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②財政運営\16財政状況資料集\令和５年度決算\04県→国\県HP掲載用\"/>
    </mc:Choice>
  </mc:AlternateContent>
  <xr:revisionPtr revIDLastSave="0" documentId="13_ncr:1_{751CF43F-8921-4259-9C96-CACC9B658FE1}" xr6:coauthVersionLast="47" xr6:coauthVersionMax="47" xr10:uidLastSave="{00000000-0000-0000-0000-000000000000}"/>
  <bookViews>
    <workbookView xWindow="75" yWindow="-16320" windowWidth="29040" windowHeight="15840" tabRatio="93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 r="BW34" i="10" s="1"/>
  <c r="BW35" i="10" l="1"/>
  <c r="BW36" i="10" s="1"/>
  <c r="BW37" i="10" s="1"/>
  <c r="BW38" i="10" s="1"/>
  <c r="BW39" i="10" s="1"/>
  <c r="CO34" i="10"/>
</calcChain>
</file>

<file path=xl/sharedStrings.xml><?xml version="1.0" encoding="utf-8"?>
<sst xmlns="http://schemas.openxmlformats.org/spreadsheetml/2006/main" count="1096" uniqueCount="563">
  <si>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</si>
  <si>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</si>
  <si>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</si>
  <si>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</si>
  <si>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</si>
  <si>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</si>
  <si>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</si>
  <si>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</si>
  <si>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</si>
  <si>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</si>
  <si>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</si>
  <si>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</si>
  <si>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</si>
  <si>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</si>
  <si>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</si>
  <si>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</si>
  <si>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</si>
  <si>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</si>
  <si>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</si>
  <si>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</si>
  <si>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</si>
  <si>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</si>
  <si>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</si>
  <si>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</si>
  <si>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</si>
  <si>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</si>
  <si>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</si>
  <si>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</si>
  <si>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</si>
  <si>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</si>
  <si>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</si>
  <si>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</si>
  <si>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</si>
  <si>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</si>
  <si>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</si>
  <si>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</si>
  <si>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</si>
  <si>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</si>
  <si>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</si>
  <si>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</si>
  <si>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</si>
  <si>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</si>
  <si>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</si>
  <si>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</si>
  <si>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</si>
  <si>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</si>
  <si>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</si>
  <si>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</si>
  <si>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</si>
  <si>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</si>
  <si>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</si>
  <si>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</si>
  <si>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</si>
  <si>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</si>
  <si>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</si>
  <si>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</si>
  <si>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</si>
  <si>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</si>
  <si>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</si>
  <si>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</si>
  <si>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</si>
  <si>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</si>
  <si>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</si>
  <si>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</si>
  <si>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</si>
  <si>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</si>
  <si>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</si>
  <si>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</si>
  <si>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</si>
  <si>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</si>
  <si>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</si>
  <si>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</si>
  <si>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</si>
  <si>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</si>
  <si>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</si>
  <si>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</si>
  <si>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</si>
  <si>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</si>
  <si>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</si>
  <si>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</si>
  <si>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</si>
  <si>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</si>
  <si>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</si>
  <si>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</si>
  <si>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</si>
  <si>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</si>
  <si>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</si>
  <si>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</si>
  <si>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</si>
  <si>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</si>
  <si>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</si>
  <si>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</si>
  <si>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</si>
  <si>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</si>
  <si>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上三川町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</si>
  <si>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</si>
  <si>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</si>
  <si>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</si>
  <si>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</si>
  <si>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</si>
  <si>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</si>
  <si>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</si>
  <si>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</si>
  <si>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</si>
  <si>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</si>
  <si>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</si>
  <si>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</si>
  <si>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</si>
  <si>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</si>
  <si>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</si>
  <si>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</si>
  <si>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</si>
  <si>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</si>
  <si>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</si>
  <si>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</si>
  <si>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</si>
  <si>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</si>
  <si>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</si>
  <si>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</si>
  <si>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</si>
  <si>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</si>
  <si>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</si>
  <si>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</si>
  <si>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</si>
  <si>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</si>
  <si>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</si>
  <si>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</si>
  <si>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</si>
  <si>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</si>
  <si>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</si>
  <si>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</si>
  <si>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</si>
  <si>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</si>
  <si>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</si>
  <si>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</si>
  <si>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</si>
  <si>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</si>
  <si>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</si>
  <si>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</si>
  <si>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</si>
  <si>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</si>
  <si>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</si>
  <si>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</si>
  <si>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</si>
  <si>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</si>
  <si>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</si>
  <si>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</si>
  <si>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</si>
  <si>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</si>
  <si>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</si>
  <si>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</si>
  <si>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</si>
  <si>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</si>
  <si>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</si>
  <si>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</si>
  <si>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</si>
  <si>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</si>
  <si>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</si>
  <si>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</si>
  <si>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</si>
  <si>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</si>
  <si>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</si>
  <si>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</si>
  <si>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</si>
  <si>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</si>
  <si>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</si>
  <si>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</si>
  <si>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</si>
  <si>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</si>
  <si>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</si>
  <si>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</si>
  <si>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</si>
  <si>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</si>
  <si>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</si>
  <si>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</si>
  <si>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</si>
  <si>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</si>
  <si>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</si>
  <si>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</si>
  <si>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</si>
  <si>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</si>
  <si>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</si>
  <si>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</si>
  <si>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</si>
  <si>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</si>
  <si>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</si>
  <si>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</si>
  <si>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</si>
  <si>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</si>
  <si>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</si>
  <si>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</si>
  <si>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</si>
  <si>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</si>
  <si>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</si>
  <si>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</si>
  <si>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</si>
  <si>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</si>
  <si>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</si>
  <si>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</si>
  <si>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</si>
  <si>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</si>
  <si>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</si>
  <si>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</si>
  <si>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栃木県上三川町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</si>
  <si>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</si>
  <si>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</si>
  <si>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</si>
  <si>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</si>
  <si>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</si>
  <si>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</si>
  <si>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</si>
  <si>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</si>
  <si>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</si>
  <si>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</si>
  <si>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</si>
  <si>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</si>
  <si>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</si>
  <si>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</si>
  <si>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</si>
  <si>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</si>
  <si>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</si>
  <si>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</si>
  <si>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</si>
  <si>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</si>
  <si>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</si>
  <si>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</si>
  <si>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</si>
  <si>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</si>
  <si>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</si>
  <si>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</si>
  <si>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</si>
  <si>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</si>
  <si>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</si>
  <si>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</si>
  <si>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</si>
  <si>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</si>
  <si>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</si>
  <si>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</si>
  <si>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</si>
  <si>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</si>
  <si>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</si>
  <si>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</si>
  <si>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</si>
  <si>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</si>
  <si>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</si>
  <si>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</si>
  <si>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</si>
  <si>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</si>
  <si>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</si>
  <si>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</si>
  <si>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</si>
  <si>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</si>
  <si>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</si>
  <si>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</si>
  <si>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</si>
  <si>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</si>
  <si>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</si>
  <si>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</si>
  <si>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</si>
  <si>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</si>
  <si>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</si>
  <si>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</si>
  <si>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</si>
  <si>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</si>
  <si>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</si>
  <si>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</si>
  <si>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</si>
  <si>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</si>
  <si>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</si>
  <si>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</si>
  <si>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</si>
  <si>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</si>
  <si>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</si>
  <si>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</si>
  <si>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</si>
  <si>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</si>
  <si>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</si>
  <si>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</si>
  <si>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</si>
  <si>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</si>
  <si>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</si>
  <si>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</si>
  <si>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</si>
  <si>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</si>
  <si>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</si>
  <si>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</si>
  <si>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</si>
  <si>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</si>
  <si>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</si>
  <si>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</si>
  <si>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</si>
  <si>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</si>
  <si>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</si>
  <si>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</si>
  <si>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</si>
  <si>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</si>
  <si>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</si>
  <si>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</si>
  <si>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</si>
  <si>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</si>
  <si>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</si>
  <si>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</si>
  <si>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</si>
  <si>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</si>
  <si>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</si>
  <si>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</si>
  <si>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</si>
  <si>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</si>
  <si>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</si>
  <si>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</si>
  <si>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</si>
  <si>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</si>
  <si>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</si>
  <si>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</si>
  <si>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</si>
  <si>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</si>
  <si>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</si>
  <si>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</si>
  <si>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</si>
  <si>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</si>
  <si>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</si>
  <si>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</si>
  <si>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</si>
  <si>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</si>
  <si>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</si>
  <si>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</si>
  <si>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</si>
  <si>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</si>
  <si>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</si>
  <si>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</si>
  <si>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</si>
  <si>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</si>
  <si>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</si>
  <si>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</si>
  <si>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</si>
  <si>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</si>
  <si>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</si>
  <si>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</si>
  <si>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</si>
  <si>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</si>
  <si>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</si>
  <si>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</si>
  <si>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</si>
  <si>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</si>
  <si>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</si>
  <si>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</si>
  <si>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</si>
  <si>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</si>
  <si>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</si>
  <si>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</si>
  <si>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</si>
  <si>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</si>
  <si>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</si>
  <si>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</si>
  <si>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栃木県上三川町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</si>
  <si>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</si>
  <si>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</si>
  <si>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</si>
  <si>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</si>
  <si>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</si>
  <si>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</si>
  <si>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</si>
  <si>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</si>
  <si>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</si>
  <si>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</si>
  <si>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</si>
  <si>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</si>
  <si>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</si>
  <si>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</si>
  <si>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</si>
  <si>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</si>
  <si>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</si>
  <si>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</si>
  <si>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</si>
  <si>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</si>
  <si>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</si>
  <si>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</si>
  <si>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</si>
  <si>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</si>
  <si>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</si>
  <si>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</si>
  <si>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</si>
  <si>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</si>
  <si>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</si>
  <si>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</si>
  <si>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</si>
  <si>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</si>
  <si>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</si>
  <si>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</si>
  <si>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</si>
  <si>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</si>
  <si>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</si>
  <si>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</si>
  <si>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</si>
  <si>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</si>
  <si>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</si>
  <si>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</si>
  <si>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</si>
  <si>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</si>
  <si>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</si>
  <si>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</si>
  <si>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</si>
  <si>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</si>
  <si>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</si>
  <si>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</si>
  <si>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</si>
  <si>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</si>
  <si>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</si>
  <si>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</si>
  <si>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</si>
  <si>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</si>
  <si>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</si>
  <si>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</si>
  <si>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</si>
  <si>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</si>
  <si>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</si>
  <si>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</si>
  <si>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</si>
  <si>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</si>
  <si>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</si>
  <si>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</si>
  <si>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</si>
  <si>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</si>
  <si>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</si>
  <si>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</si>
  <si>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</si>
  <si>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</si>
  <si>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</si>
  <si>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</si>
  <si>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</si>
  <si>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</si>
  <si>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</si>
  <si>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</si>
  <si>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</si>
  <si>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</si>
  <si>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</si>
  <si>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</si>
  <si>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</si>
  <si>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</si>
  <si>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</si>
  <si>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</si>
  <si>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</si>
  <si>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</si>
  <si>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</si>
  <si>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</si>
  <si>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</si>
  <si>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</si>
  <si>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</si>
  <si>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</si>
  <si>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</si>
  <si>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</si>
  <si>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</si>
  <si>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</si>
  <si>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</si>
  <si>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</si>
  <si>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</si>
  <si>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</si>
  <si>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</si>
  <si>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</si>
  <si>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</si>
  <si>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</si>
  <si>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</si>
  <si>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</si>
  <si>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</si>
  <si>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</si>
  <si>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</si>
  <si>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</si>
  <si>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</si>
  <si>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</si>
  <si>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</si>
  <si>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</si>
  <si>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</si>
  <si>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</si>
  <si>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</si>
  <si>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</si>
  <si>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</si>
  <si>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</si>
  <si>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</si>
  <si>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</si>
  <si>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</si>
  <si>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</si>
  <si>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</si>
  <si>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</si>
  <si>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</si>
  <si>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</si>
  <si>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</si>
  <si>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</si>
  <si>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</si>
  <si>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</si>
  <si>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</si>
  <si>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</si>
  <si>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</si>
  <si>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</si>
  <si>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</si>
  <si>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</si>
  <si>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</si>
  <si>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</si>
  <si>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</si>
  <si>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</si>
  <si>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</si>
  <si>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</si>
  <si>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</si>
  <si>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</si>
  <si>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</si>
  <si>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</si>
  <si>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</si>
  <si>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</si>
  <si>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</si>
  <si>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</si>
  <si>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</si>
  <si>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</si>
  <si>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</si>
  <si>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</si>
  <si>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</si>
  <si>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</si>
  <si>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</si>
  <si>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</si>
  <si>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</si>
  <si>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</si>
  <si>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</si>
  <si>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</si>
  <si>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</si>
  <si>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</si>
  <si>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</si>
  <si>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</si>
  <si>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</si>
  <si>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</si>
  <si>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</si>
  <si>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</si>
  <si>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</si>
  <si>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</si>
  <si>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3.51</t>
  </si>
  <si>
    <t>▲ 2.35</t>
  </si>
  <si>
    <t>▲ 1.18</t>
  </si>
  <si>
    <t>水道事業会計</t>
  </si>
  <si>
    <t>一般会計</t>
  </si>
  <si>
    <t>介護保険事業特別会計</t>
  </si>
  <si>
    <t>国民健康保険事業特別会計</t>
  </si>
  <si>
    <t>下水道事業会計</t>
  </si>
  <si>
    <t>後期高齢者医療特別会計</t>
  </si>
  <si>
    <t>農業集落排水事業特別会計</t>
  </si>
  <si>
    <t>その他会計（赤字）</t>
  </si>
  <si>
    <t>その他会計（黒字）</t>
  </si>
  <si>
    <t>R01</t>
    <phoneticPr fontId="5"/>
  </si>
  <si>
    <t>R02</t>
    <phoneticPr fontId="5"/>
  </si>
  <si>
    <t>R03</t>
    <phoneticPr fontId="5"/>
  </si>
  <si>
    <t>R04</t>
    <phoneticPr fontId="5"/>
  </si>
  <si>
    <t>R05</t>
    <phoneticPr fontId="5"/>
  </si>
  <si>
    <t>‐</t>
    <phoneticPr fontId="2"/>
  </si>
  <si>
    <t>石橋地区消防組合</t>
    <rPh sb="0" eb="4">
      <t>イシバシチク</t>
    </rPh>
    <rPh sb="4" eb="8">
      <t>ショウボウクミアイ</t>
    </rPh>
    <phoneticPr fontId="2"/>
  </si>
  <si>
    <t>小山広域保健衛生組合</t>
    <rPh sb="0" eb="4">
      <t>オヤマコウイキ</t>
    </rPh>
    <rPh sb="4" eb="8">
      <t>ホケンエイセイ</t>
    </rPh>
    <rPh sb="8" eb="10">
      <t>クミアイ</t>
    </rPh>
    <phoneticPr fontId="2"/>
  </si>
  <si>
    <t>栃木県市町村総合事務組合 一般会計</t>
    <rPh sb="0" eb="3">
      <t>トチギケン</t>
    </rPh>
    <rPh sb="3" eb="6">
      <t>シチョウソン</t>
    </rPh>
    <rPh sb="6" eb="12">
      <t>ソウゴウジムクミアイ</t>
    </rPh>
    <rPh sb="13" eb="17">
      <t>イッパンカイケイ</t>
    </rPh>
    <phoneticPr fontId="2"/>
  </si>
  <si>
    <t>栃木県市町村総合事務組合 特別会計</t>
    <rPh sb="0" eb="3">
      <t>トチギケン</t>
    </rPh>
    <rPh sb="3" eb="6">
      <t>シチョウソン</t>
    </rPh>
    <rPh sb="6" eb="12">
      <t>ソウゴウジムクミアイ</t>
    </rPh>
    <rPh sb="13" eb="15">
      <t>トクベツ</t>
    </rPh>
    <rPh sb="15" eb="17">
      <t>カイケイ</t>
    </rPh>
    <phoneticPr fontId="2"/>
  </si>
  <si>
    <t>栃木県後期高齢者医療広域連合 一般会計</t>
    <rPh sb="0" eb="3">
      <t>トチギケン</t>
    </rPh>
    <rPh sb="3" eb="8">
      <t>コウキコウレイシャ</t>
    </rPh>
    <rPh sb="8" eb="14">
      <t>イリョウコウイキレンゴウ</t>
    </rPh>
    <rPh sb="15" eb="19">
      <t>イッパンカイケイ</t>
    </rPh>
    <phoneticPr fontId="2"/>
  </si>
  <si>
    <t>栃木県後期高齢者医療広域連合 特別会計</t>
    <rPh sb="0" eb="3">
      <t>トチギケン</t>
    </rPh>
    <rPh sb="3" eb="8">
      <t>コウキコウレイシャ</t>
    </rPh>
    <rPh sb="8" eb="14">
      <t>イリョウコウイキレンゴウ</t>
    </rPh>
    <rPh sb="15" eb="17">
      <t>トクベツ</t>
    </rPh>
    <rPh sb="17" eb="19">
      <t>カイケイ</t>
    </rPh>
    <phoneticPr fontId="2"/>
  </si>
  <si>
    <t>上三川町農業公社</t>
    <rPh sb="0" eb="4">
      <t>カミノカワマチ</t>
    </rPh>
    <rPh sb="4" eb="8">
      <t>ノウギョウコウシャ</t>
    </rPh>
    <phoneticPr fontId="2"/>
  </si>
  <si>
    <t>公共施設等総合管理基金</t>
    <rPh sb="0" eb="5">
      <t>コウキョウシセツトウ</t>
    </rPh>
    <rPh sb="5" eb="11">
      <t>ソウゴウカンリキキン</t>
    </rPh>
    <phoneticPr fontId="5"/>
  </si>
  <si>
    <t>生涯学習センター整備基金</t>
    <rPh sb="0" eb="4">
      <t>ショウガイガクシュウ</t>
    </rPh>
    <rPh sb="8" eb="12">
      <t>セイビキキン</t>
    </rPh>
    <phoneticPr fontId="2"/>
  </si>
  <si>
    <t>町営住宅施設整備基金</t>
    <rPh sb="0" eb="2">
      <t>チョウエイ</t>
    </rPh>
    <rPh sb="2" eb="4">
      <t>ジュウタク</t>
    </rPh>
    <rPh sb="4" eb="6">
      <t>シセツ</t>
    </rPh>
    <rPh sb="6" eb="10">
      <t>セイビキキン</t>
    </rPh>
    <phoneticPr fontId="2"/>
  </si>
  <si>
    <t>社会福祉基金</t>
    <rPh sb="0" eb="6">
      <t>シャカイフクシキキン</t>
    </rPh>
    <phoneticPr fontId="2"/>
  </si>
  <si>
    <t>義務教育施設整備基金</t>
    <rPh sb="0" eb="6">
      <t>ギムキョウイクシセツ</t>
    </rPh>
    <rPh sb="6" eb="10">
      <t>セイビキキン</t>
    </rPh>
    <phoneticPr fontId="2"/>
  </si>
  <si>
    <t>‐</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</si>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</sst>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59119</c:v>
                </c:pt>
                <c:pt idx="1">
                  <c:v>53895</c:v>
                </c:pt>
                <c:pt idx="2">
                  <c:v>56181</c:v>
                </c:pt>
                <c:pt idx="3">
                  <c:v>47730</c:v>
                </c:pt>
                <c:pt idx="4">
                  <c:v>61921</c:v>
                </c:pt>
              </c:numCache>
            </c:numRef>
          </c:val>
          <c:smooth val="0"/>
          <c:extLst>
            <c:ext xmlns:c16="http://schemas.microsoft.com/office/drawing/2014/chart" uri="{C3380CC4-5D6E-409C-BE32-E72D297353CC}">
              <c16:uniqueId val="{00000000-0D65-4F01-A2AB-A0D610E033B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41308</c:v>
                </c:pt>
                <c:pt idx="1">
                  <c:v>60002</c:v>
                </c:pt>
                <c:pt idx="2">
                  <c:v>43192</c:v>
                </c:pt>
                <c:pt idx="3">
                  <c:v>27895</c:v>
                </c:pt>
                <c:pt idx="4">
                  <c:v>80433</c:v>
                </c:pt>
              </c:numCache>
            </c:numRef>
          </c:val>
          <c:smooth val="0"/>
          <c:extLst>
            <c:ext xmlns:c16="http://schemas.microsoft.com/office/drawing/2014/chart" uri="{C3380CC4-5D6E-409C-BE32-E72D297353CC}">
              <c16:uniqueId val="{00000001-0D65-4F01-A2AB-A0D610E033B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6.37</c:v>
                </c:pt>
                <c:pt idx="1">
                  <c:v>9.51</c:v>
                </c:pt>
                <c:pt idx="2">
                  <c:v>12.87</c:v>
                </c:pt>
                <c:pt idx="3">
                  <c:v>10.86</c:v>
                </c:pt>
                <c:pt idx="4">
                  <c:v>9.5500000000000007</c:v>
                </c:pt>
              </c:numCache>
            </c:numRef>
          </c:val>
          <c:extLst>
            <c:ext xmlns:c16="http://schemas.microsoft.com/office/drawing/2014/chart" uri="{C3380CC4-5D6E-409C-BE32-E72D297353CC}">
              <c16:uniqueId val="{00000000-75D7-4170-B22F-C3AE872C7D0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43.07</c:v>
                </c:pt>
                <c:pt idx="1">
                  <c:v>33.97</c:v>
                </c:pt>
                <c:pt idx="2">
                  <c:v>34.54</c:v>
                </c:pt>
                <c:pt idx="3">
                  <c:v>35.479999999999997</c:v>
                </c:pt>
                <c:pt idx="4">
                  <c:v>35.04</c:v>
                </c:pt>
              </c:numCache>
            </c:numRef>
          </c:val>
          <c:extLst>
            <c:ext xmlns:c16="http://schemas.microsoft.com/office/drawing/2014/chart" uri="{C3380CC4-5D6E-409C-BE32-E72D297353CC}">
              <c16:uniqueId val="{00000001-75D7-4170-B22F-C3AE872C7D0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0.87</c:v>
                </c:pt>
                <c:pt idx="1">
                  <c:v>-3.51</c:v>
                </c:pt>
                <c:pt idx="2">
                  <c:v>5.84</c:v>
                </c:pt>
                <c:pt idx="3">
                  <c:v>-2.35</c:v>
                </c:pt>
                <c:pt idx="4">
                  <c:v>-1.18</c:v>
                </c:pt>
              </c:numCache>
            </c:numRef>
          </c:val>
          <c:smooth val="0"/>
          <c:extLst>
            <c:ext xmlns:c16="http://schemas.microsoft.com/office/drawing/2014/chart" uri="{C3380CC4-5D6E-409C-BE32-E72D297353CC}">
              <c16:uniqueId val="{00000002-75D7-4170-B22F-C3AE872C7D0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FAE-4D8E-81FD-1CDA7B9C45C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FAE-4D8E-81FD-1CDA7B9C45C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FAE-4D8E-81FD-1CDA7B9C45C7}"/>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0.06</c:v>
                </c:pt>
                <c:pt idx="2">
                  <c:v>#N/A</c:v>
                </c:pt>
                <c:pt idx="3">
                  <c:v>0.23</c:v>
                </c:pt>
                <c:pt idx="4">
                  <c:v>#N/A</c:v>
                </c:pt>
                <c:pt idx="5">
                  <c:v>0.12</c:v>
                </c:pt>
                <c:pt idx="6">
                  <c:v>#N/A</c:v>
                </c:pt>
                <c:pt idx="7">
                  <c:v>0.21</c:v>
                </c:pt>
                <c:pt idx="8">
                  <c:v>#N/A</c:v>
                </c:pt>
                <c:pt idx="9">
                  <c:v>0.05</c:v>
                </c:pt>
              </c:numCache>
            </c:numRef>
          </c:val>
          <c:extLst>
            <c:ext xmlns:c16="http://schemas.microsoft.com/office/drawing/2014/chart" uri="{C3380CC4-5D6E-409C-BE32-E72D297353CC}">
              <c16:uniqueId val="{00000003-EFAE-4D8E-81FD-1CDA7B9C45C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7.0000000000000007E-2</c:v>
                </c:pt>
                <c:pt idx="2">
                  <c:v>#N/A</c:v>
                </c:pt>
                <c:pt idx="3">
                  <c:v>0.02</c:v>
                </c:pt>
                <c:pt idx="4">
                  <c:v>#N/A</c:v>
                </c:pt>
                <c:pt idx="5">
                  <c:v>0.03</c:v>
                </c:pt>
                <c:pt idx="6">
                  <c:v>#N/A</c:v>
                </c:pt>
                <c:pt idx="7">
                  <c:v>0.04</c:v>
                </c:pt>
                <c:pt idx="8">
                  <c:v>#N/A</c:v>
                </c:pt>
                <c:pt idx="9">
                  <c:v>0.05</c:v>
                </c:pt>
              </c:numCache>
            </c:numRef>
          </c:val>
          <c:extLst>
            <c:ext xmlns:c16="http://schemas.microsoft.com/office/drawing/2014/chart" uri="{C3380CC4-5D6E-409C-BE32-E72D297353CC}">
              <c16:uniqueId val="{00000004-EFAE-4D8E-81FD-1CDA7B9C45C7}"/>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0.55000000000000004</c:v>
                </c:pt>
                <c:pt idx="2">
                  <c:v>#N/A</c:v>
                </c:pt>
                <c:pt idx="3">
                  <c:v>0.56999999999999995</c:v>
                </c:pt>
                <c:pt idx="4">
                  <c:v>#N/A</c:v>
                </c:pt>
                <c:pt idx="5">
                  <c:v>0.95</c:v>
                </c:pt>
                <c:pt idx="6">
                  <c:v>#N/A</c:v>
                </c:pt>
                <c:pt idx="7">
                  <c:v>1.23</c:v>
                </c:pt>
                <c:pt idx="8">
                  <c:v>#N/A</c:v>
                </c:pt>
                <c:pt idx="9">
                  <c:v>1.37</c:v>
                </c:pt>
              </c:numCache>
            </c:numRef>
          </c:val>
          <c:extLst>
            <c:ext xmlns:c16="http://schemas.microsoft.com/office/drawing/2014/chart" uri="{C3380CC4-5D6E-409C-BE32-E72D297353CC}">
              <c16:uniqueId val="{00000005-EFAE-4D8E-81FD-1CDA7B9C45C7}"/>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0.92</c:v>
                </c:pt>
                <c:pt idx="2">
                  <c:v>#N/A</c:v>
                </c:pt>
                <c:pt idx="3">
                  <c:v>1.38</c:v>
                </c:pt>
                <c:pt idx="4">
                  <c:v>#N/A</c:v>
                </c:pt>
                <c:pt idx="5">
                  <c:v>0.95</c:v>
                </c:pt>
                <c:pt idx="6">
                  <c:v>#N/A</c:v>
                </c:pt>
                <c:pt idx="7">
                  <c:v>0.55000000000000004</c:v>
                </c:pt>
                <c:pt idx="8">
                  <c:v>#N/A</c:v>
                </c:pt>
                <c:pt idx="9">
                  <c:v>1.64</c:v>
                </c:pt>
              </c:numCache>
            </c:numRef>
          </c:val>
          <c:extLst>
            <c:ext xmlns:c16="http://schemas.microsoft.com/office/drawing/2014/chart" uri="{C3380CC4-5D6E-409C-BE32-E72D297353CC}">
              <c16:uniqueId val="{00000006-EFAE-4D8E-81FD-1CDA7B9C45C7}"/>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1.87</c:v>
                </c:pt>
                <c:pt idx="2">
                  <c:v>#N/A</c:v>
                </c:pt>
                <c:pt idx="3">
                  <c:v>1.54</c:v>
                </c:pt>
                <c:pt idx="4">
                  <c:v>#N/A</c:v>
                </c:pt>
                <c:pt idx="5">
                  <c:v>2.02</c:v>
                </c:pt>
                <c:pt idx="6">
                  <c:v>#N/A</c:v>
                </c:pt>
                <c:pt idx="7">
                  <c:v>2.95</c:v>
                </c:pt>
                <c:pt idx="8">
                  <c:v>#N/A</c:v>
                </c:pt>
                <c:pt idx="9">
                  <c:v>3.44</c:v>
                </c:pt>
              </c:numCache>
            </c:numRef>
          </c:val>
          <c:extLst>
            <c:ext xmlns:c16="http://schemas.microsoft.com/office/drawing/2014/chart" uri="{C3380CC4-5D6E-409C-BE32-E72D297353CC}">
              <c16:uniqueId val="{00000007-EFAE-4D8E-81FD-1CDA7B9C45C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6.36</c:v>
                </c:pt>
                <c:pt idx="2">
                  <c:v>#N/A</c:v>
                </c:pt>
                <c:pt idx="3">
                  <c:v>9.51</c:v>
                </c:pt>
                <c:pt idx="4">
                  <c:v>#N/A</c:v>
                </c:pt>
                <c:pt idx="5">
                  <c:v>12.86</c:v>
                </c:pt>
                <c:pt idx="6">
                  <c:v>#N/A</c:v>
                </c:pt>
                <c:pt idx="7">
                  <c:v>10.86</c:v>
                </c:pt>
                <c:pt idx="8">
                  <c:v>#N/A</c:v>
                </c:pt>
                <c:pt idx="9">
                  <c:v>9.5399999999999991</c:v>
                </c:pt>
              </c:numCache>
            </c:numRef>
          </c:val>
          <c:extLst>
            <c:ext xmlns:c16="http://schemas.microsoft.com/office/drawing/2014/chart" uri="{C3380CC4-5D6E-409C-BE32-E72D297353CC}">
              <c16:uniqueId val="{00000008-EFAE-4D8E-81FD-1CDA7B9C45C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33.97</c:v>
                </c:pt>
                <c:pt idx="2">
                  <c:v>#N/A</c:v>
                </c:pt>
                <c:pt idx="3">
                  <c:v>28.12</c:v>
                </c:pt>
                <c:pt idx="4">
                  <c:v>#N/A</c:v>
                </c:pt>
                <c:pt idx="5">
                  <c:v>23.32</c:v>
                </c:pt>
                <c:pt idx="6">
                  <c:v>#N/A</c:v>
                </c:pt>
                <c:pt idx="7">
                  <c:v>19.309999999999999</c:v>
                </c:pt>
                <c:pt idx="8">
                  <c:v>#N/A</c:v>
                </c:pt>
                <c:pt idx="9">
                  <c:v>19.329999999999998</c:v>
                </c:pt>
              </c:numCache>
            </c:numRef>
          </c:val>
          <c:extLst>
            <c:ext xmlns:c16="http://schemas.microsoft.com/office/drawing/2014/chart" uri="{C3380CC4-5D6E-409C-BE32-E72D297353CC}">
              <c16:uniqueId val="{00000009-EFAE-4D8E-81FD-1CDA7B9C45C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1124</c:v>
                </c:pt>
                <c:pt idx="5">
                  <c:v>1105</c:v>
                </c:pt>
                <c:pt idx="8">
                  <c:v>1110</c:v>
                </c:pt>
                <c:pt idx="11">
                  <c:v>1043</c:v>
                </c:pt>
                <c:pt idx="14">
                  <c:v>959</c:v>
                </c:pt>
              </c:numCache>
            </c:numRef>
          </c:val>
          <c:extLst>
            <c:ext xmlns:c16="http://schemas.microsoft.com/office/drawing/2014/chart" uri="{C3380CC4-5D6E-409C-BE32-E72D297353CC}">
              <c16:uniqueId val="{00000000-89B6-48BE-A148-4877E335EC5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9B6-48BE-A148-4877E335EC5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1</c:v>
                </c:pt>
                <c:pt idx="12">
                  <c:v>1</c:v>
                </c:pt>
              </c:numCache>
            </c:numRef>
          </c:val>
          <c:extLst>
            <c:ext xmlns:c16="http://schemas.microsoft.com/office/drawing/2014/chart" uri="{C3380CC4-5D6E-409C-BE32-E72D297353CC}">
              <c16:uniqueId val="{00000002-89B6-48BE-A148-4877E335EC5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64</c:v>
                </c:pt>
                <c:pt idx="3">
                  <c:v>58</c:v>
                </c:pt>
                <c:pt idx="6">
                  <c:v>52</c:v>
                </c:pt>
                <c:pt idx="9">
                  <c:v>51</c:v>
                </c:pt>
                <c:pt idx="12">
                  <c:v>51</c:v>
                </c:pt>
              </c:numCache>
            </c:numRef>
          </c:val>
          <c:extLst>
            <c:ext xmlns:c16="http://schemas.microsoft.com/office/drawing/2014/chart" uri="{C3380CC4-5D6E-409C-BE32-E72D297353CC}">
              <c16:uniqueId val="{00000003-89B6-48BE-A148-4877E335EC5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603</c:v>
                </c:pt>
                <c:pt idx="3">
                  <c:v>589</c:v>
                </c:pt>
                <c:pt idx="6">
                  <c:v>583</c:v>
                </c:pt>
                <c:pt idx="9">
                  <c:v>557</c:v>
                </c:pt>
                <c:pt idx="12">
                  <c:v>564</c:v>
                </c:pt>
              </c:numCache>
            </c:numRef>
          </c:val>
          <c:extLst>
            <c:ext xmlns:c16="http://schemas.microsoft.com/office/drawing/2014/chart" uri="{C3380CC4-5D6E-409C-BE32-E72D297353CC}">
              <c16:uniqueId val="{00000004-89B6-48BE-A148-4877E335EC5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9B6-48BE-A148-4877E335EC5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9B6-48BE-A148-4877E335EC5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793</c:v>
                </c:pt>
                <c:pt idx="3">
                  <c:v>830</c:v>
                </c:pt>
                <c:pt idx="6">
                  <c:v>894</c:v>
                </c:pt>
                <c:pt idx="9">
                  <c:v>935</c:v>
                </c:pt>
                <c:pt idx="12">
                  <c:v>863</c:v>
                </c:pt>
              </c:numCache>
            </c:numRef>
          </c:val>
          <c:extLst>
            <c:ext xmlns:c16="http://schemas.microsoft.com/office/drawing/2014/chart" uri="{C3380CC4-5D6E-409C-BE32-E72D297353CC}">
              <c16:uniqueId val="{00000007-89B6-48BE-A148-4877E335EC5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336</c:v>
                </c:pt>
                <c:pt idx="2">
                  <c:v>#N/A</c:v>
                </c:pt>
                <c:pt idx="3">
                  <c:v>#N/A</c:v>
                </c:pt>
                <c:pt idx="4">
                  <c:v>372</c:v>
                </c:pt>
                <c:pt idx="5">
                  <c:v>#N/A</c:v>
                </c:pt>
                <c:pt idx="6">
                  <c:v>#N/A</c:v>
                </c:pt>
                <c:pt idx="7">
                  <c:v>419</c:v>
                </c:pt>
                <c:pt idx="8">
                  <c:v>#N/A</c:v>
                </c:pt>
                <c:pt idx="9">
                  <c:v>#N/A</c:v>
                </c:pt>
                <c:pt idx="10">
                  <c:v>501</c:v>
                </c:pt>
                <c:pt idx="11">
                  <c:v>#N/A</c:v>
                </c:pt>
                <c:pt idx="12">
                  <c:v>#N/A</c:v>
                </c:pt>
                <c:pt idx="13">
                  <c:v>520</c:v>
                </c:pt>
                <c:pt idx="14">
                  <c:v>#N/A</c:v>
                </c:pt>
              </c:numCache>
            </c:numRef>
          </c:val>
          <c:smooth val="0"/>
          <c:extLst>
            <c:ext xmlns:c16="http://schemas.microsoft.com/office/drawing/2014/chart" uri="{C3380CC4-5D6E-409C-BE32-E72D297353CC}">
              <c16:uniqueId val="{00000008-89B6-48BE-A148-4877E335EC5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10310</c:v>
                </c:pt>
                <c:pt idx="5">
                  <c:v>10104</c:v>
                </c:pt>
                <c:pt idx="8">
                  <c:v>9903</c:v>
                </c:pt>
                <c:pt idx="11">
                  <c:v>9631</c:v>
                </c:pt>
                <c:pt idx="14">
                  <c:v>9029</c:v>
                </c:pt>
              </c:numCache>
            </c:numRef>
          </c:val>
          <c:extLst>
            <c:ext xmlns:c16="http://schemas.microsoft.com/office/drawing/2014/chart" uri="{C3380CC4-5D6E-409C-BE32-E72D297353CC}">
              <c16:uniqueId val="{00000000-790A-4483-97D1-126AE3A856F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1572</c:v>
                </c:pt>
                <c:pt idx="5">
                  <c:v>1548</c:v>
                </c:pt>
                <c:pt idx="8">
                  <c:v>1375</c:v>
                </c:pt>
                <c:pt idx="11">
                  <c:v>1283</c:v>
                </c:pt>
                <c:pt idx="14">
                  <c:v>1140</c:v>
                </c:pt>
              </c:numCache>
            </c:numRef>
          </c:val>
          <c:extLst>
            <c:ext xmlns:c16="http://schemas.microsoft.com/office/drawing/2014/chart" uri="{C3380CC4-5D6E-409C-BE32-E72D297353CC}">
              <c16:uniqueId val="{00000001-790A-4483-97D1-126AE3A856F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6833</c:v>
                </c:pt>
                <c:pt idx="5">
                  <c:v>6500</c:v>
                </c:pt>
                <c:pt idx="8">
                  <c:v>6764</c:v>
                </c:pt>
                <c:pt idx="11">
                  <c:v>6845</c:v>
                </c:pt>
                <c:pt idx="14">
                  <c:v>6465</c:v>
                </c:pt>
              </c:numCache>
            </c:numRef>
          </c:val>
          <c:extLst>
            <c:ext xmlns:c16="http://schemas.microsoft.com/office/drawing/2014/chart" uri="{C3380CC4-5D6E-409C-BE32-E72D297353CC}">
              <c16:uniqueId val="{00000002-790A-4483-97D1-126AE3A856F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90A-4483-97D1-126AE3A856F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90A-4483-97D1-126AE3A856F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0A-4483-97D1-126AE3A856F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890</c:v>
                </c:pt>
                <c:pt idx="3">
                  <c:v>890</c:v>
                </c:pt>
                <c:pt idx="6">
                  <c:v>774</c:v>
                </c:pt>
                <c:pt idx="9">
                  <c:v>753</c:v>
                </c:pt>
                <c:pt idx="12">
                  <c:v>718</c:v>
                </c:pt>
              </c:numCache>
            </c:numRef>
          </c:val>
          <c:extLst>
            <c:ext xmlns:c16="http://schemas.microsoft.com/office/drawing/2014/chart" uri="{C3380CC4-5D6E-409C-BE32-E72D297353CC}">
              <c16:uniqueId val="{00000006-790A-4483-97D1-126AE3A856F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339</c:v>
                </c:pt>
                <c:pt idx="3">
                  <c:v>276</c:v>
                </c:pt>
                <c:pt idx="6">
                  <c:v>332</c:v>
                </c:pt>
                <c:pt idx="9">
                  <c:v>315</c:v>
                </c:pt>
                <c:pt idx="12">
                  <c:v>365</c:v>
                </c:pt>
              </c:numCache>
            </c:numRef>
          </c:val>
          <c:extLst>
            <c:ext xmlns:c16="http://schemas.microsoft.com/office/drawing/2014/chart" uri="{C3380CC4-5D6E-409C-BE32-E72D297353CC}">
              <c16:uniqueId val="{00000007-790A-4483-97D1-126AE3A856F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6834</c:v>
                </c:pt>
                <c:pt idx="3">
                  <c:v>6475</c:v>
                </c:pt>
                <c:pt idx="6">
                  <c:v>5950</c:v>
                </c:pt>
                <c:pt idx="9">
                  <c:v>5679</c:v>
                </c:pt>
                <c:pt idx="12">
                  <c:v>5382</c:v>
                </c:pt>
              </c:numCache>
            </c:numRef>
          </c:val>
          <c:extLst>
            <c:ext xmlns:c16="http://schemas.microsoft.com/office/drawing/2014/chart" uri="{C3380CC4-5D6E-409C-BE32-E72D297353CC}">
              <c16:uniqueId val="{00000008-790A-4483-97D1-126AE3A856F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90A-4483-97D1-126AE3A856F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6268</c:v>
                </c:pt>
                <c:pt idx="3">
                  <c:v>6399</c:v>
                </c:pt>
                <c:pt idx="6">
                  <c:v>6656</c:v>
                </c:pt>
                <c:pt idx="9">
                  <c:v>6000</c:v>
                </c:pt>
                <c:pt idx="12">
                  <c:v>6081</c:v>
                </c:pt>
              </c:numCache>
            </c:numRef>
          </c:val>
          <c:extLst>
            <c:ext xmlns:c16="http://schemas.microsoft.com/office/drawing/2014/chart" uri="{C3380CC4-5D6E-409C-BE32-E72D297353CC}">
              <c16:uniqueId val="{0000000A-790A-4483-97D1-126AE3A856F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90A-4483-97D1-126AE3A856F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2615</c:v>
                </c:pt>
                <c:pt idx="1">
                  <c:v>2615</c:v>
                </c:pt>
                <c:pt idx="2">
                  <c:v>2615</c:v>
                </c:pt>
              </c:numCache>
            </c:numRef>
          </c:val>
          <c:extLst>
            <c:ext xmlns:c16="http://schemas.microsoft.com/office/drawing/2014/chart" uri="{C3380CC4-5D6E-409C-BE32-E72D297353CC}">
              <c16:uniqueId val="{00000000-DE30-41F2-8590-0AA42EBB394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1356</c:v>
                </c:pt>
                <c:pt idx="1">
                  <c:v>1207</c:v>
                </c:pt>
                <c:pt idx="2">
                  <c:v>1089</c:v>
                </c:pt>
              </c:numCache>
            </c:numRef>
          </c:val>
          <c:extLst>
            <c:ext xmlns:c16="http://schemas.microsoft.com/office/drawing/2014/chart" uri="{C3380CC4-5D6E-409C-BE32-E72D297353CC}">
              <c16:uniqueId val="{00000001-DE30-41F2-8590-0AA42EBB394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1008</c:v>
                </c:pt>
                <c:pt idx="1">
                  <c:v>1189</c:v>
                </c:pt>
                <c:pt idx="2">
                  <c:v>914</c:v>
                </c:pt>
              </c:numCache>
            </c:numRef>
          </c:val>
          <c:extLst>
            <c:ext xmlns:c16="http://schemas.microsoft.com/office/drawing/2014/chart" uri="{C3380CC4-5D6E-409C-BE32-E72D297353CC}">
              <c16:uniqueId val="{00000002-DE30-41F2-8590-0AA42EBB394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31,012
30,426
54.39
14,332,356
13,455,015
712,607
7,464,535
6,080,649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大型企業が立地していることにより、全国平均及び県平均を大きく上回る良好な指数で推移しているものの、令和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以降は</a:t>
          </a:r>
          <a:r>
            <a:rPr kumimoji="1" lang="ja-JP" altLang="ja-JP" sz="1100">
              <a:solidFill>
                <a:schemeClr val="dk1"/>
              </a:solidFill>
              <a:effectLst/>
              <a:latin typeface="+mn-lt"/>
              <a:ea typeface="+mn-ea"/>
              <a:cs typeface="+mn-cs"/>
            </a:rPr>
            <a:t>１．０を下回っ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。法人</a:t>
          </a:r>
          <a:r>
            <a:rPr kumimoji="1" lang="ja-JP" altLang="en-US" sz="1100">
              <a:solidFill>
                <a:schemeClr val="dk1"/>
              </a:solidFill>
              <a:effectLst/>
              <a:latin typeface="+mn-lt"/>
              <a:ea typeface="+mn-ea"/>
              <a:cs typeface="+mn-cs"/>
            </a:rPr>
            <a:t>からの</a:t>
          </a:r>
          <a:r>
            <a:rPr kumimoji="1" lang="ja-JP" altLang="ja-JP" sz="1100">
              <a:solidFill>
                <a:schemeClr val="dk1"/>
              </a:solidFill>
              <a:effectLst/>
              <a:latin typeface="+mn-lt"/>
              <a:ea typeface="+mn-ea"/>
              <a:cs typeface="+mn-cs"/>
            </a:rPr>
            <a:t>税収は景気の動向により変動する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現状としては</a:t>
          </a:r>
          <a:r>
            <a:rPr kumimoji="1" lang="ja-JP" altLang="ja-JP" sz="1100">
              <a:solidFill>
                <a:schemeClr val="dk1"/>
              </a:solidFill>
              <a:effectLst/>
              <a:latin typeface="+mn-lt"/>
              <a:ea typeface="+mn-ea"/>
              <a:cs typeface="+mn-cs"/>
            </a:rPr>
            <a:t>大幅な増収を見込むことは難しい。さらに、</a:t>
          </a:r>
          <a:r>
            <a:rPr kumimoji="1" lang="ja-JP" altLang="en-US" sz="1100">
              <a:solidFill>
                <a:schemeClr val="dk1"/>
              </a:solidFill>
              <a:effectLst/>
              <a:latin typeface="+mn-lt"/>
              <a:ea typeface="+mn-ea"/>
              <a:cs typeface="+mn-cs"/>
            </a:rPr>
            <a:t>児童福祉事業や障害福祉事業等の</a:t>
          </a:r>
          <a:r>
            <a:rPr kumimoji="1" lang="ja-JP" altLang="ja-JP" sz="1100">
              <a:solidFill>
                <a:schemeClr val="dk1"/>
              </a:solidFill>
              <a:effectLst/>
              <a:latin typeface="+mn-lt"/>
              <a:ea typeface="+mn-ea"/>
              <a:cs typeface="+mn-cs"/>
            </a:rPr>
            <a:t>社会保障経費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年々増加している。数値としては全国平均を上回っているが、税収に合った適正な財政運営に努める。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36286</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37036"/>
          <a:ext cx="0" cy="1637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122663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36286</xdr:rowOff>
    </xdr:from>
    <xdr:to>
      <xdr:col>24</xdr:col>
      <xdr:colOff>12700</xdr:colOff>
      <xdr:row>35</xdr:row>
      <xdr:rowOff>36286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39007</xdr:rowOff>
    </xdr:from>
    <xdr:to>
      <xdr:col>23</xdr:col>
      <xdr:colOff>133350</xdr:colOff>
      <xdr:row>38</xdr:row>
      <xdr:rowOff>73478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55410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65512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2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39007</xdr:rowOff>
    </xdr:from>
    <xdr:to>
      <xdr:col>19</xdr:col>
      <xdr:colOff>133350</xdr:colOff>
      <xdr:row>38</xdr:row>
      <xdr:rowOff>39007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5541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157843</xdr:rowOff>
    </xdr:from>
    <xdr:to>
      <xdr:col>15</xdr:col>
      <xdr:colOff>82550</xdr:colOff>
      <xdr:row>38</xdr:row>
      <xdr:rowOff>39007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330043"/>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145342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157843</xdr:rowOff>
    </xdr:from>
    <xdr:to>
      <xdr:col>11</xdr:col>
      <xdr:colOff>31750</xdr:colOff>
      <xdr:row>37</xdr:row>
      <xdr:rowOff>3628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3300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161472</xdr:rowOff>
    </xdr:from>
    <xdr:to>
      <xdr:col>11</xdr:col>
      <xdr:colOff>82550</xdr:colOff>
      <xdr:row>40</xdr:row>
      <xdr:rowOff>91622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76399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145342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22678</xdr:rowOff>
    </xdr:from>
    <xdr:to>
      <xdr:col>23</xdr:col>
      <xdr:colOff>184150</xdr:colOff>
      <xdr:row>38</xdr:row>
      <xdr:rowOff>124278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5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39205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382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159657</xdr:rowOff>
    </xdr:from>
    <xdr:to>
      <xdr:col>19</xdr:col>
      <xdr:colOff>184150</xdr:colOff>
      <xdr:row>38</xdr:row>
      <xdr:rowOff>89807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99984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27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159657</xdr:rowOff>
    </xdr:from>
    <xdr:to>
      <xdr:col>15</xdr:col>
      <xdr:colOff>133350</xdr:colOff>
      <xdr:row>38</xdr:row>
      <xdr:rowOff>89807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99984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27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107043</xdr:rowOff>
    </xdr:from>
    <xdr:to>
      <xdr:col>11</xdr:col>
      <xdr:colOff>82550</xdr:colOff>
      <xdr:row>37</xdr:row>
      <xdr:rowOff>37193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47370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124278</xdr:rowOff>
    </xdr:from>
    <xdr:to>
      <xdr:col>7</xdr:col>
      <xdr:colOff>31750</xdr:colOff>
      <xdr:row>37</xdr:row>
      <xdr:rowOff>54428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2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64605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06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法人町民税によって数値の変動は大きい。令和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クリーンパーク茂原負担金等の増額や人事院勧告に準拠した人件費の増、児童医療費の増等による扶助費の増額など、経常経費の増加幅が大きく、</a:t>
          </a:r>
          <a:r>
            <a:rPr kumimoji="1" lang="ja-JP" altLang="ja-JP" sz="1100">
              <a:solidFill>
                <a:schemeClr val="dk1"/>
              </a:solidFill>
              <a:effectLst/>
              <a:latin typeface="+mn-lt"/>
              <a:ea typeface="+mn-ea"/>
              <a:cs typeface="+mn-cs"/>
            </a:rPr>
            <a:t>前年度より</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ポイント増加した。経常収入の町税は大幅な増収は見込めず、扶助費等の経常支出は増加傾向にあるため、事業の見直し等による経常経費の削減に努めていく。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88265</xdr:rowOff>
    </xdr:from>
    <xdr:to>
      <xdr:col>23</xdr:col>
      <xdr:colOff>133350</xdr:colOff>
      <xdr:row>67</xdr:row>
      <xdr:rowOff>168487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03815"/>
          <a:ext cx="0" cy="1451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140564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168487</xdr:rowOff>
    </xdr:from>
    <xdr:to>
      <xdr:col>24</xdr:col>
      <xdr:colOff>12700</xdr:colOff>
      <xdr:row>67</xdr:row>
      <xdr:rowOff>168487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3192</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88265</xdr:rowOff>
    </xdr:from>
    <xdr:to>
      <xdr:col>24</xdr:col>
      <xdr:colOff>12700</xdr:colOff>
      <xdr:row>59</xdr:row>
      <xdr:rowOff>88265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134408</xdr:rowOff>
    </xdr:from>
    <xdr:to>
      <xdr:col>23</xdr:col>
      <xdr:colOff>133350</xdr:colOff>
      <xdr:row>64</xdr:row>
      <xdr:rowOff>27305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935758"/>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37058</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1009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64981</xdr:rowOff>
    </xdr:from>
    <xdr:to>
      <xdr:col>23</xdr:col>
      <xdr:colOff>184150</xdr:colOff>
      <xdr:row>64</xdr:row>
      <xdr:rowOff>166581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161079</xdr:rowOff>
    </xdr:from>
    <xdr:to>
      <xdr:col>19</xdr:col>
      <xdr:colOff>133350</xdr:colOff>
      <xdr:row>63</xdr:row>
      <xdr:rowOff>134408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790979"/>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64981</xdr:rowOff>
    </xdr:from>
    <xdr:to>
      <xdr:col>19</xdr:col>
      <xdr:colOff>184150</xdr:colOff>
      <xdr:row>64</xdr:row>
      <xdr:rowOff>166581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151358</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124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161079</xdr:rowOff>
    </xdr:from>
    <xdr:to>
      <xdr:col>15</xdr:col>
      <xdr:colOff>82550</xdr:colOff>
      <xdr:row>65</xdr:row>
      <xdr:rowOff>8679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790979"/>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95673</xdr:rowOff>
    </xdr:from>
    <xdr:to>
      <xdr:col>15</xdr:col>
      <xdr:colOff>133350</xdr:colOff>
      <xdr:row>64</xdr:row>
      <xdr:rowOff>25823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10600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13758</xdr:rowOff>
    </xdr:from>
    <xdr:to>
      <xdr:col>11</xdr:col>
      <xdr:colOff>31750</xdr:colOff>
      <xdr:row>65</xdr:row>
      <xdr:rowOff>8679</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815108"/>
          <a:ext cx="889000" cy="33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105198</xdr:rowOff>
    </xdr:from>
    <xdr:to>
      <xdr:col>11</xdr:col>
      <xdr:colOff>82550</xdr:colOff>
      <xdr:row>65</xdr:row>
      <xdr:rowOff>35348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45525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84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147955</xdr:rowOff>
    </xdr:from>
    <xdr:to>
      <xdr:col>23</xdr:col>
      <xdr:colOff>184150</xdr:colOff>
      <xdr:row>64</xdr:row>
      <xdr:rowOff>78105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164482</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83608</xdr:rowOff>
    </xdr:from>
    <xdr:to>
      <xdr:col>19</xdr:col>
      <xdr:colOff>184150</xdr:colOff>
      <xdr:row>64</xdr:row>
      <xdr:rowOff>13758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23935</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65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110279</xdr:rowOff>
    </xdr:from>
    <xdr:to>
      <xdr:col>15</xdr:col>
      <xdr:colOff>133350</xdr:colOff>
      <xdr:row>63</xdr:row>
      <xdr:rowOff>40429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50606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50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129329</xdr:rowOff>
    </xdr:from>
    <xdr:to>
      <xdr:col>11</xdr:col>
      <xdr:colOff>82550</xdr:colOff>
      <xdr:row>65</xdr:row>
      <xdr:rowOff>59479</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44256</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18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134408</xdr:rowOff>
    </xdr:from>
    <xdr:to>
      <xdr:col>7</xdr:col>
      <xdr:colOff>31750</xdr:colOff>
      <xdr:row>63</xdr:row>
      <xdr:rowOff>64558</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74735</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[112,673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人件費は</a:t>
          </a:r>
          <a:r>
            <a:rPr kumimoji="1" lang="ja-JP" altLang="en-US" sz="1100">
              <a:solidFill>
                <a:schemeClr val="dk1"/>
              </a:solidFill>
              <a:effectLst/>
              <a:latin typeface="+mn-lt"/>
              <a:ea typeface="+mn-ea"/>
              <a:cs typeface="+mn-cs"/>
            </a:rPr>
            <a:t>人事院勧告に準拠した給料表の改正により増加した。物件費については、</a:t>
          </a:r>
          <a:r>
            <a:rPr kumimoji="1" lang="en-US" altLang="ja-JP" sz="1100">
              <a:solidFill>
                <a:schemeClr val="dk1"/>
              </a:solidFill>
              <a:effectLst/>
              <a:latin typeface="+mn-lt"/>
              <a:ea typeface="+mn-ea"/>
              <a:cs typeface="+mn-cs"/>
            </a:rPr>
            <a:t>ORIGAMI</a:t>
          </a:r>
          <a:r>
            <a:rPr kumimoji="1" lang="ja-JP" altLang="en-US" sz="1100">
              <a:solidFill>
                <a:schemeClr val="dk1"/>
              </a:solidFill>
              <a:effectLst/>
              <a:latin typeface="+mn-lt"/>
              <a:ea typeface="+mn-ea"/>
              <a:cs typeface="+mn-cs"/>
            </a:rPr>
            <a:t>プラザの新設に伴う備品の購入や新産業団地整備に伴う各種業務の委託等により増加した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平均を下回る要因は、ごみ処理や救急医療、消防等の業務を近隣市町とともに運営する一部事務組合にて共同処理しているためであり、その費用は補助費等に計上している。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84900</xdr:rowOff>
    </xdr:from>
    <xdr:to>
      <xdr:col>23</xdr:col>
      <xdr:colOff>133350</xdr:colOff>
      <xdr:row>88</xdr:row>
      <xdr:rowOff>127777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0900"/>
          <a:ext cx="0" cy="14144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99854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8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127777</xdr:rowOff>
    </xdr:from>
    <xdr:to>
      <xdr:col>24</xdr:col>
      <xdr:colOff>12700</xdr:colOff>
      <xdr:row>88</xdr:row>
      <xdr:rowOff>127777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1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171277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84900</xdr:rowOff>
    </xdr:from>
    <xdr:to>
      <xdr:col>24</xdr:col>
      <xdr:colOff>12700</xdr:colOff>
      <xdr:row>80</xdr:row>
      <xdr:rowOff>84900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166460</xdr:rowOff>
    </xdr:from>
    <xdr:to>
      <xdr:col>23</xdr:col>
      <xdr:colOff>133350</xdr:colOff>
      <xdr:row>81</xdr:row>
      <xdr:rowOff>15149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882460"/>
          <a:ext cx="838200" cy="2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124779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83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152702</xdr:rowOff>
    </xdr:from>
    <xdr:to>
      <xdr:col>23</xdr:col>
      <xdr:colOff>184150</xdr:colOff>
      <xdr:row>83</xdr:row>
      <xdr:rowOff>82852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148659</xdr:rowOff>
    </xdr:from>
    <xdr:to>
      <xdr:col>19</xdr:col>
      <xdr:colOff>133350</xdr:colOff>
      <xdr:row>80</xdr:row>
      <xdr:rowOff>166460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864659"/>
          <a:ext cx="889000" cy="1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129715</xdr:rowOff>
    </xdr:from>
    <xdr:to>
      <xdr:col>19</xdr:col>
      <xdr:colOff>184150</xdr:colOff>
      <xdr:row>83</xdr:row>
      <xdr:rowOff>59865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44642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74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137882</xdr:rowOff>
    </xdr:from>
    <xdr:to>
      <xdr:col>15</xdr:col>
      <xdr:colOff>82550</xdr:colOff>
      <xdr:row>80</xdr:row>
      <xdr:rowOff>148659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53882"/>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76805</xdr:rowOff>
    </xdr:from>
    <xdr:to>
      <xdr:col>15</xdr:col>
      <xdr:colOff>133350</xdr:colOff>
      <xdr:row>83</xdr:row>
      <xdr:rowOff>6955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3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163182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2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107131</xdr:rowOff>
    </xdr:from>
    <xdr:to>
      <xdr:col>11</xdr:col>
      <xdr:colOff>31750</xdr:colOff>
      <xdr:row>80</xdr:row>
      <xdr:rowOff>137882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23131"/>
          <a:ext cx="889000" cy="3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250</xdr:rowOff>
    </xdr:from>
    <xdr:to>
      <xdr:col>11</xdr:col>
      <xdr:colOff>82550</xdr:colOff>
      <xdr:row>82</xdr:row>
      <xdr:rowOff>101850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86627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4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118845</xdr:rowOff>
    </xdr:from>
    <xdr:to>
      <xdr:col>7</xdr:col>
      <xdr:colOff>31750</xdr:colOff>
      <xdr:row>82</xdr:row>
      <xdr:rowOff>48995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33772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9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135799</xdr:rowOff>
    </xdr:from>
    <xdr:to>
      <xdr:col>23</xdr:col>
      <xdr:colOff>184150</xdr:colOff>
      <xdr:row>81</xdr:row>
      <xdr:rowOff>65949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85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57076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773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115660</xdr:rowOff>
    </xdr:from>
    <xdr:to>
      <xdr:col>19</xdr:col>
      <xdr:colOff>184150</xdr:colOff>
      <xdr:row>81</xdr:row>
      <xdr:rowOff>45810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83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55987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97859</xdr:rowOff>
    </xdr:from>
    <xdr:to>
      <xdr:col>15</xdr:col>
      <xdr:colOff>133350</xdr:colOff>
      <xdr:row>81</xdr:row>
      <xdr:rowOff>28009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1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38186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58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87082</xdr:rowOff>
    </xdr:from>
    <xdr:to>
      <xdr:col>11</xdr:col>
      <xdr:colOff>82550</xdr:colOff>
      <xdr:row>81</xdr:row>
      <xdr:rowOff>17232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0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27409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57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56331</xdr:rowOff>
    </xdr:from>
    <xdr:to>
      <xdr:col>7</xdr:col>
      <xdr:colOff>31750</xdr:colOff>
      <xdr:row>80</xdr:row>
      <xdr:rowOff>157931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7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168108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41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令和</a:t>
          </a:r>
          <a:r>
            <a:rPr kumimoji="1" lang="ja-JP" altLang="en-US" sz="1100" b="0" i="0" u="none" strike="noStrike" kern="0" cap="none" spc="0" normalizeH="0" baseline="0" noProof="0">
              <a:ln>
                <a:noFill/>
              </a:ln>
              <a:solidFill>
                <a:prstClr val="black"/>
              </a:solidFill>
              <a:effectLst/>
              <a:uLnTx/>
              <a:uFillTx/>
              <a:latin typeface="+mn-lt"/>
              <a:ea typeface="+mn-ea"/>
              <a:cs typeface="+mn-cs"/>
            </a:rPr>
            <a:t>５</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年度は人事院勧告に準拠する給料表の改正を行っているが、類似団体と比較すると低い</a:t>
          </a:r>
          <a:r>
            <a:rPr kumimoji="1" lang="ja-JP" altLang="en-US" sz="1100" b="0" i="0" u="none" strike="noStrike" kern="0" cap="none" spc="0" normalizeH="0" baseline="0" noProof="0">
              <a:ln>
                <a:noFill/>
              </a:ln>
              <a:solidFill>
                <a:prstClr val="black"/>
              </a:solidFill>
              <a:effectLst/>
              <a:uLnTx/>
              <a:uFillTx/>
              <a:latin typeface="+mn-lt"/>
              <a:ea typeface="+mn-ea"/>
              <a:cs typeface="+mn-cs"/>
            </a:rPr>
            <a:t>指数</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となっている</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今後も国や県並びに他町の制度との均衡を踏まえながら、給料制度の構築に努めていく。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146957</xdr:rowOff>
    </xdr:from>
    <xdr:to>
      <xdr:col>81</xdr:col>
      <xdr:colOff>44450</xdr:colOff>
      <xdr:row>88</xdr:row>
      <xdr:rowOff>155121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691507"/>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61884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146957</xdr:rowOff>
    </xdr:from>
    <xdr:to>
      <xdr:col>81</xdr:col>
      <xdr:colOff>133350</xdr:colOff>
      <xdr:row>79</xdr:row>
      <xdr:rowOff>146957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69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14514</xdr:rowOff>
    </xdr:from>
    <xdr:to>
      <xdr:col>81</xdr:col>
      <xdr:colOff>44450</xdr:colOff>
      <xdr:row>85</xdr:row>
      <xdr:rowOff>31750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58776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14514</xdr:rowOff>
    </xdr:from>
    <xdr:to>
      <xdr:col>77</xdr:col>
      <xdr:colOff>44450</xdr:colOff>
      <xdr:row>85</xdr:row>
      <xdr:rowOff>169636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58776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85</xdr:row>
      <xdr:rowOff>169636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7256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85</xdr:row>
      <xdr:rowOff>152400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109963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135164</xdr:rowOff>
    </xdr:from>
    <xdr:to>
      <xdr:col>77</xdr:col>
      <xdr:colOff>95250</xdr:colOff>
      <xdr:row>85</xdr:row>
      <xdr:rowOff>65314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変動要因として、退職者数が新規採用者数を上回る等により、職員数が減少したことが挙げられる。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類似団体と比較し職員数が少ない状況にあるのは、短時間勤務職員の任用や一部の業務を民間に委託していることが考えられる。今後も定員適正化計画に基づき、適正な定員管理に努めていく。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68</xdr:row>
      <xdr:rowOff>24040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88335"/>
          <a:ext cx="0" cy="1594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167567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6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24040</xdr:rowOff>
    </xdr:from>
    <xdr:to>
      <xdr:col>81</xdr:col>
      <xdr:colOff>133350</xdr:colOff>
      <xdr:row>68</xdr:row>
      <xdr:rowOff>24040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145143</xdr:rowOff>
    </xdr:from>
    <xdr:to>
      <xdr:col>81</xdr:col>
      <xdr:colOff>44450</xdr:colOff>
      <xdr:row>59</xdr:row>
      <xdr:rowOff>160655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6179800" y="10260693"/>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76852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104775</xdr:rowOff>
    </xdr:from>
    <xdr:to>
      <xdr:col>81</xdr:col>
      <xdr:colOff>95250</xdr:colOff>
      <xdr:row>62</xdr:row>
      <xdr:rowOff>34925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160655</xdr:rowOff>
    </xdr:from>
    <xdr:to>
      <xdr:col>77</xdr:col>
      <xdr:colOff>44450</xdr:colOff>
      <xdr:row>59</xdr:row>
      <xdr:rowOff>167549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27620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80645</xdr:rowOff>
    </xdr:from>
    <xdr:to>
      <xdr:col>77</xdr:col>
      <xdr:colOff>95250</xdr:colOff>
      <xdr:row>62</xdr:row>
      <xdr:rowOff>10795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167022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2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164102</xdr:rowOff>
    </xdr:from>
    <xdr:to>
      <xdr:col>72</xdr:col>
      <xdr:colOff>203200</xdr:colOff>
      <xdr:row>59</xdr:row>
      <xdr:rowOff>167549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27965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70303</xdr:rowOff>
    </xdr:from>
    <xdr:to>
      <xdr:col>73</xdr:col>
      <xdr:colOff>44450</xdr:colOff>
      <xdr:row>62</xdr:row>
      <xdr:rowOff>453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156680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61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164102</xdr:rowOff>
    </xdr:from>
    <xdr:to>
      <xdr:col>68</xdr:col>
      <xdr:colOff>152400</xdr:colOff>
      <xdr:row>59</xdr:row>
      <xdr:rowOff>165826</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279652"/>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111868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118762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94343</xdr:rowOff>
    </xdr:from>
    <xdr:to>
      <xdr:col>81</xdr:col>
      <xdr:colOff>95250</xdr:colOff>
      <xdr:row>60</xdr:row>
      <xdr:rowOff>24493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110870</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05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109855</xdr:rowOff>
    </xdr:from>
    <xdr:to>
      <xdr:col>77</xdr:col>
      <xdr:colOff>95250</xdr:colOff>
      <xdr:row>60</xdr:row>
      <xdr:rowOff>40005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50182</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9994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116749</xdr:rowOff>
    </xdr:from>
    <xdr:to>
      <xdr:col>73</xdr:col>
      <xdr:colOff>44450</xdr:colOff>
      <xdr:row>60</xdr:row>
      <xdr:rowOff>46899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23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57076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001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113302</xdr:rowOff>
    </xdr:from>
    <xdr:to>
      <xdr:col>68</xdr:col>
      <xdr:colOff>203200</xdr:colOff>
      <xdr:row>60</xdr:row>
      <xdr:rowOff>43452</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22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53629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999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115026</xdr:rowOff>
    </xdr:from>
    <xdr:to>
      <xdr:col>64</xdr:col>
      <xdr:colOff>152400</xdr:colOff>
      <xdr:row>60</xdr:row>
      <xdr:rowOff>45176</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55353</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令和５年度から都市計画税率が</a:t>
          </a:r>
          <a:r>
            <a:rPr kumimoji="1" lang="en-US" altLang="ja-JP" sz="1100">
              <a:solidFill>
                <a:schemeClr val="dk1"/>
              </a:solidFill>
              <a:effectLst/>
              <a:latin typeface="+mn-lt"/>
              <a:ea typeface="+mn-ea"/>
              <a:cs typeface="+mn-cs"/>
            </a:rPr>
            <a:t>0.165</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0.145</a:t>
          </a:r>
          <a:r>
            <a:rPr kumimoji="1" lang="ja-JP" altLang="en-US" sz="1100">
              <a:solidFill>
                <a:schemeClr val="dk1"/>
              </a:solidFill>
              <a:effectLst/>
              <a:latin typeface="+mn-lt"/>
              <a:ea typeface="+mn-ea"/>
              <a:cs typeface="+mn-cs"/>
            </a:rPr>
            <a:t>％に引き下げられたこと等により、元利償還金に充当される特定財源が減少したこと</a:t>
          </a:r>
          <a:r>
            <a:rPr kumimoji="1" lang="ja-JP" altLang="ja-JP" sz="1100">
              <a:solidFill>
                <a:schemeClr val="dk1"/>
              </a:solidFill>
              <a:effectLst/>
              <a:latin typeface="+mn-lt"/>
              <a:ea typeface="+mn-ea"/>
              <a:cs typeface="+mn-cs"/>
            </a:rPr>
            <a:t>が主な増加要因となった。今後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公共施設の新設・改修工事に対する起債を予定しているため、地方債残高は増加する見込みである。公共施設マネジメントにより大規模工事の平準化を図り、起債残高を適正に管理する。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98552</xdr:rowOff>
    </xdr:from>
    <xdr:to>
      <xdr:col>81</xdr:col>
      <xdr:colOff>44450</xdr:colOff>
      <xdr:row>45</xdr:row>
      <xdr:rowOff>41910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7075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13479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98552</xdr:rowOff>
    </xdr:from>
    <xdr:to>
      <xdr:col>81</xdr:col>
      <xdr:colOff>133350</xdr:colOff>
      <xdr:row>36</xdr:row>
      <xdr:rowOff>98552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7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40132</xdr:rowOff>
    </xdr:from>
    <xdr:to>
      <xdr:col>81</xdr:col>
      <xdr:colOff>44450</xdr:colOff>
      <xdr:row>40</xdr:row>
      <xdr:rowOff>107696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89813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144018</xdr:rowOff>
    </xdr:from>
    <xdr:to>
      <xdr:col>77</xdr:col>
      <xdr:colOff>44450</xdr:colOff>
      <xdr:row>40</xdr:row>
      <xdr:rowOff>40132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83056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76454</xdr:rowOff>
    </xdr:from>
    <xdr:to>
      <xdr:col>72</xdr:col>
      <xdr:colOff>203200</xdr:colOff>
      <xdr:row>39</xdr:row>
      <xdr:rowOff>144018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76300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93218</xdr:rowOff>
    </xdr:from>
    <xdr:to>
      <xdr:col>73</xdr:col>
      <xdr:colOff>44450</xdr:colOff>
      <xdr:row>40</xdr:row>
      <xdr:rowOff>23368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33545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66802</xdr:rowOff>
    </xdr:from>
    <xdr:to>
      <xdr:col>68</xdr:col>
      <xdr:colOff>152400</xdr:colOff>
      <xdr:row>39</xdr:row>
      <xdr:rowOff>76454</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67533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93218</xdr:rowOff>
    </xdr:from>
    <xdr:to>
      <xdr:col>68</xdr:col>
      <xdr:colOff>203200</xdr:colOff>
      <xdr:row>40</xdr:row>
      <xdr:rowOff>23368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8145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56896</xdr:rowOff>
    </xdr:from>
    <xdr:to>
      <xdr:col>81</xdr:col>
      <xdr:colOff>95250</xdr:colOff>
      <xdr:row>40</xdr:row>
      <xdr:rowOff>158496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28973</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88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160782</xdr:rowOff>
    </xdr:from>
    <xdr:to>
      <xdr:col>77</xdr:col>
      <xdr:colOff>95250</xdr:colOff>
      <xdr:row>40</xdr:row>
      <xdr:rowOff>90932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93218</xdr:rowOff>
    </xdr:from>
    <xdr:to>
      <xdr:col>73</xdr:col>
      <xdr:colOff>44450</xdr:colOff>
      <xdr:row>40</xdr:row>
      <xdr:rowOff>23368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8145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25654</xdr:rowOff>
    </xdr:from>
    <xdr:to>
      <xdr:col>68</xdr:col>
      <xdr:colOff>203200</xdr:colOff>
      <xdr:row>39</xdr:row>
      <xdr:rowOff>127254</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137431</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16002</xdr:rowOff>
    </xdr:from>
    <xdr:to>
      <xdr:col>64</xdr:col>
      <xdr:colOff>152400</xdr:colOff>
      <xdr:row>39</xdr:row>
      <xdr:rowOff>117602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127779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将来負担比率は、平成２７年度から数値化されていない。財政調整基金などの充当可能財源が、地方債残高などの将来負担額を上回ったためである。</a:t>
          </a:r>
          <a:endParaRPr lang="ja-JP" altLang="ja-JP" sz="1400">
            <a:effectLst/>
          </a:endParaRPr>
        </a:p>
        <a:p>
          <a:r>
            <a:rPr kumimoji="1" lang="ja-JP" altLang="ja-JP" sz="1100">
              <a:solidFill>
                <a:schemeClr val="dk1"/>
              </a:solidFill>
              <a:effectLst/>
              <a:latin typeface="+mn-lt"/>
              <a:ea typeface="+mn-ea"/>
              <a:cs typeface="+mn-cs"/>
            </a:rPr>
            <a:t>　しかし、今後は公共施設の新設や改修工事について、財源不足を借入や基金から補填することを予定しているため、将来負担比率が計上されることも想定される。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143298</xdr:rowOff>
    </xdr:from>
    <xdr:to>
      <xdr:col>73</xdr:col>
      <xdr:colOff>44450</xdr:colOff>
      <xdr:row>14</xdr:row>
      <xdr:rowOff>73448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83625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7239</xdr:rowOff>
    </xdr:from>
    <xdr:to>
      <xdr:col>68</xdr:col>
      <xdr:colOff>203200</xdr:colOff>
      <xdr:row>14</xdr:row>
      <xdr:rowOff>108839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119016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xdr:rowOff>
    </xdr:from>
    <xdr:to>
      <xdr:col>64</xdr:col>
      <xdr:colOff>152400</xdr:colOff>
      <xdr:row>14</xdr:row>
      <xdr:rowOff>104817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114994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31,012
30,426
54.39
14,332,356
13,455,015
712,607
7,464,535
6,080,649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人事院勧告に準拠した給料表の改正により人件費が増加した</a:t>
          </a:r>
          <a:r>
            <a:rPr kumimoji="1" lang="ja-JP" altLang="ja-JP" sz="1100" b="0" i="0" baseline="0">
              <a:solidFill>
                <a:schemeClr val="dk1"/>
              </a:solidFill>
              <a:effectLst/>
              <a:latin typeface="+mn-lt"/>
              <a:ea typeface="+mn-ea"/>
              <a:cs typeface="+mn-cs"/>
            </a:rPr>
            <a:t>ため０．</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ポイント増加した。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類似団体と比較すると、職員の若年化が課題としてあげられる。今後も定員適正化計画に基づく職員数の中で効果的・効率的な業務が行えるようにする。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96520</xdr:rowOff>
    </xdr:from>
    <xdr:to>
      <xdr:col>24</xdr:col>
      <xdr:colOff>25400</xdr:colOff>
      <xdr:row>41</xdr:row>
      <xdr:rowOff>138430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9258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11447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6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96520</xdr:rowOff>
    </xdr:from>
    <xdr:to>
      <xdr:col>24</xdr:col>
      <xdr:colOff>114300</xdr:colOff>
      <xdr:row>34</xdr:row>
      <xdr:rowOff>96520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92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66040</xdr:rowOff>
    </xdr:from>
    <xdr:to>
      <xdr:col>24</xdr:col>
      <xdr:colOff>25400</xdr:colOff>
      <xdr:row>34</xdr:row>
      <xdr:rowOff>96520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953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154957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2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58420</xdr:rowOff>
    </xdr:from>
    <xdr:to>
      <xdr:col>19</xdr:col>
      <xdr:colOff>187325</xdr:colOff>
      <xdr:row>34</xdr:row>
      <xdr:rowOff>66040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87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11430</xdr:rowOff>
    </xdr:from>
    <xdr:to>
      <xdr:col>20</xdr:col>
      <xdr:colOff>38100</xdr:colOff>
      <xdr:row>37</xdr:row>
      <xdr:rowOff>113030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97807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58420</xdr:rowOff>
    </xdr:from>
    <xdr:to>
      <xdr:col>15</xdr:col>
      <xdr:colOff>98425</xdr:colOff>
      <xdr:row>35</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877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157480</xdr:rowOff>
    </xdr:from>
    <xdr:to>
      <xdr:col>11</xdr:col>
      <xdr:colOff>9525</xdr:colOff>
      <xdr:row>35</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86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40657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45720</xdr:rowOff>
    </xdr:from>
    <xdr:to>
      <xdr:col>24</xdr:col>
      <xdr:colOff>76200</xdr:colOff>
      <xdr:row>34</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125747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8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xdr:rowOff>
    </xdr:from>
    <xdr:to>
      <xdr:col>20</xdr:col>
      <xdr:colOff>38100</xdr:colOff>
      <xdr:row>34</xdr:row>
      <xdr:rowOff>116840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127017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1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xdr:rowOff>
    </xdr:from>
    <xdr:to>
      <xdr:col>15</xdr:col>
      <xdr:colOff>149225</xdr:colOff>
      <xdr:row>34</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119397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129540</xdr:rowOff>
    </xdr:from>
    <xdr:to>
      <xdr:col>11</xdr:col>
      <xdr:colOff>60325</xdr:colOff>
      <xdr:row>35</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69867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106680</xdr:rowOff>
    </xdr:from>
    <xdr:to>
      <xdr:col>6</xdr:col>
      <xdr:colOff>171450</xdr:colOff>
      <xdr:row>35</xdr:row>
      <xdr:rowOff>36830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47007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ORIGAMI</a:t>
          </a:r>
          <a:r>
            <a:rPr kumimoji="1" lang="ja-JP" altLang="en-US" sz="1100" b="0" i="0" baseline="0">
              <a:solidFill>
                <a:schemeClr val="dk1"/>
              </a:solidFill>
              <a:effectLst/>
              <a:latin typeface="+mn-lt"/>
              <a:ea typeface="+mn-ea"/>
              <a:cs typeface="+mn-cs"/>
            </a:rPr>
            <a:t>プラザの備品購入や産業団地整備に伴う各種業務の委託等が主な要因となり</a:t>
          </a:r>
          <a:r>
            <a:rPr kumimoji="1" lang="ja-JP" altLang="ja-JP" sz="1100" b="0" i="0" baseline="0">
              <a:solidFill>
                <a:schemeClr val="dk1"/>
              </a:solidFill>
              <a:effectLst/>
              <a:latin typeface="+mn-lt"/>
              <a:ea typeface="+mn-ea"/>
              <a:cs typeface="+mn-cs"/>
            </a:rPr>
            <a:t>、前年度より</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ポイント増加している。他団体との比較で高い指数となっている要因として、上三川いきいきプラザの運営管理経費が物件費に計上されている点がある。引き続き、既存の事業についても内容を見直し経費削減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98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61686</xdr:rowOff>
    </xdr:from>
    <xdr:to>
      <xdr:col>82</xdr:col>
      <xdr:colOff>107950</xdr:colOff>
      <xdr:row>19</xdr:row>
      <xdr:rowOff>9978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147786"/>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109056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156936</xdr:rowOff>
    </xdr:from>
    <xdr:to>
      <xdr:col>78</xdr:col>
      <xdr:colOff>69850</xdr:colOff>
      <xdr:row>18</xdr:row>
      <xdr:rowOff>61686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715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156936</xdr:rowOff>
    </xdr:from>
    <xdr:to>
      <xdr:col>73</xdr:col>
      <xdr:colOff>180975</xdr:colOff>
      <xdr:row>19</xdr:row>
      <xdr:rowOff>9978</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071586"/>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29029</xdr:rowOff>
    </xdr:from>
    <xdr:to>
      <xdr:col>69</xdr:col>
      <xdr:colOff>92075</xdr:colOff>
      <xdr:row>19</xdr:row>
      <xdr:rowOff>9978</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115129"/>
          <a:ext cx="889000" cy="15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59871</xdr:rowOff>
    </xdr:from>
    <xdr:to>
      <xdr:col>69</xdr:col>
      <xdr:colOff>142875</xdr:colOff>
      <xdr:row>16</xdr:row>
      <xdr:rowOff>161471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2920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130629</xdr:rowOff>
    </xdr:from>
    <xdr:to>
      <xdr:col>82</xdr:col>
      <xdr:colOff>158750</xdr:colOff>
      <xdr:row>19</xdr:row>
      <xdr:rowOff>60778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102705</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8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10886</xdr:rowOff>
    </xdr:from>
    <xdr:to>
      <xdr:col>78</xdr:col>
      <xdr:colOff>120650</xdr:colOff>
      <xdr:row>18</xdr:row>
      <xdr:rowOff>112486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97263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83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106136</xdr:rowOff>
    </xdr:from>
    <xdr:to>
      <xdr:col>74</xdr:col>
      <xdr:colOff>31750</xdr:colOff>
      <xdr:row>18</xdr:row>
      <xdr:rowOff>36286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21063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130629</xdr:rowOff>
    </xdr:from>
    <xdr:to>
      <xdr:col>69</xdr:col>
      <xdr:colOff>142875</xdr:colOff>
      <xdr:row>19</xdr:row>
      <xdr:rowOff>60778</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45555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30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149679</xdr:rowOff>
    </xdr:from>
    <xdr:to>
      <xdr:col>65</xdr:col>
      <xdr:colOff>53975</xdr:colOff>
      <xdr:row>18</xdr:row>
      <xdr:rowOff>79829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64606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児童医療費の増額等により</a:t>
          </a:r>
          <a:r>
            <a:rPr kumimoji="1" lang="ja-JP" altLang="ja-JP" sz="1100" b="0" i="0" baseline="0">
              <a:solidFill>
                <a:schemeClr val="dk1"/>
              </a:solidFill>
              <a:effectLst/>
              <a:latin typeface="+mn-lt"/>
              <a:ea typeface="+mn-ea"/>
              <a:cs typeface="+mn-cs"/>
            </a:rPr>
            <a:t>扶助費</a:t>
          </a:r>
          <a:r>
            <a:rPr kumimoji="1" lang="ja-JP" altLang="en-US" sz="1100" b="0" i="0" baseline="0">
              <a:solidFill>
                <a:schemeClr val="dk1"/>
              </a:solidFill>
              <a:effectLst/>
              <a:latin typeface="+mn-lt"/>
              <a:ea typeface="+mn-ea"/>
              <a:cs typeface="+mn-cs"/>
            </a:rPr>
            <a:t>が増額し</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０</a:t>
          </a:r>
          <a:r>
            <a:rPr kumimoji="1" lang="ja-JP" altLang="ja-JP" sz="1100" b="0" i="0" baseline="0">
              <a:solidFill>
                <a:schemeClr val="dk1"/>
              </a:solidFill>
              <a:effectLst/>
              <a:latin typeface="+mn-lt"/>
              <a:ea typeface="+mn-ea"/>
              <a:cs typeface="+mn-cs"/>
            </a:rPr>
            <a:t>ポイント増となった。</a:t>
          </a:r>
          <a:r>
            <a:rPr kumimoji="1" lang="ja-JP" altLang="en-US" sz="1100" b="0" i="0" baseline="0">
              <a:solidFill>
                <a:schemeClr val="dk1"/>
              </a:solidFill>
              <a:effectLst/>
              <a:latin typeface="+mn-lt"/>
              <a:ea typeface="+mn-ea"/>
              <a:cs typeface="+mn-cs"/>
            </a:rPr>
            <a:t>児童福祉事業や</a:t>
          </a:r>
          <a:r>
            <a:rPr kumimoji="1" lang="ja-JP" altLang="ja-JP" sz="1100" b="0" i="0" baseline="0">
              <a:solidFill>
                <a:schemeClr val="dk1"/>
              </a:solidFill>
              <a:effectLst/>
              <a:latin typeface="+mn-lt"/>
              <a:ea typeface="+mn-ea"/>
              <a:cs typeface="+mn-cs"/>
            </a:rPr>
            <a:t>障がい福祉</a:t>
          </a:r>
          <a:r>
            <a:rPr kumimoji="1" lang="ja-JP" altLang="en-US" sz="1100" b="0" i="0" baseline="0">
              <a:solidFill>
                <a:schemeClr val="dk1"/>
              </a:solidFill>
              <a:effectLst/>
              <a:latin typeface="+mn-lt"/>
              <a:ea typeface="+mn-ea"/>
              <a:cs typeface="+mn-cs"/>
            </a:rPr>
            <a:t>事業</a:t>
          </a:r>
          <a:r>
            <a:rPr kumimoji="1" lang="ja-JP" altLang="ja-JP" sz="1100" b="0" i="0" baseline="0">
              <a:solidFill>
                <a:schemeClr val="dk1"/>
              </a:solidFill>
              <a:effectLst/>
              <a:latin typeface="+mn-lt"/>
              <a:ea typeface="+mn-ea"/>
              <a:cs typeface="+mn-cs"/>
            </a:rPr>
            <a:t>などの</a:t>
          </a:r>
          <a:r>
            <a:rPr kumimoji="1" lang="ja-JP" altLang="en-US" sz="1100" b="0" i="0" baseline="0">
              <a:solidFill>
                <a:schemeClr val="dk1"/>
              </a:solidFill>
              <a:effectLst/>
              <a:latin typeface="+mn-lt"/>
              <a:ea typeface="+mn-ea"/>
              <a:cs typeface="+mn-cs"/>
            </a:rPr>
            <a:t>社会保障関係経費</a:t>
          </a:r>
          <a:r>
            <a:rPr kumimoji="1" lang="ja-JP" altLang="ja-JP" sz="1100" b="0" i="0" baseline="0">
              <a:solidFill>
                <a:schemeClr val="dk1"/>
              </a:solidFill>
              <a:effectLst/>
              <a:latin typeface="+mn-lt"/>
              <a:ea typeface="+mn-ea"/>
              <a:cs typeface="+mn-cs"/>
            </a:rPr>
            <a:t>は増加傾向にあるため、扶助費の支出額は増える見込みである。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3028"/>
          <a:ext cx="0" cy="133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78015</xdr:rowOff>
    </xdr:from>
    <xdr:to>
      <xdr:col>24</xdr:col>
      <xdr:colOff>25400</xdr:colOff>
      <xdr:row>59</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022115"/>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167822</xdr:rowOff>
    </xdr:from>
    <xdr:to>
      <xdr:col>19</xdr:col>
      <xdr:colOff>187325</xdr:colOff>
      <xdr:row>58</xdr:row>
      <xdr:rowOff>78015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9404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167822</xdr:rowOff>
    </xdr:from>
    <xdr:to>
      <xdr:col>15</xdr:col>
      <xdr:colOff>98425</xdr:colOff>
      <xdr:row>59</xdr:row>
      <xdr:rowOff>37193</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940472"/>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61685</xdr:rowOff>
    </xdr:from>
    <xdr:to>
      <xdr:col>11</xdr:col>
      <xdr:colOff>9525</xdr:colOff>
      <xdr:row>59</xdr:row>
      <xdr:rowOff>37193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0057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27215</xdr:rowOff>
    </xdr:from>
    <xdr:to>
      <xdr:col>20</xdr:col>
      <xdr:colOff>38100</xdr:colOff>
      <xdr:row>58</xdr:row>
      <xdr:rowOff>128815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113592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117022</xdr:rowOff>
    </xdr:from>
    <xdr:to>
      <xdr:col>15</xdr:col>
      <xdr:colOff>149225</xdr:colOff>
      <xdr:row>58</xdr:row>
      <xdr:rowOff>47172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157843</xdr:rowOff>
    </xdr:from>
    <xdr:to>
      <xdr:col>11</xdr:col>
      <xdr:colOff>60325</xdr:colOff>
      <xdr:row>59</xdr:row>
      <xdr:rowOff>87993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72770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xdr:rowOff>
    </xdr:from>
    <xdr:to>
      <xdr:col>6</xdr:col>
      <xdr:colOff>171450</xdr:colOff>
      <xdr:row>58</xdr:row>
      <xdr:rowOff>112485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97262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各特別会計への繰出金が主な支出となっている。</a:t>
          </a:r>
          <a:r>
            <a:rPr kumimoji="1" lang="ja-JP" altLang="en-US" sz="1100" b="0" i="0" baseline="0">
              <a:solidFill>
                <a:schemeClr val="dk1"/>
              </a:solidFill>
              <a:effectLst/>
              <a:latin typeface="+mn-lt"/>
              <a:ea typeface="+mn-ea"/>
              <a:cs typeface="+mn-cs"/>
            </a:rPr>
            <a:t>令和５年度は、特定目的基金への積立てが減少したことが主な要因となり、２．１ポイント減少した。今後は、</a:t>
          </a:r>
          <a:r>
            <a:rPr kumimoji="1" lang="ja-JP" altLang="ja-JP" sz="1100" b="0" i="0" baseline="0">
              <a:solidFill>
                <a:schemeClr val="dk1"/>
              </a:solidFill>
              <a:effectLst/>
              <a:latin typeface="+mn-lt"/>
              <a:ea typeface="+mn-ea"/>
              <a:cs typeface="+mn-cs"/>
            </a:rPr>
            <a:t>高齢化</a:t>
          </a:r>
          <a:r>
            <a:rPr kumimoji="1" lang="ja-JP" altLang="en-US" sz="1100" b="0" i="0" baseline="0">
              <a:solidFill>
                <a:schemeClr val="dk1"/>
              </a:solidFill>
              <a:effectLst/>
              <a:latin typeface="+mn-lt"/>
              <a:ea typeface="+mn-ea"/>
              <a:cs typeface="+mn-cs"/>
            </a:rPr>
            <a:t>による</a:t>
          </a:r>
          <a:r>
            <a:rPr kumimoji="1" lang="ja-JP" altLang="ja-JP" sz="1100" b="0" i="0" baseline="0">
              <a:solidFill>
                <a:schemeClr val="dk1"/>
              </a:solidFill>
              <a:effectLst/>
              <a:latin typeface="+mn-lt"/>
              <a:ea typeface="+mn-ea"/>
              <a:cs typeface="+mn-cs"/>
            </a:rPr>
            <a:t>介護給付費の増加や介護予防の充実などにより増加が見込まれる。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75293</xdr:rowOff>
    </xdr:from>
    <xdr:to>
      <xdr:col>82</xdr:col>
      <xdr:colOff>107950</xdr:colOff>
      <xdr:row>56</xdr:row>
      <xdr:rowOff>132443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505043"/>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21062</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23585</xdr:rowOff>
    </xdr:from>
    <xdr:to>
      <xdr:col>78</xdr:col>
      <xdr:colOff>69850</xdr:colOff>
      <xdr:row>56</xdr:row>
      <xdr:rowOff>132443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6247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48985</xdr:rowOff>
    </xdr:from>
    <xdr:to>
      <xdr:col>78</xdr:col>
      <xdr:colOff>120650</xdr:colOff>
      <xdr:row>56</xdr:row>
      <xdr:rowOff>150585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160762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23585</xdr:rowOff>
    </xdr:from>
    <xdr:to>
      <xdr:col>73</xdr:col>
      <xdr:colOff>180975</xdr:colOff>
      <xdr:row>57</xdr:row>
      <xdr:rowOff>37193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624785"/>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31750</xdr:rowOff>
    </xdr:from>
    <xdr:to>
      <xdr:col>69</xdr:col>
      <xdr:colOff>92075</xdr:colOff>
      <xdr:row>57</xdr:row>
      <xdr:rowOff>37193</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461500"/>
          <a:ext cx="8890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125185</xdr:rowOff>
    </xdr:from>
    <xdr:to>
      <xdr:col>69</xdr:col>
      <xdr:colOff>142875</xdr:colOff>
      <xdr:row>57</xdr:row>
      <xdr:rowOff>55335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65512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127199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24493</xdr:rowOff>
    </xdr:from>
    <xdr:to>
      <xdr:col>82</xdr:col>
      <xdr:colOff>158750</xdr:colOff>
      <xdr:row>55</xdr:row>
      <xdr:rowOff>126093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41020</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81643</xdr:rowOff>
    </xdr:from>
    <xdr:to>
      <xdr:col>78</xdr:col>
      <xdr:colOff>120650</xdr:colOff>
      <xdr:row>57</xdr:row>
      <xdr:rowOff>11793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168020</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144235</xdr:rowOff>
    </xdr:from>
    <xdr:to>
      <xdr:col>74</xdr:col>
      <xdr:colOff>31750</xdr:colOff>
      <xdr:row>56</xdr:row>
      <xdr:rowOff>74385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84562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157843</xdr:rowOff>
    </xdr:from>
    <xdr:to>
      <xdr:col>69</xdr:col>
      <xdr:colOff>142875</xdr:colOff>
      <xdr:row>57</xdr:row>
      <xdr:rowOff>87993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92727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ja-JP" altLang="ja-JP" sz="1100" b="0" i="0" baseline="0">
              <a:solidFill>
                <a:schemeClr val="dk1"/>
              </a:solidFill>
              <a:effectLst/>
              <a:latin typeface="+mn-lt"/>
              <a:ea typeface="+mn-ea"/>
              <a:cs typeface="+mn-cs"/>
            </a:rPr>
            <a:t>クリーンパーク茂原の負担金の増額</a:t>
          </a:r>
          <a:r>
            <a:rPr kumimoji="1" lang="ja-JP" altLang="en-US" sz="1100" b="0" i="0" baseline="0">
              <a:solidFill>
                <a:schemeClr val="dk1"/>
              </a:solidFill>
              <a:effectLst/>
              <a:latin typeface="+mn-lt"/>
              <a:ea typeface="+mn-ea"/>
              <a:cs typeface="+mn-cs"/>
            </a:rPr>
            <a:t>や企業等設備導入奨励金交付事業等</a:t>
          </a:r>
          <a:r>
            <a:rPr kumimoji="1" lang="ja-JP" altLang="ja-JP" sz="1100" b="0" i="0" baseline="0">
              <a:solidFill>
                <a:schemeClr val="dk1"/>
              </a:solidFill>
              <a:effectLst/>
              <a:latin typeface="+mn-lt"/>
              <a:ea typeface="+mn-ea"/>
              <a:cs typeface="+mn-cs"/>
            </a:rPr>
            <a:t>により</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ポイント増加した。ごみ処理や救急医療、消防等の業務を近隣市町とともに運営する一部事務組合で共同処理しているため負担金を計上している。</a:t>
          </a:r>
          <a:r>
            <a:rPr kumimoji="1" lang="ja-JP" altLang="en-US" sz="1100" b="0" i="0" baseline="0">
              <a:solidFill>
                <a:schemeClr val="dk1"/>
              </a:solidFill>
              <a:effectLst/>
              <a:latin typeface="+mn-lt"/>
              <a:ea typeface="+mn-ea"/>
              <a:cs typeface="+mn-cs"/>
            </a:rPr>
            <a:t>今後</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物価高騰等の影響から各事業の運営費は増額することが予想されるため、</a:t>
          </a:r>
          <a:r>
            <a:rPr kumimoji="1" lang="ja-JP" altLang="ja-JP" sz="1100" b="0" i="0" baseline="0">
              <a:solidFill>
                <a:schemeClr val="dk1"/>
              </a:solidFill>
              <a:effectLst/>
              <a:latin typeface="+mn-lt"/>
              <a:ea typeface="+mn-ea"/>
              <a:cs typeface="+mn-cs"/>
            </a:rPr>
            <a:t>負担金は増加</a:t>
          </a:r>
          <a:r>
            <a:rPr kumimoji="1" lang="ja-JP" altLang="en-US" sz="1100" b="0" i="0" baseline="0">
              <a:solidFill>
                <a:schemeClr val="dk1"/>
              </a:solidFill>
              <a:effectLst/>
              <a:latin typeface="+mn-lt"/>
              <a:ea typeface="+mn-ea"/>
              <a:cs typeface="+mn-cs"/>
            </a:rPr>
            <a:t>していく見込みである</a:t>
          </a:r>
          <a:r>
            <a:rPr kumimoji="1" lang="ja-JP" altLang="ja-JP" sz="1100" b="0" i="0" baseline="0">
              <a:solidFill>
                <a:schemeClr val="dk1"/>
              </a:solidFill>
              <a:effectLst/>
              <a:latin typeface="+mn-lt"/>
              <a:ea typeface="+mn-ea"/>
              <a:cs typeface="+mn-cs"/>
            </a:rPr>
            <a:t>。</a:t>
          </a:r>
          <a:endParaRPr kumimoji="1" lang="ja-JP" altLang="en-US" sz="1100" b="0" i="0" baseline="0">
            <a:solidFill>
              <a:schemeClr val="dk1"/>
            </a:solidFill>
            <a:effectLst/>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168148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79160"/>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37</xdr:row>
      <xdr:rowOff>69850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30834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136144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2854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37</xdr:row>
      <xdr:rowOff>37846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28548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37</xdr:row>
      <xdr:rowOff>37846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3037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85344</xdr:rowOff>
    </xdr:from>
    <xdr:to>
      <xdr:col>78</xdr:col>
      <xdr:colOff>120650</xdr:colOff>
      <xdr:row>37</xdr:row>
      <xdr:rowOff>15494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158496</xdr:rowOff>
    </xdr:from>
    <xdr:to>
      <xdr:col>69</xdr:col>
      <xdr:colOff>142875</xdr:colOff>
      <xdr:row>37</xdr:row>
      <xdr:rowOff>88646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過年度に借り入れた資金の償還が完了したことにより、</a:t>
          </a:r>
          <a:r>
            <a:rPr kumimoji="1" lang="ja-JP" altLang="ja-JP" sz="1100" b="0" i="0" baseline="0">
              <a:solidFill>
                <a:schemeClr val="dk1"/>
              </a:solidFill>
              <a:effectLst/>
              <a:latin typeface="+mn-lt"/>
              <a:ea typeface="+mn-ea"/>
              <a:cs typeface="+mn-cs"/>
            </a:rPr>
            <a:t>公債費は</a:t>
          </a:r>
          <a:r>
            <a:rPr kumimoji="1" lang="ja-JP" altLang="en-US" sz="1100" b="0" i="0" baseline="0">
              <a:solidFill>
                <a:schemeClr val="dk1"/>
              </a:solidFill>
              <a:effectLst/>
              <a:latin typeface="+mn-lt"/>
              <a:ea typeface="+mn-ea"/>
              <a:cs typeface="+mn-cs"/>
            </a:rPr>
            <a:t>１．１ポイント減少</a:t>
          </a:r>
          <a:r>
            <a:rPr kumimoji="1" lang="ja-JP" altLang="ja-JP" sz="1100" b="0" i="0" baseline="0">
              <a:solidFill>
                <a:schemeClr val="dk1"/>
              </a:solidFill>
              <a:effectLst/>
              <a:latin typeface="+mn-lt"/>
              <a:ea typeface="+mn-ea"/>
              <a:cs typeface="+mn-cs"/>
            </a:rPr>
            <a:t>した。今後</a:t>
          </a:r>
          <a:r>
            <a:rPr kumimoji="1" lang="ja-JP" altLang="en-US" sz="1100" b="0" i="0" baseline="0">
              <a:solidFill>
                <a:schemeClr val="dk1"/>
              </a:solidFill>
              <a:effectLst/>
              <a:latin typeface="+mn-lt"/>
              <a:ea typeface="+mn-ea"/>
              <a:cs typeface="+mn-cs"/>
            </a:rPr>
            <a:t>については、</a:t>
          </a:r>
          <a:r>
            <a:rPr kumimoji="1" lang="ja-JP" altLang="ja-JP" sz="1100" b="0" i="0" baseline="0">
              <a:solidFill>
                <a:schemeClr val="dk1"/>
              </a:solidFill>
              <a:effectLst/>
              <a:latin typeface="+mn-lt"/>
              <a:ea typeface="+mn-ea"/>
              <a:cs typeface="+mn-cs"/>
            </a:rPr>
            <a:t>公共施設の</a:t>
          </a:r>
          <a:r>
            <a:rPr kumimoji="1" lang="ja-JP" altLang="en-US" sz="1100" b="0" i="0" baseline="0">
              <a:solidFill>
                <a:schemeClr val="dk1"/>
              </a:solidFill>
              <a:effectLst/>
              <a:latin typeface="+mn-lt"/>
              <a:ea typeface="+mn-ea"/>
              <a:cs typeface="+mn-cs"/>
            </a:rPr>
            <a:t>大規模改修</a:t>
          </a:r>
          <a:r>
            <a:rPr kumimoji="1" lang="ja-JP" altLang="ja-JP" sz="1100" b="0" i="0" baseline="0">
              <a:solidFill>
                <a:schemeClr val="dk1"/>
              </a:solidFill>
              <a:effectLst/>
              <a:latin typeface="+mn-lt"/>
              <a:ea typeface="+mn-ea"/>
              <a:cs typeface="+mn-cs"/>
            </a:rPr>
            <a:t>事業</a:t>
          </a:r>
          <a:r>
            <a:rPr kumimoji="1" lang="ja-JP" altLang="en-US" sz="1100" b="0" i="0" baseline="0">
              <a:solidFill>
                <a:schemeClr val="dk1"/>
              </a:solidFill>
              <a:effectLst/>
              <a:latin typeface="+mn-lt"/>
              <a:ea typeface="+mn-ea"/>
              <a:cs typeface="+mn-cs"/>
            </a:rPr>
            <a:t>が控えていることから、</a:t>
          </a:r>
          <a:r>
            <a:rPr kumimoji="1" lang="ja-JP" altLang="ja-JP" sz="1100" b="0" i="0" baseline="0">
              <a:solidFill>
                <a:schemeClr val="dk1"/>
              </a:solidFill>
              <a:effectLst/>
              <a:latin typeface="+mn-lt"/>
              <a:ea typeface="+mn-ea"/>
              <a:cs typeface="+mn-cs"/>
            </a:rPr>
            <a:t>公債費も増加する見込みである。公共施設等総合管理計画に基づき、事業の平準化を</a:t>
          </a:r>
          <a:r>
            <a:rPr kumimoji="1" lang="ja-JP" altLang="en-US" sz="1100" b="0" i="0" baseline="0">
              <a:solidFill>
                <a:schemeClr val="dk1"/>
              </a:solidFill>
              <a:effectLst/>
              <a:latin typeface="+mn-lt"/>
              <a:ea typeface="+mn-ea"/>
              <a:cs typeface="+mn-cs"/>
            </a:rPr>
            <a:t>図り、基金と起債を適正に活用していく。</a:t>
          </a:r>
          <a:endParaRPr kumimoji="1" lang="en-US" altLang="ja-JP" sz="1100" b="0" i="0" baseline="0">
            <a:solidFill>
              <a:schemeClr val="dk1"/>
            </a:solidFill>
            <a:effectLst/>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82</xdr:row>
      <xdr:rowOff>8128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9484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151655</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8128</xdr:rowOff>
    </xdr:from>
    <xdr:to>
      <xdr:col>24</xdr:col>
      <xdr:colOff>114300</xdr:colOff>
      <xdr:row>82</xdr:row>
      <xdr:rowOff>8128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94996</xdr:rowOff>
    </xdr:from>
    <xdr:to>
      <xdr:col>24</xdr:col>
      <xdr:colOff>25400</xdr:colOff>
      <xdr:row>77</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12519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126001</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122428</xdr:rowOff>
    </xdr:from>
    <xdr:to>
      <xdr:col>19</xdr:col>
      <xdr:colOff>187325</xdr:colOff>
      <xdr:row>77</xdr:row>
      <xdr:rowOff>24130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1526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122428</xdr:rowOff>
    </xdr:from>
    <xdr:to>
      <xdr:col>15</xdr:col>
      <xdr:colOff>98425</xdr:colOff>
      <xdr:row>76</xdr:row>
      <xdr:rowOff>168148</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1526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85852</xdr:rowOff>
    </xdr:from>
    <xdr:to>
      <xdr:col>11</xdr:col>
      <xdr:colOff>9525</xdr:colOff>
      <xdr:row>76</xdr:row>
      <xdr:rowOff>168148</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1160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153924</xdr:rowOff>
    </xdr:from>
    <xdr:to>
      <xdr:col>11</xdr:col>
      <xdr:colOff>60325</xdr:colOff>
      <xdr:row>77</xdr:row>
      <xdr:rowOff>84074</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68851</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44196</xdr:rowOff>
    </xdr:from>
    <xdr:to>
      <xdr:col>24</xdr:col>
      <xdr:colOff>76200</xdr:colOff>
      <xdr:row>76</xdr:row>
      <xdr:rowOff>145796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60723</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71628</xdr:rowOff>
    </xdr:from>
    <xdr:to>
      <xdr:col>15</xdr:col>
      <xdr:colOff>149225</xdr:colOff>
      <xdr:row>77</xdr:row>
      <xdr:rowOff>1778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11955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117348</xdr:rowOff>
    </xdr:from>
    <xdr:to>
      <xdr:col>11</xdr:col>
      <xdr:colOff>60325</xdr:colOff>
      <xdr:row>77</xdr:row>
      <xdr:rowOff>47498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35052</xdr:rowOff>
    </xdr:from>
    <xdr:to>
      <xdr:col>6</xdr:col>
      <xdr:colOff>171450</xdr:colOff>
      <xdr:row>76</xdr:row>
      <xdr:rowOff>136652</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146829</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補助費等や人件費、扶助費、物件費における</a:t>
          </a:r>
          <a:r>
            <a:rPr kumimoji="1" lang="ja-JP" altLang="ja-JP" sz="1100">
              <a:solidFill>
                <a:schemeClr val="dk1"/>
              </a:solidFill>
              <a:effectLst/>
              <a:latin typeface="+mn-lt"/>
              <a:ea typeface="+mn-ea"/>
              <a:cs typeface="+mn-cs"/>
            </a:rPr>
            <a:t>経常支出</a:t>
          </a:r>
          <a:r>
            <a:rPr kumimoji="1" lang="ja-JP" altLang="en-US" sz="1100">
              <a:solidFill>
                <a:schemeClr val="dk1"/>
              </a:solidFill>
              <a:effectLst/>
              <a:latin typeface="+mn-lt"/>
              <a:ea typeface="+mn-ea"/>
              <a:cs typeface="+mn-cs"/>
            </a:rPr>
            <a:t>が増加した</a:t>
          </a:r>
          <a:r>
            <a:rPr kumimoji="1" lang="ja-JP" altLang="ja-JP" sz="1100">
              <a:solidFill>
                <a:schemeClr val="dk1"/>
              </a:solidFill>
              <a:effectLst/>
              <a:latin typeface="+mn-lt"/>
              <a:ea typeface="+mn-ea"/>
              <a:cs typeface="+mn-cs"/>
            </a:rPr>
            <a:t>ため、前年度より２．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ポイント増加した。</a:t>
          </a:r>
          <a:r>
            <a:rPr kumimoji="1" lang="ja-JP" altLang="en-US" sz="1100">
              <a:solidFill>
                <a:schemeClr val="dk1"/>
              </a:solidFill>
              <a:effectLst/>
              <a:latin typeface="+mn-lt"/>
              <a:ea typeface="+mn-ea"/>
              <a:cs typeface="+mn-cs"/>
            </a:rPr>
            <a:t>物価高騰等の影響を考慮すると、経常経費全体において、経費が増加していくことが見込まれる。また、</a:t>
          </a:r>
          <a:r>
            <a:rPr kumimoji="1" lang="ja-JP" altLang="ja-JP" sz="1100" b="0" i="0" baseline="0">
              <a:solidFill>
                <a:schemeClr val="dk1"/>
              </a:solidFill>
              <a:effectLst/>
              <a:latin typeface="+mn-lt"/>
              <a:ea typeface="+mn-ea"/>
              <a:cs typeface="+mn-cs"/>
            </a:rPr>
            <a:t>子育て支援や障がい福祉等の社会保障経費</a:t>
          </a:r>
          <a:r>
            <a:rPr kumimoji="1" lang="ja-JP" altLang="en-US" sz="1100" b="0" i="0" baseline="0">
              <a:solidFill>
                <a:schemeClr val="dk1"/>
              </a:solidFill>
              <a:effectLst/>
              <a:latin typeface="+mn-lt"/>
              <a:ea typeface="+mn-ea"/>
              <a:cs typeface="+mn-cs"/>
            </a:rPr>
            <a:t>も需要が増えていくことが予想される。</a:t>
          </a:r>
          <a:r>
            <a:rPr kumimoji="1" lang="ja-JP" altLang="ja-JP" sz="1100" b="0" i="0" baseline="0">
              <a:solidFill>
                <a:schemeClr val="dk1"/>
              </a:solidFill>
              <a:effectLst/>
              <a:latin typeface="+mn-lt"/>
              <a:ea typeface="+mn-ea"/>
              <a:cs typeface="+mn-cs"/>
            </a:rPr>
            <a:t>事務事業の見直しを行い町税収入に合った財政運営を維持していく。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163576</xdr:rowOff>
    </xdr:from>
    <xdr:to>
      <xdr:col>82</xdr:col>
      <xdr:colOff>107950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07976"/>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78503</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5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163576</xdr:rowOff>
    </xdr:from>
    <xdr:to>
      <xdr:col>82</xdr:col>
      <xdr:colOff>196850</xdr:colOff>
      <xdr:row>72</xdr:row>
      <xdr:rowOff>163576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0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77</xdr:row>
      <xdr:rowOff>33274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11148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124714</xdr:rowOff>
    </xdr:from>
    <xdr:to>
      <xdr:col>78</xdr:col>
      <xdr:colOff>69850</xdr:colOff>
      <xdr:row>76</xdr:row>
      <xdr:rowOff>81280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298346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124714</xdr:rowOff>
    </xdr:from>
    <xdr:to>
      <xdr:col>73</xdr:col>
      <xdr:colOff>180975</xdr:colOff>
      <xdr:row>77</xdr:row>
      <xdr:rowOff>170435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2983464"/>
          <a:ext cx="889000" cy="38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130573</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170435</xdr:rowOff>
    </xdr:from>
    <xdr:to>
      <xdr:col>69</xdr:col>
      <xdr:colOff>92075</xdr:colOff>
      <xdr:row>77</xdr:row>
      <xdr:rowOff>170435</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029185"/>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73913</xdr:rowOff>
    </xdr:from>
    <xdr:to>
      <xdr:col>69</xdr:col>
      <xdr:colOff>142875</xdr:colOff>
      <xdr:row>78</xdr:row>
      <xdr:rowOff>4063</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14240</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123714</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170451</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02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73914</xdr:rowOff>
    </xdr:from>
    <xdr:to>
      <xdr:col>74</xdr:col>
      <xdr:colOff>31750</xdr:colOff>
      <xdr:row>76</xdr:row>
      <xdr:rowOff>4065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14241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119635</xdr:rowOff>
    </xdr:from>
    <xdr:to>
      <xdr:col>69</xdr:col>
      <xdr:colOff>142875</xdr:colOff>
      <xdr:row>78</xdr:row>
      <xdr:rowOff>49785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34562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119634</xdr:rowOff>
    </xdr:from>
    <xdr:to>
      <xdr:col>65</xdr:col>
      <xdr:colOff>53975</xdr:colOff>
      <xdr:row>76</xdr:row>
      <xdr:rowOff>49783</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59961</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51333</xdr:rowOff>
    </xdr:from>
    <xdr:to>
      <xdr:col>29</xdr:col>
      <xdr:colOff>127000</xdr:colOff>
      <xdr:row>20</xdr:row>
      <xdr:rowOff>111970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4908"/>
          <a:ext cx="0" cy="16036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84047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111970</xdr:rowOff>
    </xdr:from>
    <xdr:to>
      <xdr:col>30</xdr:col>
      <xdr:colOff>25400</xdr:colOff>
      <xdr:row>20</xdr:row>
      <xdr:rowOff>111970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85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137710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51333</xdr:rowOff>
    </xdr:from>
    <xdr:to>
      <xdr:col>30</xdr:col>
      <xdr:colOff>25400</xdr:colOff>
      <xdr:row>11</xdr:row>
      <xdr:rowOff>51333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49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123590</xdr:rowOff>
    </xdr:from>
    <xdr:to>
      <xdr:col>29</xdr:col>
      <xdr:colOff>127000</xdr:colOff>
      <xdr:row>19</xdr:row>
      <xdr:rowOff>161233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428765"/>
          <a:ext cx="647700" cy="37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53579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444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37052</xdr:rowOff>
    </xdr:from>
    <xdr:to>
      <xdr:col>29</xdr:col>
      <xdr:colOff>177800</xdr:colOff>
      <xdr:row>17</xdr:row>
      <xdr:rowOff>138652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99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123590</xdr:rowOff>
    </xdr:from>
    <xdr:to>
      <xdr:col>26</xdr:col>
      <xdr:colOff>50800</xdr:colOff>
      <xdr:row>19</xdr:row>
      <xdr:rowOff>144678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428765"/>
          <a:ext cx="698500" cy="21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87325</xdr:rowOff>
    </xdr:from>
    <xdr:to>
      <xdr:col>26</xdr:col>
      <xdr:colOff>101600</xdr:colOff>
      <xdr:row>18</xdr:row>
      <xdr:rowOff>17475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27652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144678</xdr:rowOff>
    </xdr:from>
    <xdr:to>
      <xdr:col>22</xdr:col>
      <xdr:colOff>114300</xdr:colOff>
      <xdr:row>19</xdr:row>
      <xdr:rowOff>170396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49853"/>
          <a:ext cx="698500" cy="25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101289</xdr:rowOff>
    </xdr:from>
    <xdr:to>
      <xdr:col>22</xdr:col>
      <xdr:colOff>165100</xdr:colOff>
      <xdr:row>18</xdr:row>
      <xdr:rowOff>31439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41616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164509</xdr:rowOff>
    </xdr:from>
    <xdr:to>
      <xdr:col>18</xdr:col>
      <xdr:colOff>177800</xdr:colOff>
      <xdr:row>19</xdr:row>
      <xdr:rowOff>170396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469684"/>
          <a:ext cx="698500" cy="5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2915</xdr:rowOff>
    </xdr:from>
    <xdr:to>
      <xdr:col>19</xdr:col>
      <xdr:colOff>38100</xdr:colOff>
      <xdr:row>18</xdr:row>
      <xdr:rowOff>104515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114692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0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15545</xdr:rowOff>
    </xdr:from>
    <xdr:to>
      <xdr:col>15</xdr:col>
      <xdr:colOff>101600</xdr:colOff>
      <xdr:row>18</xdr:row>
      <xdr:rowOff>117145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127322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110433</xdr:rowOff>
    </xdr:from>
    <xdr:to>
      <xdr:col>29</xdr:col>
      <xdr:colOff>177800</xdr:colOff>
      <xdr:row>20</xdr:row>
      <xdr:rowOff>40583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415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19010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2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72790</xdr:rowOff>
    </xdr:from>
    <xdr:to>
      <xdr:col>26</xdr:col>
      <xdr:colOff>101600</xdr:colOff>
      <xdr:row>20</xdr:row>
      <xdr:rowOff>2940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77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159167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64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93878</xdr:rowOff>
    </xdr:from>
    <xdr:to>
      <xdr:col>22</xdr:col>
      <xdr:colOff>165100</xdr:colOff>
      <xdr:row>20</xdr:row>
      <xdr:rowOff>24028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99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8805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85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119596</xdr:rowOff>
    </xdr:from>
    <xdr:to>
      <xdr:col>19</xdr:col>
      <xdr:colOff>38100</xdr:colOff>
      <xdr:row>20</xdr:row>
      <xdr:rowOff>49746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24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34523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1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113709</xdr:rowOff>
    </xdr:from>
    <xdr:to>
      <xdr:col>15</xdr:col>
      <xdr:colOff>101600</xdr:colOff>
      <xdr:row>20</xdr:row>
      <xdr:rowOff>43859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18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28636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0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233528</xdr:rowOff>
    </xdr:from>
    <xdr:to>
      <xdr:col>29</xdr:col>
      <xdr:colOff>127000</xdr:colOff>
      <xdr:row>38</xdr:row>
      <xdr:rowOff>103487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8078"/>
          <a:ext cx="0" cy="14130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75564</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4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103487</xdr:rowOff>
    </xdr:from>
    <xdr:to>
      <xdr:col>30</xdr:col>
      <xdr:colOff>25400</xdr:colOff>
      <xdr:row>38</xdr:row>
      <xdr:rowOff>103487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71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148455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0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233528</xdr:rowOff>
    </xdr:from>
    <xdr:to>
      <xdr:col>30</xdr:col>
      <xdr:colOff>25400</xdr:colOff>
      <xdr:row>33</xdr:row>
      <xdr:rowOff>233528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8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109659</xdr:rowOff>
    </xdr:from>
    <xdr:to>
      <xdr:col>29</xdr:col>
      <xdr:colOff>127000</xdr:colOff>
      <xdr:row>36</xdr:row>
      <xdr:rowOff>127359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062909"/>
          <a:ext cx="647700" cy="17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94436</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047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69832</xdr:rowOff>
    </xdr:from>
    <xdr:to>
      <xdr:col>29</xdr:col>
      <xdr:colOff>177800</xdr:colOff>
      <xdr:row>36</xdr:row>
      <xdr:rowOff>171432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230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127359</xdr:rowOff>
    </xdr:from>
    <xdr:to>
      <xdr:col>26</xdr:col>
      <xdr:colOff>50800</xdr:colOff>
      <xdr:row>37</xdr:row>
      <xdr:rowOff>46827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080609"/>
          <a:ext cx="698500" cy="90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89198</xdr:rowOff>
    </xdr:from>
    <xdr:to>
      <xdr:col>26</xdr:col>
      <xdr:colOff>101600</xdr:colOff>
      <xdr:row>37</xdr:row>
      <xdr:rowOff>19348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24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4125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2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46827</xdr:rowOff>
    </xdr:from>
    <xdr:to>
      <xdr:col>22</xdr:col>
      <xdr:colOff>114300</xdr:colOff>
      <xdr:row>37</xdr:row>
      <xdr:rowOff>97772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171527"/>
          <a:ext cx="698500" cy="50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157876</xdr:rowOff>
    </xdr:from>
    <xdr:to>
      <xdr:col>22</xdr:col>
      <xdr:colOff>165100</xdr:colOff>
      <xdr:row>37</xdr:row>
      <xdr:rowOff>88026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111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269653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8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97772</xdr:rowOff>
    </xdr:from>
    <xdr:to>
      <xdr:col>18</xdr:col>
      <xdr:colOff>177800</xdr:colOff>
      <xdr:row>37</xdr:row>
      <xdr:rowOff>134479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222472"/>
          <a:ext cx="698500" cy="36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29272</xdr:rowOff>
    </xdr:from>
    <xdr:to>
      <xdr:col>19</xdr:col>
      <xdr:colOff>38100</xdr:colOff>
      <xdr:row>37</xdr:row>
      <xdr:rowOff>130872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153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312499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9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141384</xdr:rowOff>
    </xdr:from>
    <xdr:to>
      <xdr:col>15</xdr:col>
      <xdr:colOff>101600</xdr:colOff>
      <xdr:row>37</xdr:row>
      <xdr:rowOff>71534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94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253161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6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58859</xdr:rowOff>
    </xdr:from>
    <xdr:to>
      <xdr:col>29</xdr:col>
      <xdr:colOff>177800</xdr:colOff>
      <xdr:row>36</xdr:row>
      <xdr:rowOff>160459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12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246836</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857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76559</xdr:rowOff>
    </xdr:from>
    <xdr:to>
      <xdr:col>26</xdr:col>
      <xdr:colOff>101600</xdr:colOff>
      <xdr:row>37</xdr:row>
      <xdr:rowOff>6709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29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188336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798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167477</xdr:rowOff>
    </xdr:from>
    <xdr:to>
      <xdr:col>22</xdr:col>
      <xdr:colOff>165100</xdr:colOff>
      <xdr:row>37</xdr:row>
      <xdr:rowOff>97627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120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82404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0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46972</xdr:rowOff>
    </xdr:from>
    <xdr:to>
      <xdr:col>19</xdr:col>
      <xdr:colOff>38100</xdr:colOff>
      <xdr:row>37</xdr:row>
      <xdr:rowOff>148572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171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133349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25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83679</xdr:rowOff>
    </xdr:from>
    <xdr:to>
      <xdr:col>15</xdr:col>
      <xdr:colOff>101600</xdr:colOff>
      <xdr:row>37</xdr:row>
      <xdr:rowOff>185279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08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170056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9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31,012
30,426
54.39
14,332,356
13,455,015
712,607
7,464,535
6,080,649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109933</xdr:rowOff>
    </xdr:from>
    <xdr:to>
      <xdr:col>24</xdr:col>
      <xdr:colOff>62865</xdr:colOff>
      <xdr:row>38</xdr:row>
      <xdr:rowOff>60800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3433"/>
          <a:ext cx="1270" cy="132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64627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60800</xdr:rowOff>
    </xdr:from>
    <xdr:to>
      <xdr:col>24</xdr:col>
      <xdr:colOff>152400</xdr:colOff>
      <xdr:row>38</xdr:row>
      <xdr:rowOff>60800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56610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109933</xdr:rowOff>
    </xdr:from>
    <xdr:to>
      <xdr:col>24</xdr:col>
      <xdr:colOff>152400</xdr:colOff>
      <xdr:row>30</xdr:row>
      <xdr:rowOff>109933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34397</xdr:rowOff>
    </xdr:from>
    <xdr:to>
      <xdr:col>24</xdr:col>
      <xdr:colOff>63500</xdr:colOff>
      <xdr:row>38</xdr:row>
      <xdr:rowOff>73178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49497"/>
          <a:ext cx="838200" cy="3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126081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55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103204</xdr:rowOff>
    </xdr:from>
    <xdr:to>
      <xdr:col>24</xdr:col>
      <xdr:colOff>114300</xdr:colOff>
      <xdr:row>36</xdr:row>
      <xdr:rowOff>33354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73178</xdr:rowOff>
    </xdr:from>
    <xdr:to>
      <xdr:col>19</xdr:col>
      <xdr:colOff>177800</xdr:colOff>
      <xdr:row>38</xdr:row>
      <xdr:rowOff>74516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88278"/>
          <a:ext cx="889000" cy="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140629</xdr:rowOff>
    </xdr:from>
    <xdr:to>
      <xdr:col>20</xdr:col>
      <xdr:colOff>38100</xdr:colOff>
      <xdr:row>36</xdr:row>
      <xdr:rowOff>70779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87306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1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74516</xdr:rowOff>
    </xdr:from>
    <xdr:to>
      <xdr:col>15</xdr:col>
      <xdr:colOff>50800</xdr:colOff>
      <xdr:row>38</xdr:row>
      <xdr:rowOff>115012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89616"/>
          <a:ext cx="889000" cy="4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149414</xdr:rowOff>
    </xdr:from>
    <xdr:to>
      <xdr:col>15</xdr:col>
      <xdr:colOff>101600</xdr:colOff>
      <xdr:row>36</xdr:row>
      <xdr:rowOff>79564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96091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2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111206</xdr:rowOff>
    </xdr:from>
    <xdr:to>
      <xdr:col>10</xdr:col>
      <xdr:colOff>114300</xdr:colOff>
      <xdr:row>38</xdr:row>
      <xdr:rowOff>115012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626306"/>
          <a:ext cx="889000" cy="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54218</xdr:rowOff>
    </xdr:from>
    <xdr:to>
      <xdr:col>10</xdr:col>
      <xdr:colOff>165100</xdr:colOff>
      <xdr:row>36</xdr:row>
      <xdr:rowOff>155818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0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16026</xdr:rowOff>
    </xdr:from>
    <xdr:to>
      <xdr:col>6</xdr:col>
      <xdr:colOff>38100</xdr:colOff>
      <xdr:row>37</xdr:row>
      <xdr:rowOff>117626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134153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155047</xdr:rowOff>
    </xdr:from>
    <xdr:to>
      <xdr:col>24</xdr:col>
      <xdr:colOff>114300</xdr:colOff>
      <xdr:row>38</xdr:row>
      <xdr:rowOff>85197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9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69974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1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22378</xdr:rowOff>
    </xdr:from>
    <xdr:to>
      <xdr:col>20</xdr:col>
      <xdr:colOff>38100</xdr:colOff>
      <xdr:row>38</xdr:row>
      <xdr:rowOff>123978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3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115105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3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23716</xdr:rowOff>
    </xdr:from>
    <xdr:to>
      <xdr:col>15</xdr:col>
      <xdr:colOff>101600</xdr:colOff>
      <xdr:row>38</xdr:row>
      <xdr:rowOff>125316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116443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3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64212</xdr:rowOff>
    </xdr:from>
    <xdr:to>
      <xdr:col>10</xdr:col>
      <xdr:colOff>165100</xdr:colOff>
      <xdr:row>38</xdr:row>
      <xdr:rowOff>165812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156939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7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60406</xdr:rowOff>
    </xdr:from>
    <xdr:to>
      <xdr:col>6</xdr:col>
      <xdr:colOff>38100</xdr:colOff>
      <xdr:row>38</xdr:row>
      <xdr:rowOff>162006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7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153133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6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91429</xdr:rowOff>
    </xdr:from>
    <xdr:to>
      <xdr:col>24</xdr:col>
      <xdr:colOff>62865</xdr:colOff>
      <xdr:row>59</xdr:row>
      <xdr:rowOff>7624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3929"/>
          <a:ext cx="1270" cy="145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11451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7624</xdr:rowOff>
    </xdr:from>
    <xdr:to>
      <xdr:col>24</xdr:col>
      <xdr:colOff>152400</xdr:colOff>
      <xdr:row>59</xdr:row>
      <xdr:rowOff>7624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38106</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3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91429</xdr:rowOff>
    </xdr:from>
    <xdr:to>
      <xdr:col>24</xdr:col>
      <xdr:colOff>152400</xdr:colOff>
      <xdr:row>50</xdr:row>
      <xdr:rowOff>91429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3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43578</xdr:rowOff>
    </xdr:from>
    <xdr:to>
      <xdr:col>24</xdr:col>
      <xdr:colOff>63500</xdr:colOff>
      <xdr:row>58</xdr:row>
      <xdr:rowOff>57322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87678"/>
          <a:ext cx="838200" cy="1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32435</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3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9558</xdr:rowOff>
    </xdr:from>
    <xdr:to>
      <xdr:col>24</xdr:col>
      <xdr:colOff>114300</xdr:colOff>
      <xdr:row>57</xdr:row>
      <xdr:rowOff>111158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57322</xdr:rowOff>
    </xdr:from>
    <xdr:to>
      <xdr:col>19</xdr:col>
      <xdr:colOff>177800</xdr:colOff>
      <xdr:row>58</xdr:row>
      <xdr:rowOff>79706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01422"/>
          <a:ext cx="889000" cy="2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11432</xdr:rowOff>
    </xdr:from>
    <xdr:to>
      <xdr:col>20</xdr:col>
      <xdr:colOff>38100</xdr:colOff>
      <xdr:row>57</xdr:row>
      <xdr:rowOff>113032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8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129559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5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78215</xdr:rowOff>
    </xdr:from>
    <xdr:to>
      <xdr:col>15</xdr:col>
      <xdr:colOff>50800</xdr:colOff>
      <xdr:row>58</xdr:row>
      <xdr:rowOff>79706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022315"/>
          <a:ext cx="889000" cy="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68225</xdr:rowOff>
    </xdr:from>
    <xdr:to>
      <xdr:col>15</xdr:col>
      <xdr:colOff>101600</xdr:colOff>
      <xdr:row>57</xdr:row>
      <xdr:rowOff>169825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14902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1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78215</xdr:rowOff>
    </xdr:from>
    <xdr:to>
      <xdr:col>10</xdr:col>
      <xdr:colOff>114300</xdr:colOff>
      <xdr:row>58</xdr:row>
      <xdr:rowOff>113704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22315"/>
          <a:ext cx="889000" cy="3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110141</xdr:rowOff>
    </xdr:from>
    <xdr:to>
      <xdr:col>10</xdr:col>
      <xdr:colOff>165100</xdr:colOff>
      <xdr:row>58</xdr:row>
      <xdr:rowOff>40291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8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56818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92713</xdr:rowOff>
    </xdr:from>
    <xdr:to>
      <xdr:col>6</xdr:col>
      <xdr:colOff>38100</xdr:colOff>
      <xdr:row>58</xdr:row>
      <xdr:rowOff>22863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39390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4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164228</xdr:rowOff>
    </xdr:from>
    <xdr:to>
      <xdr:col>24</xdr:col>
      <xdr:colOff>114300</xdr:colOff>
      <xdr:row>58</xdr:row>
      <xdr:rowOff>94378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3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142655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1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6522</xdr:rowOff>
    </xdr:from>
    <xdr:to>
      <xdr:col>20</xdr:col>
      <xdr:colOff>38100</xdr:colOff>
      <xdr:row>58</xdr:row>
      <xdr:rowOff>108122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5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99249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4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28906</xdr:rowOff>
    </xdr:from>
    <xdr:to>
      <xdr:col>15</xdr:col>
      <xdr:colOff>101600</xdr:colOff>
      <xdr:row>58</xdr:row>
      <xdr:rowOff>130506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7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121633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6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27415</xdr:rowOff>
    </xdr:from>
    <xdr:to>
      <xdr:col>10</xdr:col>
      <xdr:colOff>165100</xdr:colOff>
      <xdr:row>58</xdr:row>
      <xdr:rowOff>129015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120142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6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62904</xdr:rowOff>
    </xdr:from>
    <xdr:to>
      <xdr:col>6</xdr:col>
      <xdr:colOff>38100</xdr:colOff>
      <xdr:row>58</xdr:row>
      <xdr:rowOff>164504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0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155631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9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37135</xdr:rowOff>
    </xdr:from>
    <xdr:to>
      <xdr:col>24</xdr:col>
      <xdr:colOff>62865</xdr:colOff>
      <xdr:row>78</xdr:row>
      <xdr:rowOff>143053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10085"/>
          <a:ext cx="1270" cy="1306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146880</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9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143053</xdr:rowOff>
    </xdr:from>
    <xdr:to>
      <xdr:col>24</xdr:col>
      <xdr:colOff>152400</xdr:colOff>
      <xdr:row>78</xdr:row>
      <xdr:rowOff>143053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155262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8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37135</xdr:rowOff>
    </xdr:from>
    <xdr:to>
      <xdr:col>24</xdr:col>
      <xdr:colOff>152400</xdr:colOff>
      <xdr:row>71</xdr:row>
      <xdr:rowOff>37135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113030</xdr:rowOff>
    </xdr:from>
    <xdr:to>
      <xdr:col>24</xdr:col>
      <xdr:colOff>63500</xdr:colOff>
      <xdr:row>78</xdr:row>
      <xdr:rowOff>135967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86130"/>
          <a:ext cx="838200" cy="2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156887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1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134010</xdr:rowOff>
    </xdr:from>
    <xdr:to>
      <xdr:col>24</xdr:col>
      <xdr:colOff>114300</xdr:colOff>
      <xdr:row>77</xdr:row>
      <xdr:rowOff>64160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135967</xdr:rowOff>
    </xdr:from>
    <xdr:to>
      <xdr:col>19</xdr:col>
      <xdr:colOff>177800</xdr:colOff>
      <xdr:row>78</xdr:row>
      <xdr:rowOff>158293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509067"/>
          <a:ext cx="889000" cy="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130277</xdr:rowOff>
    </xdr:from>
    <xdr:to>
      <xdr:col>20</xdr:col>
      <xdr:colOff>38100</xdr:colOff>
      <xdr:row>77</xdr:row>
      <xdr:rowOff>60427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6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76954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3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158293</xdr:rowOff>
    </xdr:from>
    <xdr:to>
      <xdr:col>15</xdr:col>
      <xdr:colOff>50800</xdr:colOff>
      <xdr:row>78</xdr:row>
      <xdr:rowOff>158522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53139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112140</xdr:rowOff>
    </xdr:from>
    <xdr:to>
      <xdr:col>15</xdr:col>
      <xdr:colOff>101600</xdr:colOff>
      <xdr:row>77</xdr:row>
      <xdr:rowOff>42290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58818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1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146938</xdr:rowOff>
    </xdr:from>
    <xdr:to>
      <xdr:col>10</xdr:col>
      <xdr:colOff>114300</xdr:colOff>
      <xdr:row>78</xdr:row>
      <xdr:rowOff>158522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520038"/>
          <a:ext cx="889000" cy="1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169444</xdr:rowOff>
    </xdr:from>
    <xdr:to>
      <xdr:col>10</xdr:col>
      <xdr:colOff>165100</xdr:colOff>
      <xdr:row>77</xdr:row>
      <xdr:rowOff>99594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116121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7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16129</xdr:rowOff>
    </xdr:from>
    <xdr:to>
      <xdr:col>6</xdr:col>
      <xdr:colOff>38100</xdr:colOff>
      <xdr:row>77</xdr:row>
      <xdr:rowOff>117729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1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134256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9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62230</xdr:rowOff>
    </xdr:from>
    <xdr:to>
      <xdr:col>24</xdr:col>
      <xdr:colOff>114300</xdr:colOff>
      <xdr:row>78</xdr:row>
      <xdr:rowOff>163830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148607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85167</xdr:rowOff>
    </xdr:from>
    <xdr:to>
      <xdr:col>20</xdr:col>
      <xdr:colOff>38100</xdr:colOff>
      <xdr:row>79</xdr:row>
      <xdr:rowOff>15317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5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6444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5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107493</xdr:rowOff>
    </xdr:from>
    <xdr:to>
      <xdr:col>15</xdr:col>
      <xdr:colOff>101600</xdr:colOff>
      <xdr:row>79</xdr:row>
      <xdr:rowOff>37643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8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28770</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719017" y="13573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107722</xdr:rowOff>
    </xdr:from>
    <xdr:to>
      <xdr:col>10</xdr:col>
      <xdr:colOff>165100</xdr:colOff>
      <xdr:row>79</xdr:row>
      <xdr:rowOff>37872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8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28999</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830017" y="13573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96138</xdr:rowOff>
    </xdr:from>
    <xdr:to>
      <xdr:col>6</xdr:col>
      <xdr:colOff>38100</xdr:colOff>
      <xdr:row>79</xdr:row>
      <xdr:rowOff>26288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6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17415</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941017" y="13561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125713</xdr:rowOff>
    </xdr:from>
    <xdr:to>
      <xdr:col>24</xdr:col>
      <xdr:colOff>62865</xdr:colOff>
      <xdr:row>98</xdr:row>
      <xdr:rowOff>99724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6213"/>
          <a:ext cx="1270" cy="134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103551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99724</xdr:rowOff>
    </xdr:from>
    <xdr:to>
      <xdr:col>24</xdr:col>
      <xdr:colOff>152400</xdr:colOff>
      <xdr:row>98</xdr:row>
      <xdr:rowOff>99724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01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72390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3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125713</xdr:rowOff>
    </xdr:from>
    <xdr:to>
      <xdr:col>24</xdr:col>
      <xdr:colOff>152400</xdr:colOff>
      <xdr:row>90</xdr:row>
      <xdr:rowOff>125713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28158</xdr:rowOff>
    </xdr:from>
    <xdr:to>
      <xdr:col>24</xdr:col>
      <xdr:colOff>63500</xdr:colOff>
      <xdr:row>95</xdr:row>
      <xdr:rowOff>101809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315908"/>
          <a:ext cx="838200" cy="7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148094</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35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169667</xdr:rowOff>
    </xdr:from>
    <xdr:to>
      <xdr:col>24</xdr:col>
      <xdr:colOff>114300</xdr:colOff>
      <xdr:row>96</xdr:row>
      <xdr:rowOff>99817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96024</xdr:rowOff>
    </xdr:from>
    <xdr:to>
      <xdr:col>19</xdr:col>
      <xdr:colOff>177800</xdr:colOff>
      <xdr:row>95</xdr:row>
      <xdr:rowOff>101809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212324"/>
          <a:ext cx="889000" cy="17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69326</xdr:rowOff>
    </xdr:from>
    <xdr:to>
      <xdr:col>20</xdr:col>
      <xdr:colOff>38100</xdr:colOff>
      <xdr:row>96</xdr:row>
      <xdr:rowOff>170926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2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162053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62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96024</xdr:rowOff>
    </xdr:from>
    <xdr:to>
      <xdr:col>15</xdr:col>
      <xdr:colOff>50800</xdr:colOff>
      <xdr:row>96</xdr:row>
      <xdr:rowOff>51803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212324"/>
          <a:ext cx="889000" cy="29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60168</xdr:rowOff>
    </xdr:from>
    <xdr:to>
      <xdr:col>15</xdr:col>
      <xdr:colOff>101600</xdr:colOff>
      <xdr:row>95</xdr:row>
      <xdr:rowOff>161768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152895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4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51803</xdr:rowOff>
    </xdr:from>
    <xdr:to>
      <xdr:col>10</xdr:col>
      <xdr:colOff>114300</xdr:colOff>
      <xdr:row>96</xdr:row>
      <xdr:rowOff>128198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511003"/>
          <a:ext cx="889000" cy="7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25535</xdr:rowOff>
    </xdr:from>
    <xdr:to>
      <xdr:col>10</xdr:col>
      <xdr:colOff>165100</xdr:colOff>
      <xdr:row>97</xdr:row>
      <xdr:rowOff>127135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5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118262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4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72213</xdr:rowOff>
    </xdr:from>
    <xdr:to>
      <xdr:col>6</xdr:col>
      <xdr:colOff>38100</xdr:colOff>
      <xdr:row>98</xdr:row>
      <xdr:rowOff>2363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0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164940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9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148808</xdr:rowOff>
    </xdr:from>
    <xdr:to>
      <xdr:col>24</xdr:col>
      <xdr:colOff>114300</xdr:colOff>
      <xdr:row>95</xdr:row>
      <xdr:rowOff>78958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26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235</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1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51009</xdr:rowOff>
    </xdr:from>
    <xdr:to>
      <xdr:col>20</xdr:col>
      <xdr:colOff>38100</xdr:colOff>
      <xdr:row>95</xdr:row>
      <xdr:rowOff>152609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3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169136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11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45224</xdr:rowOff>
    </xdr:from>
    <xdr:to>
      <xdr:col>15</xdr:col>
      <xdr:colOff>101600</xdr:colOff>
      <xdr:row>94</xdr:row>
      <xdr:rowOff>146824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16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163351</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93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1003</xdr:rowOff>
    </xdr:from>
    <xdr:to>
      <xdr:col>10</xdr:col>
      <xdr:colOff>165100</xdr:colOff>
      <xdr:row>96</xdr:row>
      <xdr:rowOff>102603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46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119130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23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77398</xdr:rowOff>
    </xdr:from>
    <xdr:to>
      <xdr:col>6</xdr:col>
      <xdr:colOff>38100</xdr:colOff>
      <xdr:row>97</xdr:row>
      <xdr:rowOff>7548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3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24075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31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170616</xdr:rowOff>
    </xdr:from>
    <xdr:to>
      <xdr:col>54</xdr:col>
      <xdr:colOff>189865</xdr:colOff>
      <xdr:row>37</xdr:row>
      <xdr:rowOff>166474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14116"/>
          <a:ext cx="1270" cy="1196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170301</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166474</xdr:rowOff>
    </xdr:from>
    <xdr:to>
      <xdr:col>55</xdr:col>
      <xdr:colOff>88900</xdr:colOff>
      <xdr:row>37</xdr:row>
      <xdr:rowOff>166474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1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117293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8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170616</xdr:rowOff>
    </xdr:from>
    <xdr:to>
      <xdr:col>55</xdr:col>
      <xdr:colOff>88900</xdr:colOff>
      <xdr:row>30</xdr:row>
      <xdr:rowOff>170616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1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146636</xdr:rowOff>
    </xdr:from>
    <xdr:to>
      <xdr:col>55</xdr:col>
      <xdr:colOff>0</xdr:colOff>
      <xdr:row>36</xdr:row>
      <xdr:rowOff>170378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318836"/>
          <a:ext cx="838200" cy="2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118123</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18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95246</xdr:rowOff>
    </xdr:from>
    <xdr:to>
      <xdr:col>55</xdr:col>
      <xdr:colOff>50800</xdr:colOff>
      <xdr:row>37</xdr:row>
      <xdr:rowOff>25396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6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170378</xdr:rowOff>
    </xdr:from>
    <xdr:to>
      <xdr:col>50</xdr:col>
      <xdr:colOff>114300</xdr:colOff>
      <xdr:row>37</xdr:row>
      <xdr:rowOff>29121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342578"/>
          <a:ext cx="889000" cy="3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109158</xdr:rowOff>
    </xdr:from>
    <xdr:to>
      <xdr:col>50</xdr:col>
      <xdr:colOff>165100</xdr:colOff>
      <xdr:row>37</xdr:row>
      <xdr:rowOff>39308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8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55835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5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119007</xdr:rowOff>
    </xdr:from>
    <xdr:to>
      <xdr:col>45</xdr:col>
      <xdr:colOff>177800</xdr:colOff>
      <xdr:row>37</xdr:row>
      <xdr:rowOff>29121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948307"/>
          <a:ext cx="889000" cy="42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134593</xdr:rowOff>
    </xdr:from>
    <xdr:to>
      <xdr:col>46</xdr:col>
      <xdr:colOff>38100</xdr:colOff>
      <xdr:row>37</xdr:row>
      <xdr:rowOff>64743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0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81270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8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119007</xdr:rowOff>
    </xdr:from>
    <xdr:to>
      <xdr:col>41</xdr:col>
      <xdr:colOff>50800</xdr:colOff>
      <xdr:row>37</xdr:row>
      <xdr:rowOff>94748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948307"/>
          <a:ext cx="889000" cy="49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17261</xdr:rowOff>
    </xdr:from>
    <xdr:to>
      <xdr:col>41</xdr:col>
      <xdr:colOff>101600</xdr:colOff>
      <xdr:row>34</xdr:row>
      <xdr:rowOff>118861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84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135388</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62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159185</xdr:rowOff>
    </xdr:from>
    <xdr:to>
      <xdr:col>36</xdr:col>
      <xdr:colOff>165100</xdr:colOff>
      <xdr:row>37</xdr:row>
      <xdr:rowOff>89335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3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105862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0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95836</xdr:rowOff>
    </xdr:from>
    <xdr:to>
      <xdr:col>55</xdr:col>
      <xdr:colOff>50800</xdr:colOff>
      <xdr:row>37</xdr:row>
      <xdr:rowOff>25986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6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74263</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4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119578</xdr:rowOff>
    </xdr:from>
    <xdr:to>
      <xdr:col>50</xdr:col>
      <xdr:colOff>165100</xdr:colOff>
      <xdr:row>37</xdr:row>
      <xdr:rowOff>49728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9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40855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38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149771</xdr:rowOff>
    </xdr:from>
    <xdr:to>
      <xdr:col>46</xdr:col>
      <xdr:colOff>38100</xdr:colOff>
      <xdr:row>37</xdr:row>
      <xdr:rowOff>79921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2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71048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1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68207</xdr:rowOff>
    </xdr:from>
    <xdr:to>
      <xdr:col>41</xdr:col>
      <xdr:colOff>101600</xdr:colOff>
      <xdr:row>34</xdr:row>
      <xdr:rowOff>169807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89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160934</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990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43948</xdr:rowOff>
    </xdr:from>
    <xdr:to>
      <xdr:col>36</xdr:col>
      <xdr:colOff>165100</xdr:colOff>
      <xdr:row>37</xdr:row>
      <xdr:rowOff>145548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8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136675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8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72530</xdr:rowOff>
    </xdr:from>
    <xdr:to>
      <xdr:col>54</xdr:col>
      <xdr:colOff>189865</xdr:colOff>
      <xdr:row>58</xdr:row>
      <xdr:rowOff>98514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45030"/>
          <a:ext cx="1270" cy="1397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102341</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98514</xdr:rowOff>
    </xdr:from>
    <xdr:to>
      <xdr:col>55</xdr:col>
      <xdr:colOff>88900</xdr:colOff>
      <xdr:row>58</xdr:row>
      <xdr:rowOff>98514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4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19207</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72530</xdr:rowOff>
    </xdr:from>
    <xdr:to>
      <xdr:col>55</xdr:col>
      <xdr:colOff>88900</xdr:colOff>
      <xdr:row>50</xdr:row>
      <xdr:rowOff>72530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59375</xdr:rowOff>
    </xdr:from>
    <xdr:to>
      <xdr:col>55</xdr:col>
      <xdr:colOff>0</xdr:colOff>
      <xdr:row>58</xdr:row>
      <xdr:rowOff>45450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489125"/>
          <a:ext cx="838200" cy="50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163330</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93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13453</xdr:rowOff>
    </xdr:from>
    <xdr:to>
      <xdr:col>55</xdr:col>
      <xdr:colOff>50800</xdr:colOff>
      <xdr:row>56</xdr:row>
      <xdr:rowOff>115053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1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71196</xdr:rowOff>
    </xdr:from>
    <xdr:to>
      <xdr:col>50</xdr:col>
      <xdr:colOff>114300</xdr:colOff>
      <xdr:row>58</xdr:row>
      <xdr:rowOff>45450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843846"/>
          <a:ext cx="889000" cy="14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148622</xdr:rowOff>
    </xdr:from>
    <xdr:to>
      <xdr:col>50</xdr:col>
      <xdr:colOff>165100</xdr:colOff>
      <xdr:row>57</xdr:row>
      <xdr:rowOff>78772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95299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5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82531</xdr:rowOff>
    </xdr:from>
    <xdr:to>
      <xdr:col>45</xdr:col>
      <xdr:colOff>177800</xdr:colOff>
      <xdr:row>57</xdr:row>
      <xdr:rowOff>71196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683731"/>
          <a:ext cx="889000" cy="16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68126</xdr:rowOff>
    </xdr:from>
    <xdr:to>
      <xdr:col>46</xdr:col>
      <xdr:colOff>38100</xdr:colOff>
      <xdr:row>56</xdr:row>
      <xdr:rowOff>169726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14803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44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82531</xdr:rowOff>
    </xdr:from>
    <xdr:to>
      <xdr:col>41</xdr:col>
      <xdr:colOff>50800</xdr:colOff>
      <xdr:row>57</xdr:row>
      <xdr:rowOff>89141</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683731"/>
          <a:ext cx="889000" cy="17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89900</xdr:rowOff>
    </xdr:from>
    <xdr:to>
      <xdr:col>41</xdr:col>
      <xdr:colOff>101600</xdr:colOff>
      <xdr:row>57</xdr:row>
      <xdr:rowOff>20050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69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11177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78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40142</xdr:rowOff>
    </xdr:from>
    <xdr:to>
      <xdr:col>36</xdr:col>
      <xdr:colOff>165100</xdr:colOff>
      <xdr:row>56</xdr:row>
      <xdr:rowOff>141742</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158269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41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8575</xdr:rowOff>
    </xdr:from>
    <xdr:to>
      <xdr:col>55</xdr:col>
      <xdr:colOff>50800</xdr:colOff>
      <xdr:row>55</xdr:row>
      <xdr:rowOff>110175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43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31452</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28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166100</xdr:rowOff>
    </xdr:from>
    <xdr:to>
      <xdr:col>50</xdr:col>
      <xdr:colOff>165100</xdr:colOff>
      <xdr:row>58</xdr:row>
      <xdr:rowOff>96250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93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87377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03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20396</xdr:rowOff>
    </xdr:from>
    <xdr:to>
      <xdr:col>46</xdr:col>
      <xdr:colOff>38100</xdr:colOff>
      <xdr:row>57</xdr:row>
      <xdr:rowOff>121996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79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113123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88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31731</xdr:rowOff>
    </xdr:from>
    <xdr:to>
      <xdr:col>41</xdr:col>
      <xdr:colOff>101600</xdr:colOff>
      <xdr:row>56</xdr:row>
      <xdr:rowOff>133331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63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149858</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40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38341</xdr:rowOff>
    </xdr:from>
    <xdr:to>
      <xdr:col>36</xdr:col>
      <xdr:colOff>165100</xdr:colOff>
      <xdr:row>57</xdr:row>
      <xdr:rowOff>139941</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81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131068</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90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73471</xdr:rowOff>
    </xdr:from>
    <xdr:to>
      <xdr:col>54</xdr:col>
      <xdr:colOff>189865</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074971"/>
          <a:ext cx="1270" cy="156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20148</xdr:rowOff>
    </xdr:from>
    <xdr:ext cx="599010"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85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73471</xdr:rowOff>
    </xdr:from>
    <xdr:to>
      <xdr:col>55</xdr:col>
      <xdr:colOff>88900</xdr:colOff>
      <xdr:row>70</xdr:row>
      <xdr:rowOff>73471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0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23985</xdr:rowOff>
    </xdr:from>
    <xdr:to>
      <xdr:col>55</xdr:col>
      <xdr:colOff>0</xdr:colOff>
      <xdr:row>79</xdr:row>
      <xdr:rowOff>75724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9639300" y="13054185"/>
          <a:ext cx="838200" cy="56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145758</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347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167331</xdr:rowOff>
    </xdr:from>
    <xdr:to>
      <xdr:col>55</xdr:col>
      <xdr:colOff>50800</xdr:colOff>
      <xdr:row>78</xdr:row>
      <xdr:rowOff>97481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6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64610</xdr:rowOff>
    </xdr:from>
    <xdr:to>
      <xdr:col>50</xdr:col>
      <xdr:colOff>114300</xdr:colOff>
      <xdr:row>79</xdr:row>
      <xdr:rowOff>75724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8750300" y="13609160"/>
          <a:ext cx="889000" cy="1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98709</xdr:rowOff>
    </xdr:from>
    <xdr:to>
      <xdr:col>50</xdr:col>
      <xdr:colOff>165100</xdr:colOff>
      <xdr:row>79</xdr:row>
      <xdr:rowOff>28859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47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45386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24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146558</xdr:rowOff>
    </xdr:from>
    <xdr:to>
      <xdr:col>45</xdr:col>
      <xdr:colOff>177800</xdr:colOff>
      <xdr:row>79</xdr:row>
      <xdr:rowOff>64610</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7861300" y="13519658"/>
          <a:ext cx="889000" cy="8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67455</xdr:rowOff>
    </xdr:from>
    <xdr:to>
      <xdr:col>46</xdr:col>
      <xdr:colOff>38100</xdr:colOff>
      <xdr:row>78</xdr:row>
      <xdr:rowOff>169055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4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14132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2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146558</xdr:rowOff>
    </xdr:from>
    <xdr:to>
      <xdr:col>41</xdr:col>
      <xdr:colOff>50800</xdr:colOff>
      <xdr:row>79</xdr:row>
      <xdr:rowOff>72906</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flipV="1">
          <a:off x="6972300" y="13519658"/>
          <a:ext cx="889000" cy="9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76882</xdr:rowOff>
    </xdr:from>
    <xdr:to>
      <xdr:col>41</xdr:col>
      <xdr:colOff>101600</xdr:colOff>
      <xdr:row>79</xdr:row>
      <xdr:rowOff>7032</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44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23559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22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45684</xdr:rowOff>
    </xdr:from>
    <xdr:to>
      <xdr:col>36</xdr:col>
      <xdr:colOff>165100</xdr:colOff>
      <xdr:row>78</xdr:row>
      <xdr:rowOff>147284</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41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163811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19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144635</xdr:rowOff>
    </xdr:from>
    <xdr:to>
      <xdr:col>55</xdr:col>
      <xdr:colOff>50800</xdr:colOff>
      <xdr:row>76</xdr:row>
      <xdr:rowOff>74785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00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167512</xdr:rowOff>
    </xdr:from>
    <xdr:ext cx="534377"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285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24924</xdr:rowOff>
    </xdr:from>
    <xdr:to>
      <xdr:col>50</xdr:col>
      <xdr:colOff>165100</xdr:colOff>
      <xdr:row>79</xdr:row>
      <xdr:rowOff>126524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56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117651</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04428" y="136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13810</xdr:rowOff>
    </xdr:from>
    <xdr:to>
      <xdr:col>46</xdr:col>
      <xdr:colOff>38100</xdr:colOff>
      <xdr:row>79</xdr:row>
      <xdr:rowOff>115410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55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106537</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15428" y="1365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95758</xdr:rowOff>
    </xdr:from>
    <xdr:to>
      <xdr:col>41</xdr:col>
      <xdr:colOff>101600</xdr:colOff>
      <xdr:row>79</xdr:row>
      <xdr:rowOff>25908</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46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17035</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594111" y="1356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22106</xdr:rowOff>
    </xdr:from>
    <xdr:to>
      <xdr:col>36</xdr:col>
      <xdr:colOff>165100</xdr:colOff>
      <xdr:row>79</xdr:row>
      <xdr:rowOff>123706</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56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114833</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37428" y="1365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27098</xdr:rowOff>
    </xdr:from>
    <xdr:to>
      <xdr:col>54</xdr:col>
      <xdr:colOff>189865</xdr:colOff>
      <xdr:row>99</xdr:row>
      <xdr:rowOff>98879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629048"/>
          <a:ext cx="1270" cy="144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145225</xdr:rowOff>
    </xdr:from>
    <xdr:ext cx="599010"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40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27098</xdr:rowOff>
    </xdr:from>
    <xdr:to>
      <xdr:col>55</xdr:col>
      <xdr:colOff>88900</xdr:colOff>
      <xdr:row>91</xdr:row>
      <xdr:rowOff>27098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62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14057</xdr:rowOff>
    </xdr:from>
    <xdr:to>
      <xdr:col>55</xdr:col>
      <xdr:colOff>0</xdr:colOff>
      <xdr:row>98</xdr:row>
      <xdr:rowOff>62215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6816157"/>
          <a:ext cx="8382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65437</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524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42560</xdr:rowOff>
    </xdr:from>
    <xdr:to>
      <xdr:col>55</xdr:col>
      <xdr:colOff>50800</xdr:colOff>
      <xdr:row>97</xdr:row>
      <xdr:rowOff>144160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67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46388</xdr:rowOff>
    </xdr:from>
    <xdr:to>
      <xdr:col>50</xdr:col>
      <xdr:colOff>114300</xdr:colOff>
      <xdr:row>98</xdr:row>
      <xdr:rowOff>62215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677038"/>
          <a:ext cx="889000" cy="18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84644</xdr:rowOff>
    </xdr:from>
    <xdr:to>
      <xdr:col>50</xdr:col>
      <xdr:colOff>165100</xdr:colOff>
      <xdr:row>98</xdr:row>
      <xdr:rowOff>14794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71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31321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49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46388</xdr:rowOff>
    </xdr:from>
    <xdr:to>
      <xdr:col>45</xdr:col>
      <xdr:colOff>177800</xdr:colOff>
      <xdr:row>97</xdr:row>
      <xdr:rowOff>59483</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6677038"/>
          <a:ext cx="889000" cy="1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33231</xdr:rowOff>
    </xdr:from>
    <xdr:to>
      <xdr:col>46</xdr:col>
      <xdr:colOff>38100</xdr:colOff>
      <xdr:row>97</xdr:row>
      <xdr:rowOff>134831</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125958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75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59483</xdr:rowOff>
    </xdr:from>
    <xdr:to>
      <xdr:col>41</xdr:col>
      <xdr:colOff>50800</xdr:colOff>
      <xdr:row>98</xdr:row>
      <xdr:rowOff>19283</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690133"/>
          <a:ext cx="889000" cy="13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64047</xdr:rowOff>
    </xdr:from>
    <xdr:to>
      <xdr:col>41</xdr:col>
      <xdr:colOff>101600</xdr:colOff>
      <xdr:row>97</xdr:row>
      <xdr:rowOff>165647</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156774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37117</xdr:rowOff>
    </xdr:from>
    <xdr:to>
      <xdr:col>36</xdr:col>
      <xdr:colOff>165100</xdr:colOff>
      <xdr:row>97</xdr:row>
      <xdr:rowOff>138717</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155244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4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134707</xdr:rowOff>
    </xdr:from>
    <xdr:to>
      <xdr:col>55</xdr:col>
      <xdr:colOff>50800</xdr:colOff>
      <xdr:row>98</xdr:row>
      <xdr:rowOff>64857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76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113134</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74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11415</xdr:rowOff>
    </xdr:from>
    <xdr:to>
      <xdr:col>50</xdr:col>
      <xdr:colOff>165100</xdr:colOff>
      <xdr:row>98</xdr:row>
      <xdr:rowOff>113015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81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104142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90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167038</xdr:rowOff>
    </xdr:from>
    <xdr:to>
      <xdr:col>46</xdr:col>
      <xdr:colOff>38100</xdr:colOff>
      <xdr:row>97</xdr:row>
      <xdr:rowOff>97188</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62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113715</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8683</xdr:rowOff>
    </xdr:from>
    <xdr:to>
      <xdr:col>41</xdr:col>
      <xdr:colOff>101600</xdr:colOff>
      <xdr:row>97</xdr:row>
      <xdr:rowOff>110283</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63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126810</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41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139933</xdr:rowOff>
    </xdr:from>
    <xdr:to>
      <xdr:col>36</xdr:col>
      <xdr:colOff>165100</xdr:colOff>
      <xdr:row>98</xdr:row>
      <xdr:rowOff>70083</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77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61210</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86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43721</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358671"/>
          <a:ext cx="1269" cy="142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104356</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790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161848</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13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43721</xdr:rowOff>
    </xdr:from>
    <xdr:to>
      <xdr:col>86</xdr:col>
      <xdr:colOff>25400</xdr:colOff>
      <xdr:row>31</xdr:row>
      <xdr:rowOff>43721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35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91384</xdr:rowOff>
    </xdr:from>
    <xdr:to>
      <xdr:col>85</xdr:col>
      <xdr:colOff>127000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5481300" y="6777934"/>
          <a:ext cx="838200" cy="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21807</xdr:rowOff>
    </xdr:from>
    <xdr:ext cx="469744"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536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170380</xdr:rowOff>
    </xdr:from>
    <xdr:to>
      <xdr:col>85</xdr:col>
      <xdr:colOff>177800</xdr:colOff>
      <xdr:row>39</xdr:row>
      <xdr:rowOff>100530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8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91384</xdr:rowOff>
    </xdr:from>
    <xdr:to>
      <xdr:col>81</xdr:col>
      <xdr:colOff>50800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4592300" y="6777934"/>
          <a:ext cx="889000" cy="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4514</xdr:rowOff>
    </xdr:from>
    <xdr:to>
      <xdr:col>81</xdr:col>
      <xdr:colOff>101600</xdr:colOff>
      <xdr:row>39</xdr:row>
      <xdr:rowOff>106114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122641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4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76590</xdr:rowOff>
    </xdr:from>
    <xdr:to>
      <xdr:col>76</xdr:col>
      <xdr:colOff>114300</xdr:colOff>
      <xdr:row>39</xdr:row>
      <xdr:rowOff>98878</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3703300" y="6763140"/>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162623</xdr:rowOff>
    </xdr:from>
    <xdr:to>
      <xdr:col>76</xdr:col>
      <xdr:colOff>165100</xdr:colOff>
      <xdr:row>39</xdr:row>
      <xdr:rowOff>92773</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109300</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76590</xdr:rowOff>
    </xdr:from>
    <xdr:to>
      <xdr:col>71</xdr:col>
      <xdr:colOff>177800</xdr:colOff>
      <xdr:row>39</xdr:row>
      <xdr:rowOff>87302</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flipV="1">
          <a:off x="12814300" y="6763140"/>
          <a:ext cx="889000" cy="1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157137</xdr:rowOff>
    </xdr:from>
    <xdr:to>
      <xdr:col>72</xdr:col>
      <xdr:colOff>38100</xdr:colOff>
      <xdr:row>39</xdr:row>
      <xdr:rowOff>87287</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103814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160517</xdr:rowOff>
    </xdr:from>
    <xdr:to>
      <xdr:col>67</xdr:col>
      <xdr:colOff>101600</xdr:colOff>
      <xdr:row>39</xdr:row>
      <xdr:rowOff>90667</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107194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148806</xdr:rowOff>
    </xdr:from>
    <xdr:ext cx="249299"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663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40584</xdr:rowOff>
    </xdr:from>
    <xdr:to>
      <xdr:col>81</xdr:col>
      <xdr:colOff>101600</xdr:colOff>
      <xdr:row>39</xdr:row>
      <xdr:rowOff>142184</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72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133311</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292017" y="6819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25790</xdr:rowOff>
    </xdr:from>
    <xdr:to>
      <xdr:col>72</xdr:col>
      <xdr:colOff>38100</xdr:colOff>
      <xdr:row>39</xdr:row>
      <xdr:rowOff>127390</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71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118517</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468428" y="680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36502</xdr:rowOff>
    </xdr:from>
    <xdr:to>
      <xdr:col>67</xdr:col>
      <xdr:colOff>101600</xdr:colOff>
      <xdr:row>39</xdr:row>
      <xdr:rowOff>138102</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72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129229</xdr:rowOff>
    </xdr:from>
    <xdr:ext cx="378565"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625017" y="6815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6788</xdr:rowOff>
    </xdr:from>
    <xdr:to>
      <xdr:col>85</xdr:col>
      <xdr:colOff>126364</xdr:colOff>
      <xdr:row>77</xdr:row>
      <xdr:rowOff>148006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008288"/>
          <a:ext cx="1269" cy="134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151833</xdr:rowOff>
    </xdr:from>
    <xdr:ext cx="534377"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3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148006</xdr:rowOff>
    </xdr:from>
    <xdr:to>
      <xdr:col>86</xdr:col>
      <xdr:colOff>25400</xdr:colOff>
      <xdr:row>77</xdr:row>
      <xdr:rowOff>148006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34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124915</xdr:rowOff>
    </xdr:from>
    <xdr:ext cx="534377"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78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6788</xdr:rowOff>
    </xdr:from>
    <xdr:to>
      <xdr:col>86</xdr:col>
      <xdr:colOff>25400</xdr:colOff>
      <xdr:row>70</xdr:row>
      <xdr:rowOff>6788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00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153436</xdr:rowOff>
    </xdr:from>
    <xdr:to>
      <xdr:col>85</xdr:col>
      <xdr:colOff>127000</xdr:colOff>
      <xdr:row>76</xdr:row>
      <xdr:rowOff>28544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5481300" y="13012186"/>
          <a:ext cx="838200" cy="4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36701</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724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13824</xdr:rowOff>
    </xdr:from>
    <xdr:to>
      <xdr:col>85</xdr:col>
      <xdr:colOff>177800</xdr:colOff>
      <xdr:row>75</xdr:row>
      <xdr:rowOff>115424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87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153436</xdr:rowOff>
    </xdr:from>
    <xdr:to>
      <xdr:col>81</xdr:col>
      <xdr:colOff>50800</xdr:colOff>
      <xdr:row>76</xdr:row>
      <xdr:rowOff>12446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4592300" y="13012186"/>
          <a:ext cx="889000" cy="3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1156</xdr:rowOff>
    </xdr:from>
    <xdr:to>
      <xdr:col>81</xdr:col>
      <xdr:colOff>101600</xdr:colOff>
      <xdr:row>75</xdr:row>
      <xdr:rowOff>102756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119283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63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12446</xdr:rowOff>
    </xdr:from>
    <xdr:to>
      <xdr:col>76</xdr:col>
      <xdr:colOff>114300</xdr:colOff>
      <xdr:row>76</xdr:row>
      <xdr:rowOff>53136</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3703300" y="13042646"/>
          <a:ext cx="8890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30969</xdr:rowOff>
    </xdr:from>
    <xdr:to>
      <xdr:col>76</xdr:col>
      <xdr:colOff>165100</xdr:colOff>
      <xdr:row>75</xdr:row>
      <xdr:rowOff>132569</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149096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66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53136</xdr:rowOff>
    </xdr:from>
    <xdr:to>
      <xdr:col>71</xdr:col>
      <xdr:colOff>177800</xdr:colOff>
      <xdr:row>76</xdr:row>
      <xdr:rowOff>75025</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2814300" y="13083336"/>
          <a:ext cx="889000" cy="2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84709</xdr:rowOff>
    </xdr:from>
    <xdr:to>
      <xdr:col>72</xdr:col>
      <xdr:colOff>38100</xdr:colOff>
      <xdr:row>76</xdr:row>
      <xdr:rowOff>14858</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31386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7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13348</xdr:rowOff>
    </xdr:from>
    <xdr:to>
      <xdr:col>67</xdr:col>
      <xdr:colOff>101600</xdr:colOff>
      <xdr:row>75</xdr:row>
      <xdr:rowOff>114948</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131475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149194</xdr:rowOff>
    </xdr:from>
    <xdr:to>
      <xdr:col>85</xdr:col>
      <xdr:colOff>177800</xdr:colOff>
      <xdr:row>76</xdr:row>
      <xdr:rowOff>79344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300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127621</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298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102635</xdr:rowOff>
    </xdr:from>
    <xdr:to>
      <xdr:col>81</xdr:col>
      <xdr:colOff>101600</xdr:colOff>
      <xdr:row>76</xdr:row>
      <xdr:rowOff>32786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2961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23913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305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133096</xdr:rowOff>
    </xdr:from>
    <xdr:to>
      <xdr:col>76</xdr:col>
      <xdr:colOff>165100</xdr:colOff>
      <xdr:row>76</xdr:row>
      <xdr:rowOff>63246</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299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54373</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308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2336</xdr:rowOff>
    </xdr:from>
    <xdr:to>
      <xdr:col>72</xdr:col>
      <xdr:colOff>38100</xdr:colOff>
      <xdr:row>76</xdr:row>
      <xdr:rowOff>103936</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303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95063</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312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24225</xdr:rowOff>
    </xdr:from>
    <xdr:to>
      <xdr:col>67</xdr:col>
      <xdr:colOff>101600</xdr:colOff>
      <xdr:row>76</xdr:row>
      <xdr:rowOff>125825</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305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116952</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314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157158</xdr:rowOff>
    </xdr:from>
    <xdr:to>
      <xdr:col>85</xdr:col>
      <xdr:colOff>126364</xdr:colOff>
      <xdr:row>99</xdr:row>
      <xdr:rowOff>39326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416208"/>
          <a:ext cx="1269" cy="1596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43153</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39326</xdr:rowOff>
    </xdr:from>
    <xdr:to>
      <xdr:col>86</xdr:col>
      <xdr:colOff>25400</xdr:colOff>
      <xdr:row>99</xdr:row>
      <xdr:rowOff>39326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1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103835</xdr:rowOff>
    </xdr:from>
    <xdr:ext cx="599010"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19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157158</xdr:rowOff>
    </xdr:from>
    <xdr:to>
      <xdr:col>86</xdr:col>
      <xdr:colOff>25400</xdr:colOff>
      <xdr:row>89</xdr:row>
      <xdr:rowOff>157158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4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16442</xdr:rowOff>
    </xdr:from>
    <xdr:to>
      <xdr:col>85</xdr:col>
      <xdr:colOff>127000</xdr:colOff>
      <xdr:row>99</xdr:row>
      <xdr:rowOff>37233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5481300" y="16989992"/>
          <a:ext cx="838200" cy="2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69657</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700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46780</xdr:rowOff>
    </xdr:from>
    <xdr:to>
      <xdr:col>85</xdr:col>
      <xdr:colOff>177800</xdr:colOff>
      <xdr:row>98</xdr:row>
      <xdr:rowOff>148380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84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169402</xdr:rowOff>
    </xdr:from>
    <xdr:to>
      <xdr:col>81</xdr:col>
      <xdr:colOff>50800</xdr:colOff>
      <xdr:row>99</xdr:row>
      <xdr:rowOff>16442</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971502"/>
          <a:ext cx="889000" cy="1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53197</xdr:rowOff>
    </xdr:from>
    <xdr:to>
      <xdr:col>81</xdr:col>
      <xdr:colOff>101600</xdr:colOff>
      <xdr:row>98</xdr:row>
      <xdr:rowOff>154797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8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171324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6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169402</xdr:rowOff>
    </xdr:from>
    <xdr:to>
      <xdr:col>76</xdr:col>
      <xdr:colOff>114300</xdr:colOff>
      <xdr:row>99</xdr:row>
      <xdr:rowOff>25450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971502"/>
          <a:ext cx="889000" cy="2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52735</xdr:rowOff>
    </xdr:from>
    <xdr:to>
      <xdr:col>76</xdr:col>
      <xdr:colOff>165100</xdr:colOff>
      <xdr:row>98</xdr:row>
      <xdr:rowOff>154335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5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170862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3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25450</xdr:rowOff>
    </xdr:from>
    <xdr:to>
      <xdr:col>71</xdr:col>
      <xdr:colOff>177800</xdr:colOff>
      <xdr:row>99</xdr:row>
      <xdr:rowOff>31634</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999000"/>
          <a:ext cx="889000" cy="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101149</xdr:rowOff>
    </xdr:from>
    <xdr:to>
      <xdr:col>72</xdr:col>
      <xdr:colOff>38100</xdr:colOff>
      <xdr:row>99</xdr:row>
      <xdr:rowOff>31299</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90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47826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67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110068</xdr:rowOff>
    </xdr:from>
    <xdr:to>
      <xdr:col>67</xdr:col>
      <xdr:colOff>101600</xdr:colOff>
      <xdr:row>99</xdr:row>
      <xdr:rowOff>40218</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9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56745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6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157883</xdr:rowOff>
    </xdr:from>
    <xdr:to>
      <xdr:col>85</xdr:col>
      <xdr:colOff>177800</xdr:colOff>
      <xdr:row>99</xdr:row>
      <xdr:rowOff>88033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95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72810</xdr:rowOff>
    </xdr:from>
    <xdr:ext cx="469744"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87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137092</xdr:rowOff>
    </xdr:from>
    <xdr:to>
      <xdr:col>81</xdr:col>
      <xdr:colOff>101600</xdr:colOff>
      <xdr:row>99</xdr:row>
      <xdr:rowOff>67242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93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58369</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46428" y="1703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118602</xdr:rowOff>
    </xdr:from>
    <xdr:to>
      <xdr:col>76</xdr:col>
      <xdr:colOff>165100</xdr:colOff>
      <xdr:row>99</xdr:row>
      <xdr:rowOff>48752</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92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39879</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701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146100</xdr:rowOff>
    </xdr:from>
    <xdr:to>
      <xdr:col>72</xdr:col>
      <xdr:colOff>38100</xdr:colOff>
      <xdr:row>99</xdr:row>
      <xdr:rowOff>76250</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9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67377</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704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152284</xdr:rowOff>
    </xdr:from>
    <xdr:to>
      <xdr:col>67</xdr:col>
      <xdr:colOff>101600</xdr:colOff>
      <xdr:row>99</xdr:row>
      <xdr:rowOff>82434</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95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73561</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704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91884</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235384"/>
          <a:ext cx="1269" cy="149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38561</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91884</xdr:rowOff>
    </xdr:from>
    <xdr:to>
      <xdr:col>116</xdr:col>
      <xdr:colOff>152400</xdr:colOff>
      <xdr:row>30</xdr:row>
      <xdr:rowOff>91884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23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63309</xdr:rowOff>
    </xdr:from>
    <xdr:to>
      <xdr:col>116</xdr:col>
      <xdr:colOff>63500</xdr:colOff>
      <xdr:row>38</xdr:row>
      <xdr:rowOff>143319</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578409"/>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7574</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179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156147</xdr:rowOff>
    </xdr:from>
    <xdr:to>
      <xdr:col>116</xdr:col>
      <xdr:colOff>114300</xdr:colOff>
      <xdr:row>37</xdr:row>
      <xdr:rowOff>86297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47307</xdr:rowOff>
    </xdr:from>
    <xdr:to>
      <xdr:col>111</xdr:col>
      <xdr:colOff>177800</xdr:colOff>
      <xdr:row>38</xdr:row>
      <xdr:rowOff>63309</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562407"/>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167767</xdr:rowOff>
    </xdr:from>
    <xdr:to>
      <xdr:col>112</xdr:col>
      <xdr:colOff>38100</xdr:colOff>
      <xdr:row>37</xdr:row>
      <xdr:rowOff>97917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114444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11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18352</xdr:rowOff>
    </xdr:from>
    <xdr:to>
      <xdr:col>107</xdr:col>
      <xdr:colOff>50800</xdr:colOff>
      <xdr:row>38</xdr:row>
      <xdr:rowOff>47307</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533452"/>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147003</xdr:rowOff>
    </xdr:from>
    <xdr:to>
      <xdr:col>107</xdr:col>
      <xdr:colOff>101600</xdr:colOff>
      <xdr:row>37</xdr:row>
      <xdr:rowOff>77153</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93680</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09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134557</xdr:rowOff>
    </xdr:from>
    <xdr:to>
      <xdr:col>102</xdr:col>
      <xdr:colOff>114300</xdr:colOff>
      <xdr:row>38</xdr:row>
      <xdr:rowOff>18352</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135307"/>
          <a:ext cx="889000" cy="39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73470</xdr:rowOff>
    </xdr:from>
    <xdr:to>
      <xdr:col>102</xdr:col>
      <xdr:colOff>165100</xdr:colOff>
      <xdr:row>37</xdr:row>
      <xdr:rowOff>3620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20147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88138</xdr:rowOff>
    </xdr:from>
    <xdr:to>
      <xdr:col>98</xdr:col>
      <xdr:colOff>38100</xdr:colOff>
      <xdr:row>38</xdr:row>
      <xdr:rowOff>18288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9415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52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92519</xdr:rowOff>
    </xdr:from>
    <xdr:to>
      <xdr:col>116</xdr:col>
      <xdr:colOff>114300</xdr:colOff>
      <xdr:row>39</xdr:row>
      <xdr:rowOff>22669</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7446</xdr:rowOff>
    </xdr:from>
    <xdr:ext cx="378565"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22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12509</xdr:rowOff>
    </xdr:from>
    <xdr:to>
      <xdr:col>112</xdr:col>
      <xdr:colOff>38100</xdr:colOff>
      <xdr:row>38</xdr:row>
      <xdr:rowOff>114109</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52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105236</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34017" y="6620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167957</xdr:rowOff>
    </xdr:from>
    <xdr:to>
      <xdr:col>107</xdr:col>
      <xdr:colOff>101600</xdr:colOff>
      <xdr:row>38</xdr:row>
      <xdr:rowOff>98107</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51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89234</xdr:rowOff>
    </xdr:from>
    <xdr:ext cx="378565"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245017" y="6604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139002</xdr:rowOff>
    </xdr:from>
    <xdr:to>
      <xdr:col>102</xdr:col>
      <xdr:colOff>165100</xdr:colOff>
      <xdr:row>38</xdr:row>
      <xdr:rowOff>69152</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48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60279</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10428" y="657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83757</xdr:rowOff>
    </xdr:from>
    <xdr:to>
      <xdr:col>98</xdr:col>
      <xdr:colOff>38100</xdr:colOff>
      <xdr:row>36</xdr:row>
      <xdr:rowOff>13907</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08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30434</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21428" y="585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100544</xdr:rowOff>
    </xdr:from>
    <xdr:to>
      <xdr:col>116</xdr:col>
      <xdr:colOff>62864</xdr:colOff>
      <xdr:row>59</xdr:row>
      <xdr:rowOff>98878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673044"/>
          <a:ext cx="1269" cy="154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47221</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44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100544</xdr:rowOff>
    </xdr:from>
    <xdr:to>
      <xdr:col>116</xdr:col>
      <xdr:colOff>152400</xdr:colOff>
      <xdr:row>50</xdr:row>
      <xdr:rowOff>100544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67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133690</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90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110813</xdr:rowOff>
    </xdr:from>
    <xdr:to>
      <xdr:col>116</xdr:col>
      <xdr:colOff>114300</xdr:colOff>
      <xdr:row>59</xdr:row>
      <xdr:rowOff>40963</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100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135796</xdr:rowOff>
    </xdr:from>
    <xdr:to>
      <xdr:col>112</xdr:col>
      <xdr:colOff>38100</xdr:colOff>
      <xdr:row>59</xdr:row>
      <xdr:rowOff>65946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100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82473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8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132334</xdr:rowOff>
    </xdr:from>
    <xdr:to>
      <xdr:col>107</xdr:col>
      <xdr:colOff>101600</xdr:colOff>
      <xdr:row>59</xdr:row>
      <xdr:rowOff>62484</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100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79011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8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132236</xdr:rowOff>
    </xdr:from>
    <xdr:to>
      <xdr:col>102</xdr:col>
      <xdr:colOff>165100</xdr:colOff>
      <xdr:row>59</xdr:row>
      <xdr:rowOff>62386</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1007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78913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85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149675</xdr:rowOff>
    </xdr:from>
    <xdr:to>
      <xdr:col>98</xdr:col>
      <xdr:colOff>38100</xdr:colOff>
      <xdr:row>59</xdr:row>
      <xdr:rowOff>79825</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96352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8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60627</xdr:rowOff>
    </xdr:from>
    <xdr:to>
      <xdr:col>116</xdr:col>
      <xdr:colOff>62864</xdr:colOff>
      <xdr:row>78</xdr:row>
      <xdr:rowOff>148478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33577"/>
          <a:ext cx="1269" cy="128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152305</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5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148478</xdr:rowOff>
    </xdr:from>
    <xdr:to>
      <xdr:col>116</xdr:col>
      <xdr:colOff>152400</xdr:colOff>
      <xdr:row>78</xdr:row>
      <xdr:rowOff>148478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52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7304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20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60627</xdr:rowOff>
    </xdr:from>
    <xdr:to>
      <xdr:col>116</xdr:col>
      <xdr:colOff>152400</xdr:colOff>
      <xdr:row>71</xdr:row>
      <xdr:rowOff>60627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33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77474</xdr:rowOff>
    </xdr:from>
    <xdr:to>
      <xdr:col>116</xdr:col>
      <xdr:colOff>63500</xdr:colOff>
      <xdr:row>76</xdr:row>
      <xdr:rowOff>85362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3107674"/>
          <a:ext cx="838200" cy="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146547</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833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123670</xdr:rowOff>
    </xdr:from>
    <xdr:to>
      <xdr:col>116</xdr:col>
      <xdr:colOff>114300</xdr:colOff>
      <xdr:row>76</xdr:row>
      <xdr:rowOff>53820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9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85362</xdr:rowOff>
    </xdr:from>
    <xdr:to>
      <xdr:col>111</xdr:col>
      <xdr:colOff>177800</xdr:colOff>
      <xdr:row>76</xdr:row>
      <xdr:rowOff>149233</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3115562"/>
          <a:ext cx="889000" cy="6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133111</xdr:rowOff>
    </xdr:from>
    <xdr:to>
      <xdr:col>112</xdr:col>
      <xdr:colOff>38100</xdr:colOff>
      <xdr:row>76</xdr:row>
      <xdr:rowOff>63261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79788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76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114257</xdr:rowOff>
    </xdr:from>
    <xdr:to>
      <xdr:col>107</xdr:col>
      <xdr:colOff>50800</xdr:colOff>
      <xdr:row>76</xdr:row>
      <xdr:rowOff>149233</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9545300" y="13144457"/>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166030</xdr:rowOff>
    </xdr:from>
    <xdr:to>
      <xdr:col>107</xdr:col>
      <xdr:colOff>101600</xdr:colOff>
      <xdr:row>76</xdr:row>
      <xdr:rowOff>96180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112706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80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114257</xdr:rowOff>
    </xdr:from>
    <xdr:to>
      <xdr:col>102</xdr:col>
      <xdr:colOff>114300</xdr:colOff>
      <xdr:row>76</xdr:row>
      <xdr:rowOff>144455</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3144457"/>
          <a:ext cx="889000" cy="3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6787</xdr:rowOff>
    </xdr:from>
    <xdr:to>
      <xdr:col>102</xdr:col>
      <xdr:colOff>165100</xdr:colOff>
      <xdr:row>76</xdr:row>
      <xdr:rowOff>108387</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124914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8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58931</xdr:rowOff>
    </xdr:from>
    <xdr:to>
      <xdr:col>98</xdr:col>
      <xdr:colOff>38100</xdr:colOff>
      <xdr:row>75</xdr:row>
      <xdr:rowOff>160530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5608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26674</xdr:rowOff>
    </xdr:from>
    <xdr:to>
      <xdr:col>116</xdr:col>
      <xdr:colOff>114300</xdr:colOff>
      <xdr:row>76</xdr:row>
      <xdr:rowOff>128274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305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5101</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303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34562</xdr:rowOff>
    </xdr:from>
    <xdr:to>
      <xdr:col>112</xdr:col>
      <xdr:colOff>38100</xdr:colOff>
      <xdr:row>76</xdr:row>
      <xdr:rowOff>136162</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306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127289</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315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98433</xdr:rowOff>
    </xdr:from>
    <xdr:to>
      <xdr:col>107</xdr:col>
      <xdr:colOff>101600</xdr:colOff>
      <xdr:row>77</xdr:row>
      <xdr:rowOff>28583</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312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19710</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322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63457</xdr:rowOff>
    </xdr:from>
    <xdr:to>
      <xdr:col>102</xdr:col>
      <xdr:colOff>165100</xdr:colOff>
      <xdr:row>76</xdr:row>
      <xdr:rowOff>165057</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309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156184</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18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93655</xdr:rowOff>
    </xdr:from>
    <xdr:to>
      <xdr:col>98</xdr:col>
      <xdr:colOff>38100</xdr:colOff>
      <xdr:row>77</xdr:row>
      <xdr:rowOff>23805</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31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14932</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21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」の増加は、</a:t>
          </a:r>
          <a:r>
            <a:rPr kumimoji="1" lang="ja-JP" altLang="en-US" sz="1100">
              <a:solidFill>
                <a:schemeClr val="dk1"/>
              </a:solidFill>
              <a:effectLst/>
              <a:latin typeface="+mn-lt"/>
              <a:ea typeface="+mn-ea"/>
              <a:cs typeface="+mn-cs"/>
            </a:rPr>
            <a:t>人事院勧告に準拠した給料表の改正が大きく</a:t>
          </a:r>
          <a:r>
            <a:rPr kumimoji="1" lang="ja-JP" altLang="ja-JP" sz="1100">
              <a:solidFill>
                <a:schemeClr val="dk1"/>
              </a:solidFill>
              <a:effectLst/>
              <a:latin typeface="+mn-lt"/>
              <a:ea typeface="+mn-ea"/>
              <a:cs typeface="+mn-cs"/>
            </a:rPr>
            <a:t>影響</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「扶助費」は、</a:t>
          </a:r>
          <a:r>
            <a:rPr kumimoji="1" lang="ja-JP" altLang="en-US" sz="1100">
              <a:solidFill>
                <a:schemeClr val="dk1"/>
              </a:solidFill>
              <a:effectLst/>
              <a:latin typeface="+mn-lt"/>
              <a:ea typeface="+mn-ea"/>
              <a:cs typeface="+mn-cs"/>
            </a:rPr>
            <a:t>児童医療費の増額等により前年度より増加した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児童福祉事業や障がい福祉事業などの社会保障経費は需要が拡大していくことが予想されるため、今後も扶助費は増加していくことが見込まれる。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「補助費等」については、クリーンパーク茂原の火災対応による負担金の増額等により増加した。</a:t>
          </a:r>
          <a:r>
            <a:rPr kumimoji="1" lang="ja-JP" altLang="ja-JP" sz="1100" b="0" i="0" baseline="0">
              <a:solidFill>
                <a:schemeClr val="dk1"/>
              </a:solidFill>
              <a:effectLst/>
              <a:latin typeface="+mn-lt"/>
              <a:ea typeface="+mn-ea"/>
              <a:cs typeface="+mn-cs"/>
            </a:rPr>
            <a:t>ごみ処理や救急医療、消防等の業務を近隣市町とともに運営する一部事務組合において共同処理していることから負担金として計上しているため、全国平均、栃木県平均を上回る決算額となっている。</a:t>
          </a:r>
          <a:endParaRPr lang="ja-JP" altLang="ja-JP" sz="1400">
            <a:effectLst/>
          </a:endParaRPr>
        </a:p>
        <a:p>
          <a:r>
            <a:rPr kumimoji="1" lang="ja-JP" altLang="ja-JP" sz="1100">
              <a:solidFill>
                <a:schemeClr val="dk1"/>
              </a:solidFill>
              <a:effectLst/>
              <a:latin typeface="+mn-lt"/>
              <a:ea typeface="+mn-ea"/>
              <a:cs typeface="+mn-cs"/>
            </a:rPr>
            <a:t>　「普通建設事業費」は、</a:t>
          </a:r>
          <a:r>
            <a:rPr kumimoji="1" lang="ja-JP" altLang="en-US" sz="1100">
              <a:solidFill>
                <a:schemeClr val="dk1"/>
              </a:solidFill>
              <a:effectLst/>
              <a:latin typeface="+mn-lt"/>
              <a:ea typeface="+mn-ea"/>
              <a:cs typeface="+mn-cs"/>
            </a:rPr>
            <a:t>令和５年度は</a:t>
          </a:r>
          <a:r>
            <a:rPr kumimoji="1" lang="en-US" altLang="ja-JP" sz="1100">
              <a:solidFill>
                <a:schemeClr val="dk1"/>
              </a:solidFill>
              <a:effectLst/>
              <a:latin typeface="+mn-lt"/>
              <a:ea typeface="+mn-ea"/>
              <a:cs typeface="+mn-cs"/>
            </a:rPr>
            <a:t>ORIGAMI</a:t>
          </a:r>
          <a:r>
            <a:rPr kumimoji="1" lang="ja-JP" altLang="en-US" sz="1100">
              <a:solidFill>
                <a:schemeClr val="dk1"/>
              </a:solidFill>
              <a:effectLst/>
              <a:latin typeface="+mn-lt"/>
              <a:ea typeface="+mn-ea"/>
              <a:cs typeface="+mn-cs"/>
            </a:rPr>
            <a:t>プラザの建設により、全国平均を大きく上回る結果となった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においては、</a:t>
          </a:r>
          <a:r>
            <a:rPr kumimoji="1" lang="ja-JP" altLang="ja-JP" sz="1100">
              <a:solidFill>
                <a:schemeClr val="dk1"/>
              </a:solidFill>
              <a:effectLst/>
              <a:latin typeface="+mn-lt"/>
              <a:ea typeface="+mn-ea"/>
              <a:cs typeface="+mn-cs"/>
            </a:rPr>
            <a:t>庁舎大規模改修事業等により「普通建設事業費」や「公債費」は増加</a:t>
          </a:r>
          <a:r>
            <a:rPr kumimoji="1" lang="ja-JP" altLang="en-US" sz="1100">
              <a:solidFill>
                <a:schemeClr val="dk1"/>
              </a:solidFill>
              <a:effectLst/>
              <a:latin typeface="+mn-lt"/>
              <a:ea typeface="+mn-ea"/>
              <a:cs typeface="+mn-cs"/>
            </a:rPr>
            <a:t>していく</a:t>
          </a:r>
          <a:r>
            <a:rPr kumimoji="1" lang="ja-JP" altLang="ja-JP" sz="1100">
              <a:solidFill>
                <a:schemeClr val="dk1"/>
              </a:solidFill>
              <a:effectLst/>
              <a:latin typeface="+mn-lt"/>
              <a:ea typeface="+mn-ea"/>
              <a:cs typeface="+mn-cs"/>
            </a:rPr>
            <a:t>見込みである。各施設の老朽化が進んでいるため、公共施設マネジメントにより整備費用の平準化を図っていく必要がある。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31,012
30,426
54.39
14,332,356
13,455,015
712,607
7,464,535
6,080,649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124079</xdr:rowOff>
    </xdr:from>
    <xdr:to>
      <xdr:col>24</xdr:col>
      <xdr:colOff>62865</xdr:colOff>
      <xdr:row>38</xdr:row>
      <xdr:rowOff>14351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129"/>
          <a:ext cx="127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18178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14351</xdr:rowOff>
    </xdr:from>
    <xdr:to>
      <xdr:col>24</xdr:col>
      <xdr:colOff>152400</xdr:colOff>
      <xdr:row>38</xdr:row>
      <xdr:rowOff>14351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9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70756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124079</xdr:rowOff>
    </xdr:from>
    <xdr:to>
      <xdr:col>24</xdr:col>
      <xdr:colOff>152400</xdr:colOff>
      <xdr:row>29</xdr:row>
      <xdr:rowOff>124079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162560</xdr:rowOff>
    </xdr:from>
    <xdr:to>
      <xdr:col>24</xdr:col>
      <xdr:colOff>63500</xdr:colOff>
      <xdr:row>36</xdr:row>
      <xdr:rowOff>12446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63310"/>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95013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52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72136</xdr:rowOff>
    </xdr:from>
    <xdr:to>
      <xdr:col>24</xdr:col>
      <xdr:colOff>114300</xdr:colOff>
      <xdr:row>35</xdr:row>
      <xdr:rowOff>2286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162560</xdr:rowOff>
    </xdr:from>
    <xdr:to>
      <xdr:col>19</xdr:col>
      <xdr:colOff>177800</xdr:colOff>
      <xdr:row>36</xdr:row>
      <xdr:rowOff>54356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63310"/>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115570</xdr:rowOff>
    </xdr:from>
    <xdr:to>
      <xdr:col>20</xdr:col>
      <xdr:colOff>38100</xdr:colOff>
      <xdr:row>35</xdr:row>
      <xdr:rowOff>45720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62247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2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54356</xdr:rowOff>
    </xdr:from>
    <xdr:to>
      <xdr:col>15</xdr:col>
      <xdr:colOff>50800</xdr:colOff>
      <xdr:row>36</xdr:row>
      <xdr:rowOff>66929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26556"/>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108331</xdr:rowOff>
    </xdr:from>
    <xdr:to>
      <xdr:col>15</xdr:col>
      <xdr:colOff>101600</xdr:colOff>
      <xdr:row>35</xdr:row>
      <xdr:rowOff>38481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55008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69215</xdr:rowOff>
    </xdr:from>
    <xdr:to>
      <xdr:col>10</xdr:col>
      <xdr:colOff>114300</xdr:colOff>
      <xdr:row>36</xdr:row>
      <xdr:rowOff>66929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69965"/>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125476</xdr:rowOff>
    </xdr:from>
    <xdr:to>
      <xdr:col>10</xdr:col>
      <xdr:colOff>165100</xdr:colOff>
      <xdr:row>35</xdr:row>
      <xdr:rowOff>55626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72153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58420</xdr:rowOff>
    </xdr:from>
    <xdr:to>
      <xdr:col>6</xdr:col>
      <xdr:colOff>38100</xdr:colOff>
      <xdr:row>34</xdr:row>
      <xdr:rowOff>160020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5097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133096</xdr:rowOff>
    </xdr:from>
    <xdr:to>
      <xdr:col>24</xdr:col>
      <xdr:colOff>114300</xdr:colOff>
      <xdr:row>36</xdr:row>
      <xdr:rowOff>63246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3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111523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1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111760</xdr:rowOff>
    </xdr:from>
    <xdr:to>
      <xdr:col>20</xdr:col>
      <xdr:colOff>38100</xdr:colOff>
      <xdr:row>36</xdr:row>
      <xdr:rowOff>41910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33037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3556</xdr:rowOff>
    </xdr:from>
    <xdr:to>
      <xdr:col>15</xdr:col>
      <xdr:colOff>101600</xdr:colOff>
      <xdr:row>36</xdr:row>
      <xdr:rowOff>105156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7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96283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6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16129</xdr:rowOff>
    </xdr:from>
    <xdr:to>
      <xdr:col>10</xdr:col>
      <xdr:colOff>165100</xdr:colOff>
      <xdr:row>36</xdr:row>
      <xdr:rowOff>117729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8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108856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8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18415</xdr:rowOff>
    </xdr:from>
    <xdr:to>
      <xdr:col>6</xdr:col>
      <xdr:colOff>38100</xdr:colOff>
      <xdr:row>35</xdr:row>
      <xdr:rowOff>120015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1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111142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1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9287</xdr:rowOff>
    </xdr:from>
    <xdr:to>
      <xdr:col>24</xdr:col>
      <xdr:colOff>62865</xdr:colOff>
      <xdr:row>59</xdr:row>
      <xdr:rowOff>37011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3237"/>
          <a:ext cx="1270" cy="139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40838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5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37011</xdr:rowOff>
    </xdr:from>
    <xdr:to>
      <xdr:col>24</xdr:col>
      <xdr:colOff>152400</xdr:colOff>
      <xdr:row>59</xdr:row>
      <xdr:rowOff>37011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52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127414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9287</xdr:rowOff>
    </xdr:from>
    <xdr:to>
      <xdr:col>24</xdr:col>
      <xdr:colOff>152400</xdr:colOff>
      <xdr:row>51</xdr:row>
      <xdr:rowOff>9287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3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37011</xdr:rowOff>
    </xdr:from>
    <xdr:to>
      <xdr:col>24</xdr:col>
      <xdr:colOff>63500</xdr:colOff>
      <xdr:row>59</xdr:row>
      <xdr:rowOff>39229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152561"/>
          <a:ext cx="8382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78850</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51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55973</xdr:rowOff>
    </xdr:from>
    <xdr:to>
      <xdr:col>24</xdr:col>
      <xdr:colOff>114300</xdr:colOff>
      <xdr:row>58</xdr:row>
      <xdr:rowOff>157573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15691</xdr:rowOff>
    </xdr:from>
    <xdr:to>
      <xdr:col>19</xdr:col>
      <xdr:colOff>177800</xdr:colOff>
      <xdr:row>59</xdr:row>
      <xdr:rowOff>39229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131241"/>
          <a:ext cx="889000" cy="2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75488</xdr:rowOff>
    </xdr:from>
    <xdr:to>
      <xdr:col>20</xdr:col>
      <xdr:colOff>38100</xdr:colOff>
      <xdr:row>59</xdr:row>
      <xdr:rowOff>5638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22165</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9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45341</xdr:rowOff>
    </xdr:from>
    <xdr:to>
      <xdr:col>15</xdr:col>
      <xdr:colOff>50800</xdr:colOff>
      <xdr:row>59</xdr:row>
      <xdr:rowOff>15691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89441"/>
          <a:ext cx="889000" cy="14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80597</xdr:rowOff>
    </xdr:from>
    <xdr:to>
      <xdr:col>15</xdr:col>
      <xdr:colOff>101600</xdr:colOff>
      <xdr:row>59</xdr:row>
      <xdr:rowOff>10747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27274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45341</xdr:rowOff>
    </xdr:from>
    <xdr:to>
      <xdr:col>10</xdr:col>
      <xdr:colOff>114300</xdr:colOff>
      <xdr:row>59</xdr:row>
      <xdr:rowOff>40481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89441"/>
          <a:ext cx="889000" cy="16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118192</xdr:rowOff>
    </xdr:from>
    <xdr:to>
      <xdr:col>10</xdr:col>
      <xdr:colOff>165100</xdr:colOff>
      <xdr:row>58</xdr:row>
      <xdr:rowOff>48342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64869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6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112947</xdr:rowOff>
    </xdr:from>
    <xdr:to>
      <xdr:col>6</xdr:col>
      <xdr:colOff>38100</xdr:colOff>
      <xdr:row>59</xdr:row>
      <xdr:rowOff>43097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59624</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157661</xdr:rowOff>
    </xdr:from>
    <xdr:to>
      <xdr:col>24</xdr:col>
      <xdr:colOff>114300</xdr:colOff>
      <xdr:row>59</xdr:row>
      <xdr:rowOff>87811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10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72588</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1001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159879</xdr:rowOff>
    </xdr:from>
    <xdr:to>
      <xdr:col>20</xdr:col>
      <xdr:colOff>38100</xdr:colOff>
      <xdr:row>59</xdr:row>
      <xdr:rowOff>90029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10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81156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136341</xdr:rowOff>
    </xdr:from>
    <xdr:to>
      <xdr:col>15</xdr:col>
      <xdr:colOff>101600</xdr:colOff>
      <xdr:row>59</xdr:row>
      <xdr:rowOff>66491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8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57618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7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165991</xdr:rowOff>
    </xdr:from>
    <xdr:to>
      <xdr:col>10</xdr:col>
      <xdr:colOff>165100</xdr:colOff>
      <xdr:row>58</xdr:row>
      <xdr:rowOff>96141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3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87268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31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161131</xdr:rowOff>
    </xdr:from>
    <xdr:to>
      <xdr:col>6</xdr:col>
      <xdr:colOff>38100</xdr:colOff>
      <xdr:row>59</xdr:row>
      <xdr:rowOff>91281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1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82408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9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3721</xdr:rowOff>
    </xdr:from>
    <xdr:to>
      <xdr:col>24</xdr:col>
      <xdr:colOff>62865</xdr:colOff>
      <xdr:row>78</xdr:row>
      <xdr:rowOff>88621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5221"/>
          <a:ext cx="1270" cy="145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92448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88621</xdr:rowOff>
    </xdr:from>
    <xdr:to>
      <xdr:col>24</xdr:col>
      <xdr:colOff>152400</xdr:colOff>
      <xdr:row>78</xdr:row>
      <xdr:rowOff>88621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121848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8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244,707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3721</xdr:rowOff>
    </xdr:from>
    <xdr:to>
      <xdr:col>24</xdr:col>
      <xdr:colOff>152400</xdr:colOff>
      <xdr:row>70</xdr:row>
      <xdr:rowOff>3721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5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37007</xdr:rowOff>
    </xdr:from>
    <xdr:to>
      <xdr:col>24</xdr:col>
      <xdr:colOff>63500</xdr:colOff>
      <xdr:row>78</xdr:row>
      <xdr:rowOff>110452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410107"/>
          <a:ext cx="838200" cy="7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89133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7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66256</xdr:rowOff>
    </xdr:from>
    <xdr:to>
      <xdr:col>24</xdr:col>
      <xdr:colOff>114300</xdr:colOff>
      <xdr:row>76</xdr:row>
      <xdr:rowOff>167856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111531</xdr:rowOff>
    </xdr:from>
    <xdr:to>
      <xdr:col>19</xdr:col>
      <xdr:colOff>177800</xdr:colOff>
      <xdr:row>78</xdr:row>
      <xdr:rowOff>110452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313181"/>
          <a:ext cx="889000" cy="17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163094</xdr:rowOff>
    </xdr:from>
    <xdr:to>
      <xdr:col>20</xdr:col>
      <xdr:colOff>38100</xdr:colOff>
      <xdr:row>77</xdr:row>
      <xdr:rowOff>93244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109770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6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111531</xdr:rowOff>
    </xdr:from>
    <xdr:to>
      <xdr:col>15</xdr:col>
      <xdr:colOff>50800</xdr:colOff>
      <xdr:row>78</xdr:row>
      <xdr:rowOff>158877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13181"/>
          <a:ext cx="889000" cy="2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30862</xdr:rowOff>
    </xdr:from>
    <xdr:to>
      <xdr:col>15</xdr:col>
      <xdr:colOff>101600</xdr:colOff>
      <xdr:row>76</xdr:row>
      <xdr:rowOff>132462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148988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158877</xdr:rowOff>
    </xdr:from>
    <xdr:to>
      <xdr:col>10</xdr:col>
      <xdr:colOff>114300</xdr:colOff>
      <xdr:row>79</xdr:row>
      <xdr:rowOff>125285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31977"/>
          <a:ext cx="889000" cy="13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169850</xdr:rowOff>
    </xdr:from>
    <xdr:to>
      <xdr:col>10</xdr:col>
      <xdr:colOff>165100</xdr:colOff>
      <xdr:row>78</xdr:row>
      <xdr:rowOff>100000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116527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4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40233</xdr:rowOff>
    </xdr:from>
    <xdr:to>
      <xdr:col>6</xdr:col>
      <xdr:colOff>38100</xdr:colOff>
      <xdr:row>78</xdr:row>
      <xdr:rowOff>141833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158360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8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157657</xdr:rowOff>
    </xdr:from>
    <xdr:to>
      <xdr:col>24</xdr:col>
      <xdr:colOff>114300</xdr:colOff>
      <xdr:row>78</xdr:row>
      <xdr:rowOff>87807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5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72584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7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59652</xdr:rowOff>
    </xdr:from>
    <xdr:to>
      <xdr:col>20</xdr:col>
      <xdr:colOff>38100</xdr:colOff>
      <xdr:row>78</xdr:row>
      <xdr:rowOff>161252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43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152379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525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60731</xdr:rowOff>
    </xdr:from>
    <xdr:to>
      <xdr:col>15</xdr:col>
      <xdr:colOff>101600</xdr:colOff>
      <xdr:row>77</xdr:row>
      <xdr:rowOff>162331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6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153458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5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108077</xdr:rowOff>
    </xdr:from>
    <xdr:to>
      <xdr:col>10</xdr:col>
      <xdr:colOff>165100</xdr:colOff>
      <xdr:row>79</xdr:row>
      <xdr:rowOff>38227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8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29354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7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74485</xdr:rowOff>
    </xdr:from>
    <xdr:to>
      <xdr:col>6</xdr:col>
      <xdr:colOff>38100</xdr:colOff>
      <xdr:row>80</xdr:row>
      <xdr:rowOff>4635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61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167212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71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167208</xdr:rowOff>
    </xdr:from>
    <xdr:to>
      <xdr:col>24</xdr:col>
      <xdr:colOff>62865</xdr:colOff>
      <xdr:row>97</xdr:row>
      <xdr:rowOff>134710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26258"/>
          <a:ext cx="1270" cy="1339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138537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7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134710</xdr:rowOff>
    </xdr:from>
    <xdr:to>
      <xdr:col>24</xdr:col>
      <xdr:colOff>152400</xdr:colOff>
      <xdr:row>97</xdr:row>
      <xdr:rowOff>134710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76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113885</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0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167208</xdr:rowOff>
    </xdr:from>
    <xdr:to>
      <xdr:col>24</xdr:col>
      <xdr:colOff>152400</xdr:colOff>
      <xdr:row>89</xdr:row>
      <xdr:rowOff>167208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2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112649</xdr:rowOff>
    </xdr:from>
    <xdr:to>
      <xdr:col>24</xdr:col>
      <xdr:colOff>63500</xdr:colOff>
      <xdr:row>95</xdr:row>
      <xdr:rowOff>23533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228949"/>
          <a:ext cx="838200" cy="8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122914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39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144487</xdr:rowOff>
    </xdr:from>
    <xdr:to>
      <xdr:col>24</xdr:col>
      <xdr:colOff>114300</xdr:colOff>
      <xdr:row>95</xdr:row>
      <xdr:rowOff>74637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6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23533</xdr:rowOff>
    </xdr:from>
    <xdr:to>
      <xdr:col>19</xdr:col>
      <xdr:colOff>177800</xdr:colOff>
      <xdr:row>95</xdr:row>
      <xdr:rowOff>170218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311283"/>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63754</xdr:rowOff>
    </xdr:from>
    <xdr:to>
      <xdr:col>20</xdr:col>
      <xdr:colOff>38100</xdr:colOff>
      <xdr:row>94</xdr:row>
      <xdr:rowOff>165354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1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10431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59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170218</xdr:rowOff>
    </xdr:from>
    <xdr:to>
      <xdr:col>15</xdr:col>
      <xdr:colOff>50800</xdr:colOff>
      <xdr:row>97</xdr:row>
      <xdr:rowOff>24676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457968"/>
          <a:ext cx="889000" cy="19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52552</xdr:rowOff>
    </xdr:from>
    <xdr:to>
      <xdr:col>15</xdr:col>
      <xdr:colOff>101600</xdr:colOff>
      <xdr:row>94</xdr:row>
      <xdr:rowOff>154152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16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170679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594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147320</xdr:rowOff>
    </xdr:from>
    <xdr:to>
      <xdr:col>10</xdr:col>
      <xdr:colOff>114300</xdr:colOff>
      <xdr:row>97</xdr:row>
      <xdr:rowOff>24676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606520"/>
          <a:ext cx="889000" cy="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19558</xdr:rowOff>
    </xdr:from>
    <xdr:to>
      <xdr:col>10</xdr:col>
      <xdr:colOff>165100</xdr:colOff>
      <xdr:row>95</xdr:row>
      <xdr:rowOff>121158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3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137685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0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25997</xdr:rowOff>
    </xdr:from>
    <xdr:to>
      <xdr:col>6</xdr:col>
      <xdr:colOff>38100</xdr:colOff>
      <xdr:row>95</xdr:row>
      <xdr:rowOff>127597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31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144124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08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61849</xdr:rowOff>
    </xdr:from>
    <xdr:to>
      <xdr:col>24</xdr:col>
      <xdr:colOff>114300</xdr:colOff>
      <xdr:row>94</xdr:row>
      <xdr:rowOff>163449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17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84726</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144183</xdr:rowOff>
    </xdr:from>
    <xdr:to>
      <xdr:col>20</xdr:col>
      <xdr:colOff>38100</xdr:colOff>
      <xdr:row>95</xdr:row>
      <xdr:rowOff>74333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26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65460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35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119418</xdr:rowOff>
    </xdr:from>
    <xdr:to>
      <xdr:col>15</xdr:col>
      <xdr:colOff>101600</xdr:colOff>
      <xdr:row>96</xdr:row>
      <xdr:rowOff>49568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4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40695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49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145326</xdr:rowOff>
    </xdr:from>
    <xdr:to>
      <xdr:col>10</xdr:col>
      <xdr:colOff>165100</xdr:colOff>
      <xdr:row>97</xdr:row>
      <xdr:rowOff>75476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0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66603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69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96520</xdr:rowOff>
    </xdr:from>
    <xdr:to>
      <xdr:col>6</xdr:col>
      <xdr:colOff>38100</xdr:colOff>
      <xdr:row>97</xdr:row>
      <xdr:rowOff>26670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5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17797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64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38735</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82235"/>
          <a:ext cx="127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156862</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5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38735</xdr:rowOff>
    </xdr:from>
    <xdr:to>
      <xdr:col>55</xdr:col>
      <xdr:colOff>88900</xdr:colOff>
      <xdr:row>30</xdr:row>
      <xdr:rowOff>38735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8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43307</xdr:rowOff>
    </xdr:from>
    <xdr:to>
      <xdr:col>55</xdr:col>
      <xdr:colOff>0</xdr:colOff>
      <xdr:row>39</xdr:row>
      <xdr:rowOff>44069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729857"/>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94251</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664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43307</xdr:rowOff>
    </xdr:from>
    <xdr:to>
      <xdr:col>50</xdr:col>
      <xdr:colOff>114300</xdr:colOff>
      <xdr:row>39</xdr:row>
      <xdr:rowOff>44069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2985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59944</xdr:rowOff>
    </xdr:from>
    <xdr:to>
      <xdr:col>50</xdr:col>
      <xdr:colOff>165100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6621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43307</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7298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65659</xdr:rowOff>
    </xdr:from>
    <xdr:to>
      <xdr:col>46</xdr:col>
      <xdr:colOff>38100</xdr:colOff>
      <xdr:row>37</xdr:row>
      <xdr:rowOff>167260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12336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44069</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0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33655</xdr:rowOff>
    </xdr:from>
    <xdr:to>
      <xdr:col>36</xdr:col>
      <xdr:colOff>165100</xdr:colOff>
      <xdr:row>37</xdr:row>
      <xdr:rowOff>135255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151782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163957</xdr:rowOff>
    </xdr:from>
    <xdr:to>
      <xdr:col>55</xdr:col>
      <xdr:colOff>50800</xdr:colOff>
      <xdr:row>39</xdr:row>
      <xdr:rowOff>94107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78884</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3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164719</xdr:rowOff>
    </xdr:from>
    <xdr:to>
      <xdr:col>50</xdr:col>
      <xdr:colOff>165100</xdr:colOff>
      <xdr:row>39</xdr:row>
      <xdr:rowOff>94869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85996</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163957</xdr:rowOff>
    </xdr:from>
    <xdr:to>
      <xdr:col>46</xdr:col>
      <xdr:colOff>38100</xdr:colOff>
      <xdr:row>39</xdr:row>
      <xdr:rowOff>94107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85234</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164719</xdr:rowOff>
    </xdr:from>
    <xdr:to>
      <xdr:col>36</xdr:col>
      <xdr:colOff>165100</xdr:colOff>
      <xdr:row>39</xdr:row>
      <xdr:rowOff>94869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85996</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169685</xdr:rowOff>
    </xdr:from>
    <xdr:to>
      <xdr:col>54</xdr:col>
      <xdr:colOff>189865</xdr:colOff>
      <xdr:row>58</xdr:row>
      <xdr:rowOff>157531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42185"/>
          <a:ext cx="1270" cy="1359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161358</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157531</xdr:rowOff>
    </xdr:from>
    <xdr:to>
      <xdr:col>55</xdr:col>
      <xdr:colOff>88900</xdr:colOff>
      <xdr:row>58</xdr:row>
      <xdr:rowOff>157531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116362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169685</xdr:rowOff>
    </xdr:from>
    <xdr:to>
      <xdr:col>55</xdr:col>
      <xdr:colOff>88900</xdr:colOff>
      <xdr:row>50</xdr:row>
      <xdr:rowOff>169685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42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60452</xdr:rowOff>
    </xdr:from>
    <xdr:to>
      <xdr:col>55</xdr:col>
      <xdr:colOff>0</xdr:colOff>
      <xdr:row>57</xdr:row>
      <xdr:rowOff>65348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833102"/>
          <a:ext cx="838200" cy="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168127</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597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145250</xdr:rowOff>
    </xdr:from>
    <xdr:to>
      <xdr:col>55</xdr:col>
      <xdr:colOff>50800</xdr:colOff>
      <xdr:row>57</xdr:row>
      <xdr:rowOff>75400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60452</xdr:rowOff>
    </xdr:from>
    <xdr:to>
      <xdr:col>50</xdr:col>
      <xdr:colOff>114300</xdr:colOff>
      <xdr:row>57</xdr:row>
      <xdr:rowOff>93180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833102"/>
          <a:ext cx="889000" cy="3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155689</xdr:rowOff>
    </xdr:from>
    <xdr:to>
      <xdr:col>50</xdr:col>
      <xdr:colOff>165100</xdr:colOff>
      <xdr:row>57</xdr:row>
      <xdr:rowOff>85839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102366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5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25191</xdr:rowOff>
    </xdr:from>
    <xdr:to>
      <xdr:col>45</xdr:col>
      <xdr:colOff>177800</xdr:colOff>
      <xdr:row>57</xdr:row>
      <xdr:rowOff>93180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797841"/>
          <a:ext cx="889000" cy="6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159556</xdr:rowOff>
    </xdr:from>
    <xdr:to>
      <xdr:col>46</xdr:col>
      <xdr:colOff>38100</xdr:colOff>
      <xdr:row>57</xdr:row>
      <xdr:rowOff>89706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106233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5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25191</xdr:rowOff>
    </xdr:from>
    <xdr:to>
      <xdr:col>41</xdr:col>
      <xdr:colOff>50800</xdr:colOff>
      <xdr:row>57</xdr:row>
      <xdr:rowOff>70948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797841"/>
          <a:ext cx="889000" cy="4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24302</xdr:rowOff>
    </xdr:from>
    <xdr:to>
      <xdr:col>41</xdr:col>
      <xdr:colOff>101600</xdr:colOff>
      <xdr:row>57</xdr:row>
      <xdr:rowOff>125902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117029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88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129191</xdr:rowOff>
    </xdr:from>
    <xdr:to>
      <xdr:col>36</xdr:col>
      <xdr:colOff>165100</xdr:colOff>
      <xdr:row>57</xdr:row>
      <xdr:rowOff>59341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75868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5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14548</xdr:rowOff>
    </xdr:from>
    <xdr:to>
      <xdr:col>55</xdr:col>
      <xdr:colOff>50800</xdr:colOff>
      <xdr:row>57</xdr:row>
      <xdr:rowOff>116148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78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164425</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7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9652</xdr:rowOff>
    </xdr:from>
    <xdr:to>
      <xdr:col>50</xdr:col>
      <xdr:colOff>165100</xdr:colOff>
      <xdr:row>57</xdr:row>
      <xdr:rowOff>111252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78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102379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87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42380</xdr:rowOff>
    </xdr:from>
    <xdr:to>
      <xdr:col>46</xdr:col>
      <xdr:colOff>38100</xdr:colOff>
      <xdr:row>57</xdr:row>
      <xdr:rowOff>143980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81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135107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90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145841</xdr:rowOff>
    </xdr:from>
    <xdr:to>
      <xdr:col>41</xdr:col>
      <xdr:colOff>101600</xdr:colOff>
      <xdr:row>57</xdr:row>
      <xdr:rowOff>75991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74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92518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52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20148</xdr:rowOff>
    </xdr:from>
    <xdr:to>
      <xdr:col>36</xdr:col>
      <xdr:colOff>165100</xdr:colOff>
      <xdr:row>57</xdr:row>
      <xdr:rowOff>121748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7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112875</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88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96655</xdr:rowOff>
    </xdr:from>
    <xdr:to>
      <xdr:col>54</xdr:col>
      <xdr:colOff>189865</xdr:colOff>
      <xdr:row>78</xdr:row>
      <xdr:rowOff>127081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69605"/>
          <a:ext cx="1270" cy="123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130908</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04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127081</xdr:rowOff>
    </xdr:from>
    <xdr:to>
      <xdr:col>55</xdr:col>
      <xdr:colOff>88900</xdr:colOff>
      <xdr:row>78</xdr:row>
      <xdr:rowOff>127081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00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43332</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96655</xdr:rowOff>
    </xdr:from>
    <xdr:to>
      <xdr:col>55</xdr:col>
      <xdr:colOff>88900</xdr:colOff>
      <xdr:row>71</xdr:row>
      <xdr:rowOff>96655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6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160731</xdr:rowOff>
    </xdr:from>
    <xdr:to>
      <xdr:col>55</xdr:col>
      <xdr:colOff>0</xdr:colOff>
      <xdr:row>77</xdr:row>
      <xdr:rowOff>53541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190931"/>
          <a:ext cx="838200" cy="6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90791</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949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67915</xdr:rowOff>
    </xdr:from>
    <xdr:to>
      <xdr:col>55</xdr:col>
      <xdr:colOff>50800</xdr:colOff>
      <xdr:row>76</xdr:row>
      <xdr:rowOff>169515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09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53541</xdr:rowOff>
    </xdr:from>
    <xdr:to>
      <xdr:col>50</xdr:col>
      <xdr:colOff>114300</xdr:colOff>
      <xdr:row>77</xdr:row>
      <xdr:rowOff>122600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255191"/>
          <a:ext cx="889000" cy="6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90021</xdr:rowOff>
    </xdr:from>
    <xdr:to>
      <xdr:col>50</xdr:col>
      <xdr:colOff>165100</xdr:colOff>
      <xdr:row>77</xdr:row>
      <xdr:rowOff>20171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2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36697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89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122600</xdr:rowOff>
    </xdr:from>
    <xdr:to>
      <xdr:col>45</xdr:col>
      <xdr:colOff>177800</xdr:colOff>
      <xdr:row>78</xdr:row>
      <xdr:rowOff>10861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24250"/>
          <a:ext cx="889000" cy="5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129111</xdr:rowOff>
    </xdr:from>
    <xdr:to>
      <xdr:col>46</xdr:col>
      <xdr:colOff>38100</xdr:colOff>
      <xdr:row>77</xdr:row>
      <xdr:rowOff>59261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5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75788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93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10861</xdr:rowOff>
    </xdr:from>
    <xdr:to>
      <xdr:col>41</xdr:col>
      <xdr:colOff>50800</xdr:colOff>
      <xdr:row>78</xdr:row>
      <xdr:rowOff>60742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83961"/>
          <a:ext cx="889000" cy="4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125544</xdr:rowOff>
    </xdr:from>
    <xdr:to>
      <xdr:col>41</xdr:col>
      <xdr:colOff>101600</xdr:colOff>
      <xdr:row>77</xdr:row>
      <xdr:rowOff>55694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55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72221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9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42357</xdr:rowOff>
    </xdr:from>
    <xdr:to>
      <xdr:col>36</xdr:col>
      <xdr:colOff>165100</xdr:colOff>
      <xdr:row>77</xdr:row>
      <xdr:rowOff>143957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160484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1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109931</xdr:rowOff>
    </xdr:from>
    <xdr:to>
      <xdr:col>55</xdr:col>
      <xdr:colOff>50800</xdr:colOff>
      <xdr:row>77</xdr:row>
      <xdr:rowOff>40081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14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88358</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1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2741</xdr:rowOff>
    </xdr:from>
    <xdr:to>
      <xdr:col>50</xdr:col>
      <xdr:colOff>165100</xdr:colOff>
      <xdr:row>77</xdr:row>
      <xdr:rowOff>104341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95468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29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71800</xdr:rowOff>
    </xdr:from>
    <xdr:to>
      <xdr:col>46</xdr:col>
      <xdr:colOff>38100</xdr:colOff>
      <xdr:row>78</xdr:row>
      <xdr:rowOff>1950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7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164527</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36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131511</xdr:rowOff>
    </xdr:from>
    <xdr:to>
      <xdr:col>41</xdr:col>
      <xdr:colOff>101600</xdr:colOff>
      <xdr:row>78</xdr:row>
      <xdr:rowOff>61661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3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52788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425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9942</xdr:rowOff>
    </xdr:from>
    <xdr:to>
      <xdr:col>36</xdr:col>
      <xdr:colOff>165100</xdr:colOff>
      <xdr:row>78</xdr:row>
      <xdr:rowOff>111542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8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102669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7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43135</xdr:rowOff>
    </xdr:from>
    <xdr:to>
      <xdr:col>54</xdr:col>
      <xdr:colOff>189865</xdr:colOff>
      <xdr:row>98</xdr:row>
      <xdr:rowOff>148558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5085"/>
          <a:ext cx="1270" cy="1305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152385</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5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148558</xdr:rowOff>
    </xdr:from>
    <xdr:to>
      <xdr:col>55</xdr:col>
      <xdr:colOff>88900</xdr:colOff>
      <xdr:row>98</xdr:row>
      <xdr:rowOff>148558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5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161262</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43135</xdr:rowOff>
    </xdr:from>
    <xdr:to>
      <xdr:col>55</xdr:col>
      <xdr:colOff>88900</xdr:colOff>
      <xdr:row>91</xdr:row>
      <xdr:rowOff>43135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126842</xdr:rowOff>
    </xdr:from>
    <xdr:to>
      <xdr:col>55</xdr:col>
      <xdr:colOff>0</xdr:colOff>
      <xdr:row>97</xdr:row>
      <xdr:rowOff>11151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586042"/>
          <a:ext cx="838200" cy="5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84498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72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61621</xdr:rowOff>
    </xdr:from>
    <xdr:to>
      <xdr:col>55</xdr:col>
      <xdr:colOff>50800</xdr:colOff>
      <xdr:row>96</xdr:row>
      <xdr:rowOff>163221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2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40260</xdr:rowOff>
    </xdr:from>
    <xdr:to>
      <xdr:col>50</xdr:col>
      <xdr:colOff>114300</xdr:colOff>
      <xdr:row>97</xdr:row>
      <xdr:rowOff>11151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499460"/>
          <a:ext cx="889000" cy="14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85510</xdr:rowOff>
    </xdr:from>
    <xdr:to>
      <xdr:col>50</xdr:col>
      <xdr:colOff>165100</xdr:colOff>
      <xdr:row>97</xdr:row>
      <xdr:rowOff>15660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32187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1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8407</xdr:rowOff>
    </xdr:from>
    <xdr:to>
      <xdr:col>45</xdr:col>
      <xdr:colOff>177800</xdr:colOff>
      <xdr:row>96</xdr:row>
      <xdr:rowOff>40260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467607"/>
          <a:ext cx="889000" cy="3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81851</xdr:rowOff>
    </xdr:from>
    <xdr:to>
      <xdr:col>46</xdr:col>
      <xdr:colOff>38100</xdr:colOff>
      <xdr:row>97</xdr:row>
      <xdr:rowOff>12001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3128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63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8407</xdr:rowOff>
    </xdr:from>
    <xdr:to>
      <xdr:col>41</xdr:col>
      <xdr:colOff>50800</xdr:colOff>
      <xdr:row>96</xdr:row>
      <xdr:rowOff>39154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467607"/>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94959</xdr:rowOff>
    </xdr:from>
    <xdr:to>
      <xdr:col>41</xdr:col>
      <xdr:colOff>101600</xdr:colOff>
      <xdr:row>97</xdr:row>
      <xdr:rowOff>25109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16236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81338</xdr:rowOff>
    </xdr:from>
    <xdr:to>
      <xdr:col>36</xdr:col>
      <xdr:colOff>165100</xdr:colOff>
      <xdr:row>97</xdr:row>
      <xdr:rowOff>11488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2615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76042</xdr:rowOff>
    </xdr:from>
    <xdr:to>
      <xdr:col>55</xdr:col>
      <xdr:colOff>50800</xdr:colOff>
      <xdr:row>97</xdr:row>
      <xdr:rowOff>6192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54469</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131801</xdr:rowOff>
    </xdr:from>
    <xdr:to>
      <xdr:col>50</xdr:col>
      <xdr:colOff>165100</xdr:colOff>
      <xdr:row>97</xdr:row>
      <xdr:rowOff>61951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9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53078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68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160910</xdr:rowOff>
    </xdr:from>
    <xdr:to>
      <xdr:col>46</xdr:col>
      <xdr:colOff>38100</xdr:colOff>
      <xdr:row>96</xdr:row>
      <xdr:rowOff>91060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44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107587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22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129057</xdr:rowOff>
    </xdr:from>
    <xdr:to>
      <xdr:col>41</xdr:col>
      <xdr:colOff>101600</xdr:colOff>
      <xdr:row>96</xdr:row>
      <xdr:rowOff>59207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41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75734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1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159804</xdr:rowOff>
    </xdr:from>
    <xdr:to>
      <xdr:col>36</xdr:col>
      <xdr:colOff>165100</xdr:colOff>
      <xdr:row>96</xdr:row>
      <xdr:rowOff>89954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44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106481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107010</xdr:rowOff>
    </xdr:from>
    <xdr:to>
      <xdr:col>85</xdr:col>
      <xdr:colOff>126364</xdr:colOff>
      <xdr:row>37</xdr:row>
      <xdr:rowOff>166858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593410"/>
          <a:ext cx="1269" cy="91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170685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166858</xdr:rowOff>
    </xdr:from>
    <xdr:to>
      <xdr:col>86</xdr:col>
      <xdr:colOff>25400</xdr:colOff>
      <xdr:row>37</xdr:row>
      <xdr:rowOff>166858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53687</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36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107010</xdr:rowOff>
    </xdr:from>
    <xdr:to>
      <xdr:col>86</xdr:col>
      <xdr:colOff>25400</xdr:colOff>
      <xdr:row>32</xdr:row>
      <xdr:rowOff>107010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5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23845</xdr:rowOff>
    </xdr:from>
    <xdr:to>
      <xdr:col>85</xdr:col>
      <xdr:colOff>127000</xdr:colOff>
      <xdr:row>36</xdr:row>
      <xdr:rowOff>77567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196045"/>
          <a:ext cx="838200" cy="5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158995</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59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9118</xdr:rowOff>
    </xdr:from>
    <xdr:to>
      <xdr:col>85</xdr:col>
      <xdr:colOff>177800</xdr:colOff>
      <xdr:row>36</xdr:row>
      <xdr:rowOff>110718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1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77567</xdr:rowOff>
    </xdr:from>
    <xdr:to>
      <xdr:col>81</xdr:col>
      <xdr:colOff>50800</xdr:colOff>
      <xdr:row>36</xdr:row>
      <xdr:rowOff>97637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249767"/>
          <a:ext cx="889000" cy="2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16297</xdr:rowOff>
    </xdr:from>
    <xdr:to>
      <xdr:col>81</xdr:col>
      <xdr:colOff>101600</xdr:colOff>
      <xdr:row>36</xdr:row>
      <xdr:rowOff>117897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134424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96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171430</xdr:rowOff>
    </xdr:from>
    <xdr:to>
      <xdr:col>76</xdr:col>
      <xdr:colOff>114300</xdr:colOff>
      <xdr:row>36</xdr:row>
      <xdr:rowOff>97637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172180"/>
          <a:ext cx="889000" cy="9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30378</xdr:rowOff>
    </xdr:from>
    <xdr:to>
      <xdr:col>76</xdr:col>
      <xdr:colOff>165100</xdr:colOff>
      <xdr:row>36</xdr:row>
      <xdr:rowOff>131978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148505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171430</xdr:rowOff>
    </xdr:from>
    <xdr:to>
      <xdr:col>71</xdr:col>
      <xdr:colOff>177800</xdr:colOff>
      <xdr:row>36</xdr:row>
      <xdr:rowOff>143358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172180"/>
          <a:ext cx="889000" cy="14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130414</xdr:rowOff>
    </xdr:from>
    <xdr:to>
      <xdr:col>72</xdr:col>
      <xdr:colOff>38100</xdr:colOff>
      <xdr:row>36</xdr:row>
      <xdr:rowOff>60564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51691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2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17028</xdr:rowOff>
    </xdr:from>
    <xdr:to>
      <xdr:col>67</xdr:col>
      <xdr:colOff>101600</xdr:colOff>
      <xdr:row>36</xdr:row>
      <xdr:rowOff>118628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135155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144495</xdr:rowOff>
    </xdr:from>
    <xdr:to>
      <xdr:col>85</xdr:col>
      <xdr:colOff>177800</xdr:colOff>
      <xdr:row>36</xdr:row>
      <xdr:rowOff>74645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14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167372</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99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26767</xdr:rowOff>
    </xdr:from>
    <xdr:to>
      <xdr:col>81</xdr:col>
      <xdr:colOff>101600</xdr:colOff>
      <xdr:row>36</xdr:row>
      <xdr:rowOff>128367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19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119494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29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46837</xdr:rowOff>
    </xdr:from>
    <xdr:to>
      <xdr:col>76</xdr:col>
      <xdr:colOff>165100</xdr:colOff>
      <xdr:row>36</xdr:row>
      <xdr:rowOff>148437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2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139564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31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120630</xdr:rowOff>
    </xdr:from>
    <xdr:to>
      <xdr:col>72</xdr:col>
      <xdr:colOff>38100</xdr:colOff>
      <xdr:row>36</xdr:row>
      <xdr:rowOff>50780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1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67307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89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92558</xdr:rowOff>
    </xdr:from>
    <xdr:to>
      <xdr:col>67</xdr:col>
      <xdr:colOff>101600</xdr:colOff>
      <xdr:row>37</xdr:row>
      <xdr:rowOff>22708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26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13835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35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110978</xdr:rowOff>
    </xdr:from>
    <xdr:to>
      <xdr:col>85</xdr:col>
      <xdr:colOff>126364</xdr:colOff>
      <xdr:row>58</xdr:row>
      <xdr:rowOff>67070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12028"/>
          <a:ext cx="1269" cy="1499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70897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67070</xdr:rowOff>
    </xdr:from>
    <xdr:to>
      <xdr:col>86</xdr:col>
      <xdr:colOff>25400</xdr:colOff>
      <xdr:row>58</xdr:row>
      <xdr:rowOff>67070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57655</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28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110978</xdr:rowOff>
    </xdr:from>
    <xdr:to>
      <xdr:col>86</xdr:col>
      <xdr:colOff>25400</xdr:colOff>
      <xdr:row>49</xdr:row>
      <xdr:rowOff>110978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1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54530</xdr:rowOff>
    </xdr:from>
    <xdr:to>
      <xdr:col>85</xdr:col>
      <xdr:colOff>127000</xdr:colOff>
      <xdr:row>56</xdr:row>
      <xdr:rowOff>113754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8969930"/>
          <a:ext cx="838200" cy="74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56208</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85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77781</xdr:rowOff>
    </xdr:from>
    <xdr:to>
      <xdr:col>85</xdr:col>
      <xdr:colOff>177800</xdr:colOff>
      <xdr:row>56</xdr:row>
      <xdr:rowOff>7931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113754</xdr:rowOff>
    </xdr:from>
    <xdr:to>
      <xdr:col>81</xdr:col>
      <xdr:colOff>50800</xdr:colOff>
      <xdr:row>57</xdr:row>
      <xdr:rowOff>35262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714954"/>
          <a:ext cx="889000" cy="9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23113</xdr:rowOff>
    </xdr:from>
    <xdr:to>
      <xdr:col>81</xdr:col>
      <xdr:colOff>101600</xdr:colOff>
      <xdr:row>56</xdr:row>
      <xdr:rowOff>124713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141240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15211</xdr:rowOff>
    </xdr:from>
    <xdr:to>
      <xdr:col>76</xdr:col>
      <xdr:colOff>114300</xdr:colOff>
      <xdr:row>57</xdr:row>
      <xdr:rowOff>35262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616411"/>
          <a:ext cx="889000" cy="19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155618</xdr:rowOff>
    </xdr:from>
    <xdr:to>
      <xdr:col>76</xdr:col>
      <xdr:colOff>165100</xdr:colOff>
      <xdr:row>56</xdr:row>
      <xdr:rowOff>85768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102295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3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15211</xdr:rowOff>
    </xdr:from>
    <xdr:to>
      <xdr:col>71</xdr:col>
      <xdr:colOff>177800</xdr:colOff>
      <xdr:row>57</xdr:row>
      <xdr:rowOff>90306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616411"/>
          <a:ext cx="889000" cy="24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139616</xdr:rowOff>
    </xdr:from>
    <xdr:to>
      <xdr:col>72</xdr:col>
      <xdr:colOff>38100</xdr:colOff>
      <xdr:row>56</xdr:row>
      <xdr:rowOff>69766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60893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6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22753</xdr:rowOff>
    </xdr:from>
    <xdr:to>
      <xdr:col>67</xdr:col>
      <xdr:colOff>101600</xdr:colOff>
      <xdr:row>56</xdr:row>
      <xdr:rowOff>124353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140880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3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3730</xdr:rowOff>
    </xdr:from>
    <xdr:to>
      <xdr:col>85</xdr:col>
      <xdr:colOff>177800</xdr:colOff>
      <xdr:row>52</xdr:row>
      <xdr:rowOff>105330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89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26607</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877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62954</xdr:rowOff>
    </xdr:from>
    <xdr:to>
      <xdr:col>81</xdr:col>
      <xdr:colOff>101600</xdr:colOff>
      <xdr:row>56</xdr:row>
      <xdr:rowOff>164554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6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155681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7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155912</xdr:rowOff>
    </xdr:from>
    <xdr:to>
      <xdr:col>76</xdr:col>
      <xdr:colOff>165100</xdr:colOff>
      <xdr:row>57</xdr:row>
      <xdr:rowOff>86062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77189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135861</xdr:rowOff>
    </xdr:from>
    <xdr:to>
      <xdr:col>72</xdr:col>
      <xdr:colOff>38100</xdr:colOff>
      <xdr:row>56</xdr:row>
      <xdr:rowOff>66011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56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82538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34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39506</xdr:rowOff>
    </xdr:from>
    <xdr:to>
      <xdr:col>67</xdr:col>
      <xdr:colOff>101600</xdr:colOff>
      <xdr:row>57</xdr:row>
      <xdr:rowOff>141106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1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132233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0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43721</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16671"/>
          <a:ext cx="1269" cy="1426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104357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48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161848</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43721</xdr:rowOff>
    </xdr:from>
    <xdr:to>
      <xdr:col>86</xdr:col>
      <xdr:colOff>25400</xdr:colOff>
      <xdr:row>71</xdr:row>
      <xdr:rowOff>43721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1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91384</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35934"/>
          <a:ext cx="838200" cy="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21807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94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170380</xdr:rowOff>
    </xdr:from>
    <xdr:to>
      <xdr:col>85</xdr:col>
      <xdr:colOff>177800</xdr:colOff>
      <xdr:row>79</xdr:row>
      <xdr:rowOff>100530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4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91384</xdr:rowOff>
    </xdr:from>
    <xdr:to>
      <xdr:col>81</xdr:col>
      <xdr:colOff>50800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635934"/>
          <a:ext cx="889000" cy="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4514</xdr:rowOff>
    </xdr:from>
    <xdr:to>
      <xdr:col>81</xdr:col>
      <xdr:colOff>101600</xdr:colOff>
      <xdr:row>79</xdr:row>
      <xdr:rowOff>106114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122641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32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76591</xdr:rowOff>
    </xdr:from>
    <xdr:to>
      <xdr:col>76</xdr:col>
      <xdr:colOff>114300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621141"/>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162624</xdr:rowOff>
    </xdr:from>
    <xdr:to>
      <xdr:col>76</xdr:col>
      <xdr:colOff>165100</xdr:colOff>
      <xdr:row>79</xdr:row>
      <xdr:rowOff>92774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109301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76591</xdr:rowOff>
    </xdr:from>
    <xdr:to>
      <xdr:col>71</xdr:col>
      <xdr:colOff>177800</xdr:colOff>
      <xdr:row>79</xdr:row>
      <xdr:rowOff>87302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621141"/>
          <a:ext cx="8890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157138</xdr:rowOff>
    </xdr:from>
    <xdr:to>
      <xdr:col>72</xdr:col>
      <xdr:colOff>38100</xdr:colOff>
      <xdr:row>79</xdr:row>
      <xdr:rowOff>87288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103815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160517</xdr:rowOff>
    </xdr:from>
    <xdr:to>
      <xdr:col>67</xdr:col>
      <xdr:colOff>101600</xdr:colOff>
      <xdr:row>79</xdr:row>
      <xdr:rowOff>90667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107194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148807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21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40584</xdr:rowOff>
    </xdr:from>
    <xdr:to>
      <xdr:col>81</xdr:col>
      <xdr:colOff>101600</xdr:colOff>
      <xdr:row>79</xdr:row>
      <xdr:rowOff>142184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8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133311</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677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25791</xdr:rowOff>
    </xdr:from>
    <xdr:to>
      <xdr:col>72</xdr:col>
      <xdr:colOff>38100</xdr:colOff>
      <xdr:row>79</xdr:row>
      <xdr:rowOff>127391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7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118518</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66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36502</xdr:rowOff>
    </xdr:from>
    <xdr:to>
      <xdr:col>67</xdr:col>
      <xdr:colOff>101600</xdr:colOff>
      <xdr:row>79</xdr:row>
      <xdr:rowOff>138102</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8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129229</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673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6789</xdr:rowOff>
    </xdr:from>
    <xdr:to>
      <xdr:col>85</xdr:col>
      <xdr:colOff>126364</xdr:colOff>
      <xdr:row>97</xdr:row>
      <xdr:rowOff>148006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37289"/>
          <a:ext cx="1269" cy="1341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151833</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148006</xdr:rowOff>
    </xdr:from>
    <xdr:to>
      <xdr:col>86</xdr:col>
      <xdr:colOff>25400</xdr:colOff>
      <xdr:row>97</xdr:row>
      <xdr:rowOff>148006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7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124916</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1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6789</xdr:rowOff>
    </xdr:from>
    <xdr:to>
      <xdr:col>86</xdr:col>
      <xdr:colOff>25400</xdr:colOff>
      <xdr:row>90</xdr:row>
      <xdr:rowOff>6789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3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153436</xdr:rowOff>
    </xdr:from>
    <xdr:to>
      <xdr:col>85</xdr:col>
      <xdr:colOff>127000</xdr:colOff>
      <xdr:row>96</xdr:row>
      <xdr:rowOff>28544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441186"/>
          <a:ext cx="838200" cy="4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36682</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5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13805</xdr:rowOff>
    </xdr:from>
    <xdr:to>
      <xdr:col>85</xdr:col>
      <xdr:colOff>177800</xdr:colOff>
      <xdr:row>95</xdr:row>
      <xdr:rowOff>115405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153436</xdr:rowOff>
    </xdr:from>
    <xdr:to>
      <xdr:col>81</xdr:col>
      <xdr:colOff>50800</xdr:colOff>
      <xdr:row>96</xdr:row>
      <xdr:rowOff>12446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441186"/>
          <a:ext cx="889000" cy="3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1155</xdr:rowOff>
    </xdr:from>
    <xdr:to>
      <xdr:col>81</xdr:col>
      <xdr:colOff>101600</xdr:colOff>
      <xdr:row>95</xdr:row>
      <xdr:rowOff>102755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119282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6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12446</xdr:rowOff>
    </xdr:from>
    <xdr:to>
      <xdr:col>76</xdr:col>
      <xdr:colOff>114300</xdr:colOff>
      <xdr:row>96</xdr:row>
      <xdr:rowOff>53136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471646"/>
          <a:ext cx="8890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30702</xdr:rowOff>
    </xdr:from>
    <xdr:to>
      <xdr:col>76</xdr:col>
      <xdr:colOff>165100</xdr:colOff>
      <xdr:row>95</xdr:row>
      <xdr:rowOff>132302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148829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53136</xdr:rowOff>
    </xdr:from>
    <xdr:to>
      <xdr:col>71</xdr:col>
      <xdr:colOff>177800</xdr:colOff>
      <xdr:row>96</xdr:row>
      <xdr:rowOff>75025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512336"/>
          <a:ext cx="889000" cy="2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84710</xdr:rowOff>
    </xdr:from>
    <xdr:to>
      <xdr:col>72</xdr:col>
      <xdr:colOff>38100</xdr:colOff>
      <xdr:row>96</xdr:row>
      <xdr:rowOff>14860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31387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1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13329</xdr:rowOff>
    </xdr:from>
    <xdr:to>
      <xdr:col>67</xdr:col>
      <xdr:colOff>101600</xdr:colOff>
      <xdr:row>95</xdr:row>
      <xdr:rowOff>114929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131456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149194</xdr:rowOff>
    </xdr:from>
    <xdr:to>
      <xdr:col>85</xdr:col>
      <xdr:colOff>177800</xdr:colOff>
      <xdr:row>96</xdr:row>
      <xdr:rowOff>79344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4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127621</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41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102636</xdr:rowOff>
    </xdr:from>
    <xdr:to>
      <xdr:col>81</xdr:col>
      <xdr:colOff>101600</xdr:colOff>
      <xdr:row>96</xdr:row>
      <xdr:rowOff>32786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39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48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133096</xdr:rowOff>
    </xdr:from>
    <xdr:to>
      <xdr:col>76</xdr:col>
      <xdr:colOff>165100</xdr:colOff>
      <xdr:row>96</xdr:row>
      <xdr:rowOff>63246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42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54373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5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2336</xdr:rowOff>
    </xdr:from>
    <xdr:to>
      <xdr:col>72</xdr:col>
      <xdr:colOff>38100</xdr:colOff>
      <xdr:row>96</xdr:row>
      <xdr:rowOff>103936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46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95063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55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24225</xdr:rowOff>
    </xdr:from>
    <xdr:to>
      <xdr:col>67</xdr:col>
      <xdr:colOff>101600</xdr:colOff>
      <xdr:row>96</xdr:row>
      <xdr:rowOff>125825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4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116952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57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101600</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930900"/>
          <a:ext cx="1269"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60977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4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48277</xdr:rowOff>
    </xdr:from>
    <xdr:ext cx="313932"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706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101600</xdr:rowOff>
    </xdr:from>
    <xdr:to>
      <xdr:col>116</xdr:col>
      <xdr:colOff>152400</xdr:colOff>
      <xdr:row>34</xdr:row>
      <xdr:rowOff>101600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9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149877</xdr:rowOff>
    </xdr:from>
    <xdr:ext cx="249299"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93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127000</xdr:rowOff>
    </xdr:from>
    <xdr:to>
      <xdr:col>116</xdr:col>
      <xdr:colOff>114300</xdr:colOff>
      <xdr:row>39</xdr:row>
      <xdr:rowOff>57150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127000</xdr:rowOff>
    </xdr:from>
    <xdr:to>
      <xdr:col>112</xdr:col>
      <xdr:colOff>38100</xdr:colOff>
      <xdr:row>31</xdr:row>
      <xdr:rowOff>57150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52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29</xdr:row>
      <xdr:rowOff>73677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5045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50800</xdr:rowOff>
    </xdr:from>
    <xdr:to>
      <xdr:col>98</xdr:col>
      <xdr:colOff>38100</xdr:colOff>
      <xdr:row>30</xdr:row>
      <xdr:rowOff>152400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168927</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105427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20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「総務費」は、庁舎</a:t>
          </a:r>
          <a:r>
            <a:rPr kumimoji="1" lang="ja-JP" altLang="en-US" sz="1100">
              <a:solidFill>
                <a:schemeClr val="dk1"/>
              </a:solidFill>
              <a:effectLst/>
              <a:latin typeface="+mn-lt"/>
              <a:ea typeface="+mn-ea"/>
              <a:cs typeface="+mn-cs"/>
            </a:rPr>
            <a:t>トイレを改修したこと</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今後数年にわたり</a:t>
          </a:r>
          <a:r>
            <a:rPr kumimoji="1" lang="ja-JP" altLang="en-US" sz="1100">
              <a:solidFill>
                <a:schemeClr val="dk1"/>
              </a:solidFill>
              <a:effectLst/>
              <a:latin typeface="+mn-lt"/>
              <a:ea typeface="+mn-ea"/>
              <a:cs typeface="+mn-cs"/>
            </a:rPr>
            <a:t>庁舎</a:t>
          </a:r>
          <a:r>
            <a:rPr kumimoji="1" lang="ja-JP" altLang="ja-JP" sz="1100">
              <a:solidFill>
                <a:schemeClr val="dk1"/>
              </a:solidFill>
              <a:effectLst/>
              <a:latin typeface="+mn-lt"/>
              <a:ea typeface="+mn-ea"/>
              <a:cs typeface="+mn-cs"/>
            </a:rPr>
            <a:t>大規模改修</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が行われるため増加見込みである。「民生費」は</a:t>
          </a:r>
          <a:r>
            <a:rPr kumimoji="1" lang="ja-JP" altLang="en-US" sz="1100">
              <a:solidFill>
                <a:schemeClr val="dk1"/>
              </a:solidFill>
              <a:effectLst/>
              <a:latin typeface="+mn-lt"/>
              <a:ea typeface="+mn-ea"/>
              <a:cs typeface="+mn-cs"/>
            </a:rPr>
            <a:t>低所得世帯支援給付金事業の実施により増加し</a:t>
          </a:r>
          <a:r>
            <a:rPr kumimoji="1" lang="ja-JP" altLang="ja-JP" sz="1100">
              <a:solidFill>
                <a:schemeClr val="dk1"/>
              </a:solidFill>
              <a:effectLst/>
              <a:latin typeface="+mn-lt"/>
              <a:ea typeface="+mn-ea"/>
              <a:cs typeface="+mn-cs"/>
            </a:rPr>
            <a:t>、「衛生費」の増加は、クリーンパーク茂原の火災対応による負担金の増額</a:t>
          </a:r>
          <a:r>
            <a:rPr kumimoji="1" lang="ja-JP" altLang="en-US" sz="1100">
              <a:solidFill>
                <a:schemeClr val="dk1"/>
              </a:solidFill>
              <a:effectLst/>
              <a:latin typeface="+mn-lt"/>
              <a:ea typeface="+mn-ea"/>
              <a:cs typeface="+mn-cs"/>
            </a:rPr>
            <a:t>が主な要因である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「農林水産業費」は</a:t>
          </a:r>
          <a:r>
            <a:rPr kumimoji="1" lang="ja-JP" altLang="en-US" sz="1100">
              <a:solidFill>
                <a:schemeClr val="dk1"/>
              </a:solidFill>
              <a:effectLst/>
              <a:latin typeface="+mn-lt"/>
              <a:ea typeface="+mn-ea"/>
              <a:cs typeface="+mn-cs"/>
            </a:rPr>
            <a:t>農業集落排水事業特別会計の事業費の減に伴い繰出金が減少</a:t>
          </a:r>
          <a:r>
            <a:rPr kumimoji="1" lang="ja-JP" altLang="ja-JP" sz="1100">
              <a:solidFill>
                <a:schemeClr val="dk1"/>
              </a:solidFill>
              <a:effectLst/>
              <a:latin typeface="+mn-lt"/>
              <a:ea typeface="+mn-ea"/>
              <a:cs typeface="+mn-cs"/>
            </a:rPr>
            <a:t>し、「商工費」は</a:t>
          </a:r>
          <a:r>
            <a:rPr kumimoji="1" lang="ja-JP" altLang="en-US" sz="1100">
              <a:solidFill>
                <a:schemeClr val="dk1"/>
              </a:solidFill>
              <a:effectLst/>
              <a:latin typeface="+mn-lt"/>
              <a:ea typeface="+mn-ea"/>
              <a:cs typeface="+mn-cs"/>
            </a:rPr>
            <a:t>企業等設備導入奨励金交付</a:t>
          </a:r>
          <a:r>
            <a:rPr kumimoji="1" lang="ja-JP" altLang="ja-JP" sz="1100">
              <a:solidFill>
                <a:schemeClr val="dk1"/>
              </a:solidFill>
              <a:effectLst/>
              <a:latin typeface="+mn-lt"/>
              <a:ea typeface="+mn-ea"/>
              <a:cs typeface="+mn-cs"/>
            </a:rPr>
            <a:t>事業により増加した。</a:t>
          </a:r>
          <a:endParaRPr lang="ja-JP" altLang="ja-JP" sz="1400">
            <a:effectLst/>
          </a:endParaRPr>
        </a:p>
        <a:p>
          <a:r>
            <a:rPr kumimoji="1" lang="ja-JP" altLang="ja-JP" sz="1100">
              <a:solidFill>
                <a:schemeClr val="dk1"/>
              </a:solidFill>
              <a:effectLst/>
              <a:latin typeface="+mn-lt"/>
              <a:ea typeface="+mn-ea"/>
              <a:cs typeface="+mn-cs"/>
            </a:rPr>
            <a:t>　「土木費」については、</a:t>
          </a:r>
          <a:r>
            <a:rPr kumimoji="1" lang="ja-JP" altLang="en-US" sz="1100">
              <a:solidFill>
                <a:schemeClr val="dk1"/>
              </a:solidFill>
              <a:effectLst/>
              <a:latin typeface="+mn-lt"/>
              <a:ea typeface="+mn-ea"/>
              <a:cs typeface="+mn-cs"/>
            </a:rPr>
            <a:t>願成寺地区になかよし公園を整備したことや道城橋、清水橋の改修工事を実施したこと</a:t>
          </a:r>
          <a:r>
            <a:rPr kumimoji="1" lang="ja-JP" altLang="ja-JP" sz="1100">
              <a:solidFill>
                <a:schemeClr val="dk1"/>
              </a:solidFill>
              <a:effectLst/>
              <a:latin typeface="+mn-lt"/>
              <a:ea typeface="+mn-ea"/>
              <a:cs typeface="+mn-cs"/>
            </a:rPr>
            <a:t>が主な要因となり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「教育費」は、</a:t>
          </a:r>
          <a:r>
            <a:rPr kumimoji="1" lang="en-US" altLang="ja-JP" sz="1100">
              <a:solidFill>
                <a:schemeClr val="dk1"/>
              </a:solidFill>
              <a:effectLst/>
              <a:latin typeface="+mn-lt"/>
              <a:ea typeface="+mn-ea"/>
              <a:cs typeface="+mn-cs"/>
            </a:rPr>
            <a:t>ORIGAMI</a:t>
          </a:r>
          <a:r>
            <a:rPr kumimoji="1" lang="ja-JP" altLang="en-US" sz="1100">
              <a:solidFill>
                <a:schemeClr val="dk1"/>
              </a:solidFill>
              <a:effectLst/>
              <a:latin typeface="+mn-lt"/>
              <a:ea typeface="+mn-ea"/>
              <a:cs typeface="+mn-cs"/>
            </a:rPr>
            <a:t>プラザの建設事業</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大幅に</a:t>
          </a:r>
          <a:r>
            <a:rPr kumimoji="1" lang="ja-JP" altLang="ja-JP" sz="1100">
              <a:solidFill>
                <a:schemeClr val="dk1"/>
              </a:solidFill>
              <a:effectLst/>
              <a:latin typeface="+mn-lt"/>
              <a:ea typeface="+mn-ea"/>
              <a:cs typeface="+mn-cs"/>
            </a:rPr>
            <a:t>増加した。</a:t>
          </a:r>
          <a:r>
            <a:rPr kumimoji="1" lang="ja-JP" altLang="en-US" sz="1100">
              <a:solidFill>
                <a:schemeClr val="dk1"/>
              </a:solidFill>
              <a:effectLst/>
              <a:latin typeface="+mn-lt"/>
              <a:ea typeface="+mn-ea"/>
              <a:cs typeface="+mn-cs"/>
            </a:rPr>
            <a:t>今後、町内の小中学校屋内運動場への空調機設置事業や照明の</a:t>
          </a:r>
          <a:r>
            <a:rPr kumimoji="1" lang="en-US" altLang="ja-JP" sz="1100">
              <a:solidFill>
                <a:schemeClr val="dk1"/>
              </a:solidFill>
              <a:effectLst/>
              <a:latin typeface="+mn-lt"/>
              <a:ea typeface="+mn-ea"/>
              <a:cs typeface="+mn-cs"/>
            </a:rPr>
            <a:t>LED</a:t>
          </a:r>
          <a:r>
            <a:rPr kumimoji="1" lang="ja-JP" altLang="en-US" sz="1100">
              <a:solidFill>
                <a:schemeClr val="dk1"/>
              </a:solidFill>
              <a:effectLst/>
              <a:latin typeface="+mn-lt"/>
              <a:ea typeface="+mn-ea"/>
              <a:cs typeface="+mn-cs"/>
            </a:rPr>
            <a:t>化を予定しているため、数値が例年より高い状態で推移していくことが見込まれる。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「公債費」については、</a:t>
          </a:r>
          <a:r>
            <a:rPr kumimoji="1" lang="ja-JP" altLang="en-US" sz="1100">
              <a:solidFill>
                <a:schemeClr val="dk1"/>
              </a:solidFill>
              <a:effectLst/>
              <a:latin typeface="+mn-lt"/>
              <a:ea typeface="+mn-ea"/>
              <a:cs typeface="+mn-cs"/>
            </a:rPr>
            <a:t>過年度に借り入れた資金の償還が完了したことにより減少した。今後は、</a:t>
          </a:r>
          <a:r>
            <a:rPr kumimoji="1" lang="en-US" altLang="ja-JP" sz="1100">
              <a:solidFill>
                <a:schemeClr val="dk1"/>
              </a:solidFill>
              <a:effectLst/>
              <a:latin typeface="+mn-lt"/>
              <a:ea typeface="+mn-ea"/>
              <a:cs typeface="+mn-cs"/>
            </a:rPr>
            <a:t>ORIGAMI</a:t>
          </a:r>
          <a:r>
            <a:rPr kumimoji="1" lang="ja-JP" altLang="en-US" sz="1100">
              <a:solidFill>
                <a:schemeClr val="dk1"/>
              </a:solidFill>
              <a:effectLst/>
              <a:latin typeface="+mn-lt"/>
              <a:ea typeface="+mn-ea"/>
              <a:cs typeface="+mn-cs"/>
            </a:rPr>
            <a:t>プラザ建設の際に借り入れた資金の償還が開始されるため増加していく見込みである。</a:t>
          </a: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標準財政規模は、町税収入等の一般財源の額からその団体の経営規模をはかるもので法人</a:t>
          </a:r>
          <a:r>
            <a:rPr kumimoji="1" lang="ja-JP" altLang="en-US" sz="1100" b="0" i="0" baseline="0">
              <a:solidFill>
                <a:schemeClr val="dk1"/>
              </a:solidFill>
              <a:effectLst/>
              <a:latin typeface="+mn-lt"/>
              <a:ea typeface="+mn-ea"/>
              <a:cs typeface="+mn-cs"/>
            </a:rPr>
            <a:t>からの</a:t>
          </a:r>
          <a:r>
            <a:rPr kumimoji="1" lang="ja-JP" altLang="ja-JP" sz="1100" b="0" i="0" baseline="0">
              <a:solidFill>
                <a:schemeClr val="dk1"/>
              </a:solidFill>
              <a:effectLst/>
              <a:latin typeface="+mn-lt"/>
              <a:ea typeface="+mn-ea"/>
              <a:cs typeface="+mn-cs"/>
            </a:rPr>
            <a:t>税収の多寡による影響が大きい。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昨年度と比較して</a:t>
          </a:r>
          <a:r>
            <a:rPr kumimoji="1" lang="ja-JP" altLang="ja-JP" sz="1100" b="0" i="0" baseline="0">
              <a:solidFill>
                <a:schemeClr val="dk1"/>
              </a:solidFill>
              <a:effectLst/>
              <a:latin typeface="+mn-lt"/>
              <a:ea typeface="+mn-ea"/>
              <a:cs typeface="+mn-cs"/>
            </a:rPr>
            <a:t>繰越事業費が</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したため</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実質</a:t>
          </a:r>
          <a:r>
            <a:rPr kumimoji="1" lang="ja-JP" altLang="en-US" sz="1100" b="0" i="0" baseline="0">
              <a:solidFill>
                <a:schemeClr val="dk1"/>
              </a:solidFill>
              <a:effectLst/>
              <a:latin typeface="+mn-lt"/>
              <a:ea typeface="+mn-ea"/>
              <a:cs typeface="+mn-cs"/>
            </a:rPr>
            <a:t>単年度</a:t>
          </a:r>
          <a:r>
            <a:rPr kumimoji="1" lang="ja-JP" altLang="ja-JP" sz="1100" b="0" i="0" baseline="0">
              <a:solidFill>
                <a:schemeClr val="dk1"/>
              </a:solidFill>
              <a:effectLst/>
              <a:latin typeface="+mn-lt"/>
              <a:ea typeface="+mn-ea"/>
              <a:cs typeface="+mn-cs"/>
            </a:rPr>
            <a:t>収支が</a:t>
          </a:r>
          <a:r>
            <a:rPr kumimoji="1" lang="ja-JP" altLang="en-US" sz="1100" b="0" i="0" baseline="0">
              <a:solidFill>
                <a:schemeClr val="dk1"/>
              </a:solidFill>
              <a:effectLst/>
              <a:latin typeface="+mn-lt"/>
              <a:ea typeface="+mn-ea"/>
              <a:cs typeface="+mn-cs"/>
            </a:rPr>
            <a:t>１．１７ポイント増加</a:t>
          </a:r>
          <a:r>
            <a:rPr kumimoji="1" lang="ja-JP" altLang="ja-JP" sz="1100" b="0" i="0" baseline="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今後も税収の変動に対応できる基金残高を確保しながら、適正な財政運営に努めていく。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水道事業会計」については、基金を設置せずに毎年の収支額を留保資金として積み上げていることから、黒字額が大きい状態となっている。そのため、基準外繰出金による財源不足補填は行っていない。ただし、留保資金は、水道管の老朽化及び耐震化のための更新費用の財源となる見込み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下水道事業会計」は、黒字となっているものの、財源不足を一般会計からの基準外繰出金により補填している状況である。令和元年度から公営企業会計へと移行し、独立採算制が原則となる。受益者負担の公平性からも、赤字補填的な繰出金を抑えるため、</a:t>
          </a:r>
          <a:r>
            <a:rPr kumimoji="1" lang="ja-JP" altLang="en-US" sz="1100" b="0" i="0" baseline="0">
              <a:solidFill>
                <a:schemeClr val="dk1"/>
              </a:solidFill>
              <a:effectLst/>
              <a:latin typeface="+mn-lt"/>
              <a:ea typeface="+mn-ea"/>
              <a:cs typeface="+mn-cs"/>
            </a:rPr>
            <a:t>令和６年１０月から下水道</a:t>
          </a:r>
          <a:r>
            <a:rPr kumimoji="1" lang="ja-JP" altLang="ja-JP" sz="1100" b="0" i="0" baseline="0">
              <a:solidFill>
                <a:schemeClr val="dk1"/>
              </a:solidFill>
              <a:effectLst/>
              <a:latin typeface="+mn-lt"/>
              <a:ea typeface="+mn-ea"/>
              <a:cs typeface="+mn-cs"/>
            </a:rPr>
            <a:t>使用料</a:t>
          </a:r>
          <a:r>
            <a:rPr kumimoji="1" lang="ja-JP" altLang="en-US" sz="1100" b="0" i="0" baseline="0">
              <a:solidFill>
                <a:schemeClr val="dk1"/>
              </a:solidFill>
              <a:effectLst/>
              <a:latin typeface="+mn-lt"/>
              <a:ea typeface="+mn-ea"/>
              <a:cs typeface="+mn-cs"/>
            </a:rPr>
            <a:t>を改定した</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今後においても下水道事業経営の健全化を図るため、段階的に改定を行っていく予定である。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その他の会計については、高齢化の進行や医療ニーズの多様化等により需要は増える見込みである。今後においても、その時の状況に応じて、各保険給付基金の活用と合わせて保険料などの見直しに取り組む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過年度に借り入れた資金</a:t>
          </a:r>
          <a:r>
            <a:rPr kumimoji="1" lang="ja-JP" altLang="ja-JP" sz="1100" baseline="0">
              <a:solidFill>
                <a:schemeClr val="dk1"/>
              </a:solidFill>
              <a:effectLst/>
              <a:latin typeface="+mn-lt"/>
              <a:ea typeface="+mn-ea"/>
              <a:cs typeface="+mn-cs"/>
            </a:rPr>
            <a:t>の償還が</a:t>
          </a:r>
          <a:r>
            <a:rPr kumimoji="1" lang="ja-JP" altLang="en-US" sz="1100" baseline="0">
              <a:solidFill>
                <a:schemeClr val="dk1"/>
              </a:solidFill>
              <a:effectLst/>
              <a:latin typeface="+mn-lt"/>
              <a:ea typeface="+mn-ea"/>
              <a:cs typeface="+mn-cs"/>
            </a:rPr>
            <a:t>完了したこと</a:t>
          </a:r>
          <a:r>
            <a:rPr kumimoji="1" lang="ja-JP" altLang="ja-JP" sz="1100" baseline="0">
              <a:solidFill>
                <a:schemeClr val="dk1"/>
              </a:solidFill>
              <a:effectLst/>
              <a:latin typeface="+mn-lt"/>
              <a:ea typeface="+mn-ea"/>
              <a:cs typeface="+mn-cs"/>
            </a:rPr>
            <a:t>により、元利償還金は前年度より</a:t>
          </a:r>
          <a:r>
            <a:rPr kumimoji="1" lang="ja-JP" altLang="en-US" sz="1100" baseline="0">
              <a:solidFill>
                <a:schemeClr val="dk1"/>
              </a:solidFill>
              <a:effectLst/>
              <a:latin typeface="+mn-lt"/>
              <a:ea typeface="+mn-ea"/>
              <a:cs typeface="+mn-cs"/>
            </a:rPr>
            <a:t>減額</a:t>
          </a:r>
          <a:r>
            <a:rPr kumimoji="1" lang="ja-JP" altLang="ja-JP" sz="1100" baseline="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今後において</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庁舎大規模改修事業や小中学校屋内運動場及び体育センターへの空調機設置事業など</a:t>
          </a:r>
          <a:r>
            <a:rPr kumimoji="1" lang="ja-JP" altLang="ja-JP" sz="1100" b="0" i="0" baseline="0">
              <a:solidFill>
                <a:schemeClr val="dk1"/>
              </a:solidFill>
              <a:effectLst/>
              <a:latin typeface="+mn-lt"/>
              <a:ea typeface="+mn-ea"/>
              <a:cs typeface="+mn-cs"/>
            </a:rPr>
            <a:t>、大型事業が控えていることにより、起債発行額の増加が想定される。公共施設総合管理計画に基づき、町全体の費用負担や他施設との優先度を考慮し、事業費の縮減・平準化による財政負担の軽減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当町の特徴として、法人町民税収入により財政状況は大きく変動する。現状は将来負担額を充当可能財源等が上回り、将来負担比率の指数が計上されていない。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今後は、本庁舎を含めた公共施設等の大規模更新が控えているため、借入や基金の取崩しにより、将来負担比率が上昇すると予測される。起債と基金を適切に活用し、財政負担の軽減に努める。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栃木県上三川町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年度は、町債の償還の財源として町債管理基金を１５０百万円取り崩し</a:t>
          </a:r>
          <a:r>
            <a:rPr kumimoji="1" lang="ja-JP" altLang="en-US" sz="1100" b="0" i="0" baseline="0">
              <a:solidFill>
                <a:schemeClr val="dk1"/>
              </a:solidFill>
              <a:effectLst/>
              <a:latin typeface="+mn-lt"/>
              <a:ea typeface="+mn-ea"/>
              <a:cs typeface="+mn-cs"/>
            </a:rPr>
            <a:t>たほか</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ORIGAMI</a:t>
          </a:r>
          <a:r>
            <a:rPr kumimoji="1" lang="ja-JP" altLang="en-US" sz="1100" b="0" i="0" baseline="0">
              <a:solidFill>
                <a:schemeClr val="dk1"/>
              </a:solidFill>
              <a:effectLst/>
              <a:latin typeface="+mn-lt"/>
              <a:ea typeface="+mn-ea"/>
              <a:cs typeface="+mn-cs"/>
            </a:rPr>
            <a:t>プラザの建設費用に充てるため生涯学習センター整備基金を２６１百万円取り崩した</a:t>
          </a:r>
          <a:r>
            <a:rPr kumimoji="1" lang="ja-JP" altLang="ja-JP" sz="1100" b="0" i="0" baseline="0">
              <a:solidFill>
                <a:schemeClr val="dk1"/>
              </a:solidFill>
              <a:effectLst/>
              <a:latin typeface="+mn-lt"/>
              <a:ea typeface="+mn-ea"/>
              <a:cs typeface="+mn-cs"/>
            </a:rPr>
            <a:t>こと</a:t>
          </a:r>
          <a:r>
            <a:rPr kumimoji="1" lang="ja-JP" altLang="en-US" sz="1100" b="0" i="0" baseline="0">
              <a:solidFill>
                <a:schemeClr val="dk1"/>
              </a:solidFill>
              <a:effectLst/>
              <a:latin typeface="+mn-lt"/>
              <a:ea typeface="+mn-ea"/>
              <a:cs typeface="+mn-cs"/>
            </a:rPr>
            <a:t>が主な要因となり、</a:t>
          </a:r>
          <a:r>
            <a:rPr kumimoji="1" lang="ja-JP" altLang="ja-JP" sz="1100" b="0" i="0" baseline="0">
              <a:solidFill>
                <a:schemeClr val="dk1"/>
              </a:solidFill>
              <a:effectLst/>
              <a:latin typeface="+mn-lt"/>
              <a:ea typeface="+mn-ea"/>
              <a:cs typeface="+mn-cs"/>
            </a:rPr>
            <a:t>基金残高が</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急激な景気の変動による財源不足や後年度の臨時的事業に対応するため、財政調整基金は７億円（標準財政規模の１０％）以上、町債管理基金は５億円（単年度公債費の１／２）以上を確保することを目指す。今後、公共施設等の</a:t>
          </a:r>
          <a:r>
            <a:rPr kumimoji="1" lang="ja-JP" altLang="en-US" sz="1100" b="0" i="0" baseline="0">
              <a:solidFill>
                <a:schemeClr val="dk1"/>
              </a:solidFill>
              <a:effectLst/>
              <a:latin typeface="+mn-lt"/>
              <a:ea typeface="+mn-ea"/>
              <a:cs typeface="+mn-cs"/>
            </a:rPr>
            <a:t>長寿命化や整備</a:t>
          </a:r>
          <a:r>
            <a:rPr kumimoji="1" lang="ja-JP" altLang="ja-JP" sz="1100" b="0" i="0" baseline="0">
              <a:solidFill>
                <a:schemeClr val="dk1"/>
              </a:solidFill>
              <a:effectLst/>
              <a:latin typeface="+mn-lt"/>
              <a:ea typeface="+mn-ea"/>
              <a:cs typeface="+mn-cs"/>
            </a:rPr>
            <a:t>により、多くの財源が必要となる見込みであり、事業費の縮減や平準化を図りながら、基金は適切に活用していく。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公共施設等総合管理基金：公共施設の計画的な更新や改修</a:t>
          </a:r>
          <a:endParaRPr lang="ja-JP" altLang="ja-JP" sz="1400">
            <a:effectLst/>
          </a:endParaRPr>
        </a:p>
        <a:p>
          <a:r>
            <a:rPr kumimoji="1" lang="ja-JP" altLang="ja-JP" sz="1100">
              <a:solidFill>
                <a:schemeClr val="dk1"/>
              </a:solidFill>
              <a:effectLst/>
              <a:latin typeface="+mn-lt"/>
              <a:ea typeface="+mn-ea"/>
              <a:cs typeface="+mn-cs"/>
            </a:rPr>
            <a:t>　生涯学習センター整備基金：生涯学習センターの整備</a:t>
          </a:r>
          <a:endParaRPr lang="ja-JP" altLang="ja-JP" sz="1400">
            <a:effectLst/>
          </a:endParaRPr>
        </a:p>
        <a:p>
          <a:r>
            <a:rPr kumimoji="1" lang="ja-JP" altLang="ja-JP" sz="1100">
              <a:solidFill>
                <a:schemeClr val="dk1"/>
              </a:solidFill>
              <a:effectLst/>
              <a:latin typeface="+mn-lt"/>
              <a:ea typeface="+mn-ea"/>
              <a:cs typeface="+mn-cs"/>
            </a:rPr>
            <a:t>　町営住宅施設整備基金：町営住宅の維持管理</a:t>
          </a:r>
          <a:endParaRPr lang="ja-JP" altLang="ja-JP" sz="1400">
            <a:effectLst/>
          </a:endParaRPr>
        </a:p>
        <a:p>
          <a:r>
            <a:rPr kumimoji="1" lang="ja-JP" altLang="ja-JP" sz="1100">
              <a:solidFill>
                <a:schemeClr val="dk1"/>
              </a:solidFill>
              <a:effectLst/>
              <a:latin typeface="+mn-lt"/>
              <a:ea typeface="+mn-ea"/>
              <a:cs typeface="+mn-cs"/>
            </a:rPr>
            <a:t>　社会福祉基金：高齢者の保健福祉の増進など社会福祉の向上</a:t>
          </a:r>
          <a:endParaRPr lang="ja-JP" altLang="ja-JP" sz="1400">
            <a:effectLst/>
          </a:endParaRPr>
        </a:p>
        <a:p>
          <a:r>
            <a:rPr kumimoji="1" lang="ja-JP" altLang="ja-JP" sz="1100">
              <a:solidFill>
                <a:schemeClr val="dk1"/>
              </a:solidFill>
              <a:effectLst/>
              <a:latin typeface="+mn-lt"/>
              <a:ea typeface="+mn-ea"/>
              <a:cs typeface="+mn-cs"/>
            </a:rPr>
            <a:t>　義務教育施設整備基金：義務教育施設の維持、改修</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生涯学習センター整備基金：</a:t>
          </a:r>
          <a:r>
            <a:rPr kumimoji="1" lang="en-US" altLang="ja-JP" sz="1100" b="0" i="0" baseline="0">
              <a:solidFill>
                <a:schemeClr val="dk1"/>
              </a:solidFill>
              <a:effectLst/>
              <a:latin typeface="+mn-lt"/>
              <a:ea typeface="+mn-ea"/>
              <a:cs typeface="+mn-cs"/>
            </a:rPr>
            <a:t>ORIGAMI</a:t>
          </a:r>
          <a:r>
            <a:rPr kumimoji="1" lang="ja-JP" altLang="en-US" sz="1100" b="0" i="0" baseline="0">
              <a:solidFill>
                <a:schemeClr val="dk1"/>
              </a:solidFill>
              <a:effectLst/>
              <a:latin typeface="+mn-lt"/>
              <a:ea typeface="+mn-ea"/>
              <a:cs typeface="+mn-cs"/>
            </a:rPr>
            <a:t>プラザの建設</a:t>
          </a:r>
          <a:r>
            <a:rPr kumimoji="1" lang="ja-JP" altLang="ja-JP" sz="1100" b="0" i="0" baseline="0">
              <a:solidFill>
                <a:schemeClr val="dk1"/>
              </a:solidFill>
              <a:effectLst/>
              <a:latin typeface="+mn-lt"/>
              <a:ea typeface="+mn-ea"/>
              <a:cs typeface="+mn-cs"/>
            </a:rPr>
            <a:t>のために</a:t>
          </a:r>
          <a:r>
            <a:rPr kumimoji="1" lang="ja-JP" altLang="en-US" sz="1100" b="0" i="0" baseline="0">
              <a:solidFill>
                <a:schemeClr val="dk1"/>
              </a:solidFill>
              <a:effectLst/>
              <a:latin typeface="+mn-lt"/>
              <a:ea typeface="+mn-ea"/>
              <a:cs typeface="+mn-cs"/>
            </a:rPr>
            <a:t>２６１</a:t>
          </a:r>
          <a:r>
            <a:rPr kumimoji="1" lang="ja-JP" altLang="ja-JP" sz="1100" b="0" i="0" baseline="0">
              <a:solidFill>
                <a:schemeClr val="dk1"/>
              </a:solidFill>
              <a:effectLst/>
              <a:latin typeface="+mn-lt"/>
              <a:ea typeface="+mn-ea"/>
              <a:cs typeface="+mn-cs"/>
            </a:rPr>
            <a:t>百万円を</a:t>
          </a:r>
          <a:r>
            <a:rPr kumimoji="1" lang="ja-JP" altLang="en-US" sz="1100" b="0" i="0" baseline="0">
              <a:solidFill>
                <a:schemeClr val="dk1"/>
              </a:solidFill>
              <a:effectLst/>
              <a:latin typeface="+mn-lt"/>
              <a:ea typeface="+mn-ea"/>
              <a:cs typeface="+mn-cs"/>
            </a:rPr>
            <a:t>取り崩した</a:t>
          </a:r>
          <a:r>
            <a:rPr kumimoji="1" lang="ja-JP" altLang="ja-JP" sz="1100" b="0" i="0" baseline="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町営住宅施設整備基金：今後の町営住宅の維持改修費として計画的に１１百万円を積み立てた。</a:t>
          </a:r>
          <a:endParaRPr lang="ja-JP" altLang="ja-JP" sz="1400">
            <a:effectLst/>
          </a:endParaRPr>
        </a:p>
        <a:p>
          <a:r>
            <a:rPr kumimoji="1" lang="ja-JP" altLang="ja-JP" sz="1100">
              <a:solidFill>
                <a:schemeClr val="dk1"/>
              </a:solidFill>
              <a:effectLst/>
              <a:latin typeface="+mn-lt"/>
              <a:ea typeface="+mn-ea"/>
              <a:cs typeface="+mn-cs"/>
            </a:rPr>
            <a:t>　社会福祉基金：地域福祉の向上を図るために９百万円を取り崩し、ふるさと納税寄附採納により</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百万円を積み立てた。</a:t>
          </a:r>
          <a:endParaRPr lang="ja-JP" altLang="ja-JP" sz="1400">
            <a:effectLst/>
          </a:endParaRPr>
        </a:p>
        <a:p>
          <a:r>
            <a:rPr kumimoji="1" lang="ja-JP" altLang="ja-JP" sz="1100">
              <a:solidFill>
                <a:schemeClr val="dk1"/>
              </a:solidFill>
              <a:effectLst/>
              <a:latin typeface="+mn-lt"/>
              <a:ea typeface="+mn-ea"/>
              <a:cs typeface="+mn-cs"/>
            </a:rPr>
            <a:t>　義務教育施設整備基金：義務教育施設の給水設備改修費として</a:t>
          </a:r>
          <a:r>
            <a:rPr kumimoji="1" lang="ja-JP" altLang="en-US" sz="1100">
              <a:solidFill>
                <a:schemeClr val="dk1"/>
              </a:solidFill>
              <a:effectLst/>
              <a:latin typeface="+mn-lt"/>
              <a:ea typeface="+mn-ea"/>
              <a:cs typeface="+mn-cs"/>
            </a:rPr>
            <a:t>２７</a:t>
          </a:r>
          <a:r>
            <a:rPr kumimoji="1" lang="ja-JP" altLang="ja-JP" sz="1100">
              <a:solidFill>
                <a:schemeClr val="dk1"/>
              </a:solidFill>
              <a:effectLst/>
              <a:latin typeface="+mn-lt"/>
              <a:ea typeface="+mn-ea"/>
              <a:cs typeface="+mn-cs"/>
            </a:rPr>
            <a:t>百万円を取り崩し、ふるさと納税寄附採納により１１百万円を積み立てた。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老朽化している</a:t>
          </a:r>
          <a:r>
            <a:rPr kumimoji="1" lang="ja-JP" altLang="ja-JP" sz="1100" b="0" i="0" baseline="0">
              <a:solidFill>
                <a:schemeClr val="dk1"/>
              </a:solidFill>
              <a:effectLst/>
              <a:latin typeface="+mn-lt"/>
              <a:ea typeface="+mn-ea"/>
              <a:cs typeface="+mn-cs"/>
            </a:rPr>
            <a:t>公共施設の長寿命化のための維持改修工事に備えるなど中長期的な視点から、目的に沿った基金の積立て及び取崩しを計画的に行う。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年度は運用益</a:t>
          </a:r>
          <a:r>
            <a:rPr kumimoji="1" lang="ja-JP" altLang="en-US" sz="1100">
              <a:solidFill>
                <a:schemeClr val="dk1"/>
              </a:solidFill>
              <a:effectLst/>
              <a:latin typeface="+mn-lt"/>
              <a:ea typeface="+mn-ea"/>
              <a:cs typeface="+mn-cs"/>
            </a:rPr>
            <a:t>１３０</a:t>
          </a:r>
          <a:r>
            <a:rPr kumimoji="1" lang="ja-JP" altLang="ja-JP" sz="1100">
              <a:solidFill>
                <a:schemeClr val="dk1"/>
              </a:solidFill>
              <a:effectLst/>
              <a:latin typeface="+mn-lt"/>
              <a:ea typeface="+mn-ea"/>
              <a:cs typeface="+mn-cs"/>
            </a:rPr>
            <a:t>千円を積み立てた。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mn-lt"/>
              <a:ea typeface="+mn-ea"/>
              <a:cs typeface="+mn-cs"/>
            </a:rPr>
            <a:t>経済情勢による税収の増減が大きく、財源の不足額が生じたときは財政調整基金から補填している。今後も事業の見直しを進め、事業費の縮減に取り組むことで、一定の基金残高確保を図っていく。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過去の大型事業における借入や臨時財政対策債の償還の財源として１５０百万円を取り崩したため、基金残高は減額となった。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今後は</a:t>
          </a:r>
          <a:r>
            <a:rPr kumimoji="1" lang="ja-JP" altLang="ja-JP" sz="1100" b="0" i="0" baseline="0">
              <a:solidFill>
                <a:schemeClr val="dk1"/>
              </a:solidFill>
              <a:effectLst/>
              <a:latin typeface="+mn-lt"/>
              <a:ea typeface="+mn-ea"/>
              <a:cs typeface="+mn-cs"/>
            </a:rPr>
            <a:t>公共施設等の長寿命化のための改修工事</a:t>
          </a:r>
          <a:r>
            <a:rPr kumimoji="1" lang="ja-JP" altLang="en-US" sz="1100" b="0" i="0" baseline="0">
              <a:solidFill>
                <a:schemeClr val="dk1"/>
              </a:solidFill>
              <a:effectLst/>
              <a:latin typeface="+mn-lt"/>
              <a:ea typeface="+mn-ea"/>
              <a:cs typeface="+mn-cs"/>
            </a:rPr>
            <a:t>など</a:t>
          </a:r>
          <a:r>
            <a:rPr kumimoji="1" lang="ja-JP" altLang="ja-JP" sz="1100" b="0" i="0" baseline="0">
              <a:solidFill>
                <a:schemeClr val="dk1"/>
              </a:solidFill>
              <a:effectLst/>
              <a:latin typeface="+mn-lt"/>
              <a:ea typeface="+mn-ea"/>
              <a:cs typeface="+mn-cs"/>
            </a:rPr>
            <a:t>により、元利償還金の増額が見込まれる。税収の増減を注視し、町債の適正な管理に必要な残高を確保しながら、取崩しを行っていく。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14332356</v>
      </c>
      <c r="BO4" s="449"/>
      <c r="BP4" s="449"/>
      <c r="BQ4" s="449"/>
      <c r="BR4" s="449"/>
      <c r="BS4" s="449"/>
      <c r="BT4" s="449"/>
      <c r="BU4" s="450"/>
      <c r="BV4" s="448">
        <v>12702650</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9.5</v>
      </c>
      <c r="CU4" s="589"/>
      <c r="CV4" s="589"/>
      <c r="CW4" s="589"/>
      <c r="CX4" s="589"/>
      <c r="CY4" s="589"/>
      <c r="CZ4" s="589"/>
      <c r="DA4" s="590"/>
      <c r="DB4" s="588">
        <v>10.9</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13455015</v>
      </c>
      <c r="BO5" s="420"/>
      <c r="BP5" s="420"/>
      <c r="BQ5" s="420"/>
      <c r="BR5" s="420"/>
      <c r="BS5" s="420"/>
      <c r="BT5" s="420"/>
      <c r="BU5" s="421"/>
      <c r="BV5" s="419">
        <v>11589572</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85.1</v>
      </c>
      <c r="CU5" s="417"/>
      <c r="CV5" s="417"/>
      <c r="CW5" s="417"/>
      <c r="CX5" s="417"/>
      <c r="CY5" s="417"/>
      <c r="CZ5" s="417"/>
      <c r="DA5" s="418"/>
      <c r="DB5" s="416">
        <v>83.5</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877341</v>
      </c>
      <c r="BO6" s="420"/>
      <c r="BP6" s="420"/>
      <c r="BQ6" s="420"/>
      <c r="BR6" s="420"/>
      <c r="BS6" s="420"/>
      <c r="BT6" s="420"/>
      <c r="BU6" s="421"/>
      <c r="BV6" s="419">
        <v>1113078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85.5</v>
      </c>
      <c r="CU6" s="563"/>
      <c r="CV6" s="563"/>
      <c r="CW6" s="563"/>
      <c r="CX6" s="563"/>
      <c r="CY6" s="563"/>
      <c r="CZ6" s="563"/>
      <c r="DA6" s="564"/>
      <c r="DB6" s="562">
        <v>84.6</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164734</v>
      </c>
      <c r="BO7" s="420"/>
      <c r="BP7" s="420"/>
      <c r="BQ7" s="420"/>
      <c r="BR7" s="420"/>
      <c r="BS7" s="420"/>
      <c r="BT7" s="420"/>
      <c r="BU7" s="421"/>
      <c r="BV7" s="419">
        <v>312422</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7464535</v>
      </c>
      <c r="CU7" s="420"/>
      <c r="CV7" s="420"/>
      <c r="CW7" s="420"/>
      <c r="CX7" s="420"/>
      <c r="CY7" s="420"/>
      <c r="CZ7" s="420"/>
      <c r="DA7" s="421"/>
      <c r="DB7" s="419">
        <v>7371448</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712607</v>
      </c>
      <c r="BO8" s="420"/>
      <c r="BP8" s="420"/>
      <c r="BQ8" s="420"/>
      <c r="BR8" s="420"/>
      <c r="BS8" s="420"/>
      <c r="BT8" s="420"/>
      <c r="BU8" s="421"/>
      <c r="BV8" s="419">
        <v>800656</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0.93</v>
      </c>
      <c r="CU8" s="523"/>
      <c r="CV8" s="523"/>
      <c r="CW8" s="523"/>
      <c r="CX8" s="523"/>
      <c r="CY8" s="523"/>
      <c r="CZ8" s="523"/>
      <c r="DA8" s="524"/>
      <c r="DB8" s="522">
        <v>0.95</v>
      </c>
      <c r="DC8" s="523"/>
      <c r="DD8" s="523"/>
      <c r="DE8" s="523"/>
      <c r="DF8" s="523"/>
      <c r="DG8" s="523"/>
      <c r="DH8" s="523"/>
      <c r="DI8" s="524"/>
    </row>
    <row r="9" spans="1:119" ht="18.75" customHeight="1" thickBot="1" x14ac:dyDescent="0.25">
      <c r="A9" s="181"/>
      <c r="B9" s="551" t="s">
        <v>107</v>
      </c>
      <c r="C9" s="552"/>
      <c r="D9" s="552"/>
      <c r="E9" s="552"/>
      <c r="F9" s="552"/>
      <c r="G9" s="552"/>
      <c r="H9" s="552"/>
      <c r="I9" s="552"/>
      <c r="J9" s="552"/>
      <c r="K9" s="470"/>
      <c r="L9" s="553" t="s">
        <v>108</v>
      </c>
      <c r="M9" s="554"/>
      <c r="N9" s="554"/>
      <c r="O9" s="554"/>
      <c r="P9" s="554"/>
      <c r="Q9" s="555"/>
      <c r="R9" s="556">
        <v>30806</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-88049</v>
      </c>
      <c r="BO9" s="420"/>
      <c r="BP9" s="420"/>
      <c r="BQ9" s="420"/>
      <c r="BR9" s="420"/>
      <c r="BS9" s="420"/>
      <c r="BT9" s="420"/>
      <c r="BU9" s="421"/>
      <c r="BV9" s="419">
        <v>-173398</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8.6999999999999993</v>
      </c>
      <c r="CU9" s="417"/>
      <c r="CV9" s="417"/>
      <c r="CW9" s="417"/>
      <c r="CX9" s="417"/>
      <c r="CY9" s="417"/>
      <c r="CZ9" s="417"/>
      <c r="DA9" s="418"/>
      <c r="DB9" s="416">
        <v>9.6999999999999993</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31046</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130</v>
      </c>
      <c r="BO10" s="420"/>
      <c r="BP10" s="420"/>
      <c r="BQ10" s="420"/>
      <c r="BR10" s="420"/>
      <c r="BS10" s="420"/>
      <c r="BT10" s="420"/>
      <c r="BU10" s="421"/>
      <c r="BV10" s="419">
        <v>144</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31012</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30426</v>
      </c>
      <c r="S13" s="507"/>
      <c r="T13" s="507"/>
      <c r="U13" s="507"/>
      <c r="V13" s="508"/>
      <c r="W13" s="509" t="s">
        <v>131</v>
      </c>
      <c r="X13" s="405"/>
      <c r="Y13" s="405"/>
      <c r="Z13" s="405"/>
      <c r="AA13" s="405"/>
      <c r="AB13" s="406"/>
      <c r="AC13" s="372">
        <v>1299</v>
      </c>
      <c r="AD13" s="373"/>
      <c r="AE13" s="373"/>
      <c r="AF13" s="373"/>
      <c r="AG13" s="374"/>
      <c r="AH13" s="372">
        <v>1399</v>
      </c>
      <c r="AI13" s="373"/>
      <c r="AJ13" s="373"/>
      <c r="AK13" s="373"/>
      <c r="AL13" s="432"/>
      <c r="AM13" s="476" t="s">
        <v>132</v>
      </c>
      <c r="AN13" s="376"/>
      <c r="AO13" s="376"/>
      <c r="AP13" s="376"/>
      <c r="AQ13" s="376"/>
      <c r="AR13" s="376"/>
      <c r="AS13" s="376"/>
      <c r="AT13" s="377"/>
      <c r="AU13" s="477" t="s">
        <v>101</v>
      </c>
      <c r="AV13" s="478"/>
      <c r="AW13" s="478"/>
      <c r="AX13" s="478"/>
      <c r="AY13" s="433" t="s">
        <v>133</v>
      </c>
      <c r="AZ13" s="434"/>
      <c r="BA13" s="434"/>
      <c r="BB13" s="434"/>
      <c r="BC13" s="434"/>
      <c r="BD13" s="434"/>
      <c r="BE13" s="434"/>
      <c r="BF13" s="434"/>
      <c r="BG13" s="434"/>
      <c r="BH13" s="434"/>
      <c r="BI13" s="434"/>
      <c r="BJ13" s="434"/>
      <c r="BK13" s="434"/>
      <c r="BL13" s="434"/>
      <c r="BM13" s="435"/>
      <c r="BN13" s="419">
        <v>-87919</v>
      </c>
      <c r="BO13" s="420"/>
      <c r="BP13" s="420"/>
      <c r="BQ13" s="420"/>
      <c r="BR13" s="420"/>
      <c r="BS13" s="420"/>
      <c r="BT13" s="420"/>
      <c r="BU13" s="421"/>
      <c r="BV13" s="419">
        <v>-173254</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7.3</v>
      </c>
      <c r="CU13" s="417"/>
      <c r="CV13" s="417"/>
      <c r="CW13" s="417"/>
      <c r="CX13" s="417"/>
      <c r="CY13" s="417"/>
      <c r="CZ13" s="417"/>
      <c r="DA13" s="418"/>
      <c r="DB13" s="416">
        <v>6.6</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30886</v>
      </c>
      <c r="S14" s="507"/>
      <c r="T14" s="507"/>
      <c r="U14" s="507"/>
      <c r="V14" s="508"/>
      <c r="W14" s="510"/>
      <c r="X14" s="408"/>
      <c r="Y14" s="408"/>
      <c r="Z14" s="408"/>
      <c r="AA14" s="408"/>
      <c r="AB14" s="409"/>
      <c r="AC14" s="499">
        <v>8.4</v>
      </c>
      <c r="AD14" s="500"/>
      <c r="AE14" s="500"/>
      <c r="AF14" s="500"/>
      <c r="AG14" s="501"/>
      <c r="AH14" s="499">
        <v>8.6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30444</v>
      </c>
      <c r="S15" s="507"/>
      <c r="T15" s="507"/>
      <c r="U15" s="507"/>
      <c r="V15" s="508"/>
      <c r="W15" s="509" t="s">
        <v>137</v>
      </c>
      <c r="X15" s="405"/>
      <c r="Y15" s="405"/>
      <c r="Z15" s="405"/>
      <c r="AA15" s="405"/>
      <c r="AB15" s="406"/>
      <c r="AC15" s="372">
        <v>5385</v>
      </c>
      <c r="AD15" s="373"/>
      <c r="AE15" s="373"/>
      <c r="AF15" s="373"/>
      <c r="AG15" s="374"/>
      <c r="AH15" s="372">
        <v>5844</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5515196</v>
      </c>
      <c r="BO15" s="449"/>
      <c r="BP15" s="449"/>
      <c r="BQ15" s="449"/>
      <c r="BR15" s="449"/>
      <c r="BS15" s="449"/>
      <c r="BT15" s="449"/>
      <c r="BU15" s="450"/>
      <c r="BV15" s="448">
        <v>5438743</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35</v>
      </c>
      <c r="AD16" s="500"/>
      <c r="AE16" s="500"/>
      <c r="AF16" s="500"/>
      <c r="AG16" s="501"/>
      <c r="AH16" s="499">
        <v>35.9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5885457</v>
      </c>
      <c r="BO16" s="420"/>
      <c r="BP16" s="420"/>
      <c r="BQ16" s="420"/>
      <c r="BR16" s="420"/>
      <c r="BS16" s="420"/>
      <c r="BT16" s="420"/>
      <c r="BU16" s="421"/>
      <c r="BV16" s="419">
        <v>5771592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8709</v>
      </c>
      <c r="AD17" s="373"/>
      <c r="AE17" s="373"/>
      <c r="AF17" s="373"/>
      <c r="AG17" s="374"/>
      <c r="AH17" s="372">
        <v>9037</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7036335</v>
      </c>
      <c r="BO17" s="420"/>
      <c r="BP17" s="420"/>
      <c r="BQ17" s="420"/>
      <c r="BR17" s="420"/>
      <c r="BS17" s="420"/>
      <c r="BT17" s="420"/>
      <c r="BU17" s="421"/>
      <c r="BV17" s="419">
        <v>6935999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54.39</v>
      </c>
      <c r="M18" s="472"/>
      <c r="N18" s="472"/>
      <c r="O18" s="472"/>
      <c r="P18" s="472"/>
      <c r="Q18" s="472"/>
      <c r="R18" s="473"/>
      <c r="S18" s="473"/>
      <c r="T18" s="473"/>
      <c r="U18" s="473"/>
      <c r="V18" s="474"/>
      <c r="W18" s="490"/>
      <c r="X18" s="491"/>
      <c r="Y18" s="491"/>
      <c r="Z18" s="491"/>
      <c r="AA18" s="491"/>
      <c r="AB18" s="515"/>
      <c r="AC18" s="389">
        <v>56.6</v>
      </c>
      <c r="AD18" s="390"/>
      <c r="AE18" s="390"/>
      <c r="AF18" s="390"/>
      <c r="AG18" s="475"/>
      <c r="AH18" s="389">
        <v>55.5</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6745030</v>
      </c>
      <c r="BO18" s="420"/>
      <c r="BP18" s="420"/>
      <c r="BQ18" s="420"/>
      <c r="BR18" s="420"/>
      <c r="BS18" s="420"/>
      <c r="BT18" s="420"/>
      <c r="BU18" s="421"/>
      <c r="BV18" s="419">
        <v>6527791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566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9904322</v>
      </c>
      <c r="BO19" s="420"/>
      <c r="BP19" s="420"/>
      <c r="BQ19" s="420"/>
      <c r="BR19" s="420"/>
      <c r="BS19" s="420"/>
      <c r="BT19" s="420"/>
      <c r="BU19" s="421"/>
      <c r="BV19" s="419">
        <v>9623282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11544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6080649</v>
      </c>
      <c r="BO22" s="449"/>
      <c r="BP22" s="449"/>
      <c r="BQ22" s="449"/>
      <c r="BR22" s="449"/>
      <c r="BS22" s="449"/>
      <c r="BT22" s="449"/>
      <c r="BU22" s="450"/>
      <c r="BV22" s="448">
        <v>6000113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3710848</v>
      </c>
      <c r="BO23" s="420"/>
      <c r="BP23" s="420"/>
      <c r="BQ23" s="420"/>
      <c r="BR23" s="420"/>
      <c r="BS23" s="420"/>
      <c r="BT23" s="420"/>
      <c r="BU23" s="421"/>
      <c r="BV23" s="419">
        <v>3446929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7800</v>
      </c>
      <c r="R24" s="373"/>
      <c r="S24" s="373"/>
      <c r="T24" s="373"/>
      <c r="U24" s="373"/>
      <c r="V24" s="374"/>
      <c r="W24" s="462"/>
      <c r="X24" s="399"/>
      <c r="Y24" s="400"/>
      <c r="Z24" s="375" t="s">
        <v>162</v>
      </c>
      <c r="AA24" s="376"/>
      <c r="AB24" s="376"/>
      <c r="AC24" s="376"/>
      <c r="AD24" s="376"/>
      <c r="AE24" s="376"/>
      <c r="AF24" s="376"/>
      <c r="AG24" s="377"/>
      <c r="AH24" s="372">
        <v>180</v>
      </c>
      <c r="AI24" s="373"/>
      <c r="AJ24" s="373"/>
      <c r="AK24" s="373"/>
      <c r="AL24" s="374"/>
      <c r="AM24" s="372">
        <v>530100</v>
      </c>
      <c r="AN24" s="373"/>
      <c r="AO24" s="373"/>
      <c r="AP24" s="373"/>
      <c r="AQ24" s="373"/>
      <c r="AR24" s="374"/>
      <c r="AS24" s="372">
        <v>2945</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4511757</v>
      </c>
      <c r="BO24" s="420"/>
      <c r="BP24" s="420"/>
      <c r="BQ24" s="420"/>
      <c r="BR24" s="420"/>
      <c r="BS24" s="420"/>
      <c r="BT24" s="420"/>
      <c r="BU24" s="421"/>
      <c r="BV24" s="419">
        <v>4277144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6200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2720532</v>
      </c>
      <c r="BO25" s="449"/>
      <c r="BP25" s="449"/>
      <c r="BQ25" s="449"/>
      <c r="BR25" s="449"/>
      <c r="BS25" s="449"/>
      <c r="BT25" s="449"/>
      <c r="BU25" s="450"/>
      <c r="BV25" s="448">
        <v>2447505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5800</v>
      </c>
      <c r="R26" s="373"/>
      <c r="S26" s="373"/>
      <c r="T26" s="373"/>
      <c r="U26" s="373"/>
      <c r="V26" s="374"/>
      <c r="W26" s="462"/>
      <c r="X26" s="399"/>
      <c r="Y26" s="400"/>
      <c r="Z26" s="375" t="s">
        <v>168</v>
      </c>
      <c r="AA26" s="430"/>
      <c r="AB26" s="430"/>
      <c r="AC26" s="430"/>
      <c r="AD26" s="430"/>
      <c r="AE26" s="430"/>
      <c r="AF26" s="430"/>
      <c r="AG26" s="431"/>
      <c r="AH26" s="372">
        <v>6</v>
      </c>
      <c r="AI26" s="373"/>
      <c r="AJ26" s="373"/>
      <c r="AK26" s="373"/>
      <c r="AL26" s="374"/>
      <c r="AM26" s="372">
        <v>17010</v>
      </c>
      <c r="AN26" s="373"/>
      <c r="AO26" s="373"/>
      <c r="AP26" s="373"/>
      <c r="AQ26" s="373"/>
      <c r="AR26" s="374"/>
      <c r="AS26" s="372">
        <v>2835</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3650</v>
      </c>
      <c r="R27" s="373"/>
      <c r="S27" s="373"/>
      <c r="T27" s="373"/>
      <c r="U27" s="373"/>
      <c r="V27" s="374"/>
      <c r="W27" s="462"/>
      <c r="X27" s="399"/>
      <c r="Y27" s="400"/>
      <c r="Z27" s="375" t="s">
        <v>171</v>
      </c>
      <c r="AA27" s="376"/>
      <c r="AB27" s="376"/>
      <c r="AC27" s="376"/>
      <c r="AD27" s="376"/>
      <c r="AE27" s="376"/>
      <c r="AF27" s="376"/>
      <c r="AG27" s="377"/>
      <c r="AH27" s="372">
        <v>3</v>
      </c>
      <c r="AI27" s="373"/>
      <c r="AJ27" s="373"/>
      <c r="AK27" s="373"/>
      <c r="AL27" s="374"/>
      <c r="AM27" s="372">
        <v>11838</v>
      </c>
      <c r="AN27" s="373"/>
      <c r="AO27" s="373"/>
      <c r="AP27" s="373"/>
      <c r="AQ27" s="373"/>
      <c r="AR27" s="374"/>
      <c r="AS27" s="372">
        <v>3946</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485861</v>
      </c>
      <c r="BO27" s="454"/>
      <c r="BP27" s="454"/>
      <c r="BQ27" s="454"/>
      <c r="BR27" s="454"/>
      <c r="BS27" s="454"/>
      <c r="BT27" s="454"/>
      <c r="BU27" s="455"/>
      <c r="BV27" s="453">
        <v>485861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2950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2615374</v>
      </c>
      <c r="BO28" s="449"/>
      <c r="BP28" s="449"/>
      <c r="BQ28" s="449"/>
      <c r="BR28" s="449"/>
      <c r="BS28" s="449"/>
      <c r="BT28" s="449"/>
      <c r="BU28" s="450"/>
      <c r="BV28" s="448">
        <v>2615244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12</v>
      </c>
      <c r="M29" s="373"/>
      <c r="N29" s="373"/>
      <c r="O29" s="373"/>
      <c r="P29" s="374"/>
      <c r="Q29" s="372">
        <v>2700</v>
      </c>
      <c r="R29" s="373"/>
      <c r="S29" s="373"/>
      <c r="T29" s="373"/>
      <c r="U29" s="373"/>
      <c r="V29" s="374"/>
      <c r="W29" s="463"/>
      <c r="X29" s="464"/>
      <c r="Y29" s="465"/>
      <c r="Z29" s="375" t="s">
        <v>177</v>
      </c>
      <c r="AA29" s="376"/>
      <c r="AB29" s="376"/>
      <c r="AC29" s="376"/>
      <c r="AD29" s="376"/>
      <c r="AE29" s="376"/>
      <c r="AF29" s="376"/>
      <c r="AG29" s="377"/>
      <c r="AH29" s="372">
        <v>183</v>
      </c>
      <c r="AI29" s="373"/>
      <c r="AJ29" s="373"/>
      <c r="AK29" s="373"/>
      <c r="AL29" s="374"/>
      <c r="AM29" s="372">
        <v>541938</v>
      </c>
      <c r="AN29" s="373"/>
      <c r="AO29" s="373"/>
      <c r="AP29" s="373"/>
      <c r="AQ29" s="373"/>
      <c r="AR29" s="374"/>
      <c r="AS29" s="372">
        <v>2961</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1089209</v>
      </c>
      <c r="BO29" s="420"/>
      <c r="BP29" s="420"/>
      <c r="BQ29" s="420"/>
      <c r="BR29" s="420"/>
      <c r="BS29" s="420"/>
      <c r="BT29" s="420"/>
      <c r="BU29" s="421"/>
      <c r="BV29" s="419">
        <v>1206802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914484</v>
      </c>
      <c r="BO30" s="454"/>
      <c r="BP30" s="454"/>
      <c r="BQ30" s="454"/>
      <c r="BR30" s="454"/>
      <c r="BS30" s="454"/>
      <c r="BT30" s="454"/>
      <c r="BU30" s="455"/>
      <c r="BV30" s="453">
        <v>1188655</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IF('各会計、関係団体の財政状況及び健全化判断比率'!B33="","",'各会計、関係団体の財政状況及び健全化判断比率'!B33)</f>
        <v>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石橋地区消防組合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上三川町農業公社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小山広域保健衛生組合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栃木県市町村総合事務組合 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栃木県市町村総合事務組合 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栃木県後期高齢者医療広域連合 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栃木県後期高齢者医療広域連合 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xdY7vb+CB8gsLzsWeAQUSRGH7dGwdeijd15XTwWcE3NPCFjVzzn8Dc/dZMGLrm0tYoaLprNtLdRUMK44rlIYog==" saltValue="oHLCF7i0L6xHp/8we67c4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6450861</v>
      </c>
      <c r="S5" s="677"/>
      <c r="T5" s="677"/>
      <c r="U5" s="677"/>
      <c r="V5" s="677"/>
      <c r="W5" s="677"/>
      <c r="X5" s="677"/>
      <c r="Y5" s="702"/>
      <c r="Z5" s="715">
        <v>45</v>
      </c>
      <c r="AA5" s="715"/>
      <c r="AB5" s="715"/>
      <c r="AC5" s="715"/>
      <c r="AD5" s="716">
        <v>6287055</v>
      </c>
      <c r="AE5" s="716"/>
      <c r="AF5" s="716"/>
      <c r="AG5" s="716"/>
      <c r="AH5" s="716"/>
      <c r="AI5" s="716"/>
      <c r="AJ5" s="716"/>
      <c r="AK5" s="716"/>
      <c r="AL5" s="703">
        <v>79.7</v>
      </c>
      <c r="AM5" s="685"/>
      <c r="AN5" s="685"/>
      <c r="AO5" s="704"/>
      <c r="AP5" s="679" t="s">
        <v>216</v>
      </c>
      <c r="AQ5" s="680"/>
      <c r="AR5" s="680"/>
      <c r="AS5" s="680"/>
      <c r="AT5" s="680"/>
      <c r="AU5" s="680"/>
      <c r="AV5" s="680"/>
      <c r="AW5" s="680"/>
      <c r="AX5" s="680"/>
      <c r="AY5" s="680"/>
      <c r="AZ5" s="680"/>
      <c r="BA5" s="680"/>
      <c r="BB5" s="680"/>
      <c r="BC5" s="680"/>
      <c r="BD5" s="680"/>
      <c r="BE5" s="680"/>
      <c r="BF5" s="681"/>
      <c r="BG5" s="621">
        <v>6287055</v>
      </c>
      <c r="BH5" s="622"/>
      <c r="BI5" s="622"/>
      <c r="BJ5" s="622"/>
      <c r="BK5" s="622"/>
      <c r="BL5" s="622"/>
      <c r="BM5" s="622"/>
      <c r="BN5" s="623"/>
      <c r="BO5" s="659">
        <v>97.5</v>
      </c>
      <c r="BP5" s="659"/>
      <c r="BQ5" s="659"/>
      <c r="BR5" s="659"/>
      <c r="BS5" s="660">
        <v>99335</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146358</v>
      </c>
      <c r="S6" s="622"/>
      <c r="T6" s="622"/>
      <c r="U6" s="622"/>
      <c r="V6" s="622"/>
      <c r="W6" s="622"/>
      <c r="X6" s="622"/>
      <c r="Y6" s="623"/>
      <c r="Z6" s="659">
        <v>1</v>
      </c>
      <c r="AA6" s="659"/>
      <c r="AB6" s="659"/>
      <c r="AC6" s="659"/>
      <c r="AD6" s="660">
        <v>146358</v>
      </c>
      <c r="AE6" s="660"/>
      <c r="AF6" s="660"/>
      <c r="AG6" s="660"/>
      <c r="AH6" s="660"/>
      <c r="AI6" s="660"/>
      <c r="AJ6" s="660"/>
      <c r="AK6" s="660"/>
      <c r="AL6" s="624">
        <v>1.9</v>
      </c>
      <c r="AM6" s="625"/>
      <c r="AN6" s="625"/>
      <c r="AO6" s="661"/>
      <c r="AP6" s="618" t="s">
        <v>221</v>
      </c>
      <c r="AQ6" s="619"/>
      <c r="AR6" s="619"/>
      <c r="AS6" s="619"/>
      <c r="AT6" s="619"/>
      <c r="AU6" s="619"/>
      <c r="AV6" s="619"/>
      <c r="AW6" s="619"/>
      <c r="AX6" s="619"/>
      <c r="AY6" s="619"/>
      <c r="AZ6" s="619"/>
      <c r="BA6" s="619"/>
      <c r="BB6" s="619"/>
      <c r="BC6" s="619"/>
      <c r="BD6" s="619"/>
      <c r="BE6" s="619"/>
      <c r="BF6" s="620"/>
      <c r="BG6" s="621">
        <v>6287055</v>
      </c>
      <c r="BH6" s="622"/>
      <c r="BI6" s="622"/>
      <c r="BJ6" s="622"/>
      <c r="BK6" s="622"/>
      <c r="BL6" s="622"/>
      <c r="BM6" s="622"/>
      <c r="BN6" s="623"/>
      <c r="BO6" s="659">
        <v>97.5</v>
      </c>
      <c r="BP6" s="659"/>
      <c r="BQ6" s="659"/>
      <c r="BR6" s="659"/>
      <c r="BS6" s="660">
        <v>99335</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106499</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106499</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1094</v>
      </c>
      <c r="S7" s="622"/>
      <c r="T7" s="622"/>
      <c r="U7" s="622"/>
      <c r="V7" s="622"/>
      <c r="W7" s="622"/>
      <c r="X7" s="622"/>
      <c r="Y7" s="623"/>
      <c r="Z7" s="659">
        <v>0</v>
      </c>
      <c r="AA7" s="659"/>
      <c r="AB7" s="659"/>
      <c r="AC7" s="659"/>
      <c r="AD7" s="660">
        <v>1094</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2264701</v>
      </c>
      <c r="BH7" s="622"/>
      <c r="BI7" s="622"/>
      <c r="BJ7" s="622"/>
      <c r="BK7" s="622"/>
      <c r="BL7" s="622"/>
      <c r="BM7" s="622"/>
      <c r="BN7" s="623"/>
      <c r="BO7" s="659">
        <v>35.1</v>
      </c>
      <c r="BP7" s="659"/>
      <c r="BQ7" s="659"/>
      <c r="BR7" s="659"/>
      <c r="BS7" s="660">
        <v>99335</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1175007</v>
      </c>
      <c r="CS7" s="622"/>
      <c r="CT7" s="622"/>
      <c r="CU7" s="622"/>
      <c r="CV7" s="622"/>
      <c r="CW7" s="622"/>
      <c r="CX7" s="622"/>
      <c r="CY7" s="623"/>
      <c r="CZ7" s="659">
        <v>8.6999999999999993</v>
      </c>
      <c r="DA7" s="659"/>
      <c r="DB7" s="659"/>
      <c r="DC7" s="659"/>
      <c r="DD7" s="627">
        <v>189680</v>
      </c>
      <c r="DE7" s="622"/>
      <c r="DF7" s="622"/>
      <c r="DG7" s="622"/>
      <c r="DH7" s="622"/>
      <c r="DI7" s="622"/>
      <c r="DJ7" s="622"/>
      <c r="DK7" s="622"/>
      <c r="DL7" s="622"/>
      <c r="DM7" s="622"/>
      <c r="DN7" s="622"/>
      <c r="DO7" s="622"/>
      <c r="DP7" s="623"/>
      <c r="DQ7" s="627">
        <v>978220</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25386</v>
      </c>
      <c r="S8" s="622"/>
      <c r="T8" s="622"/>
      <c r="U8" s="622"/>
      <c r="V8" s="622"/>
      <c r="W8" s="622"/>
      <c r="X8" s="622"/>
      <c r="Y8" s="623"/>
      <c r="Z8" s="659">
        <v>0.2</v>
      </c>
      <c r="AA8" s="659"/>
      <c r="AB8" s="659"/>
      <c r="AC8" s="659"/>
      <c r="AD8" s="660">
        <v>25386</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60612</v>
      </c>
      <c r="BH8" s="622"/>
      <c r="BI8" s="622"/>
      <c r="BJ8" s="622"/>
      <c r="BK8" s="622"/>
      <c r="BL8" s="622"/>
      <c r="BM8" s="622"/>
      <c r="BN8" s="623"/>
      <c r="BO8" s="659">
        <v>0.9</v>
      </c>
      <c r="BP8" s="659"/>
      <c r="BQ8" s="659"/>
      <c r="BR8" s="659"/>
      <c r="BS8" s="660" t="s">
        <v>122</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4158284</v>
      </c>
      <c r="CS8" s="622"/>
      <c r="CT8" s="622"/>
      <c r="CU8" s="622"/>
      <c r="CV8" s="622"/>
      <c r="CW8" s="622"/>
      <c r="CX8" s="622"/>
      <c r="CY8" s="623"/>
      <c r="CZ8" s="659">
        <v>30.9</v>
      </c>
      <c r="DA8" s="659"/>
      <c r="DB8" s="659"/>
      <c r="DC8" s="659"/>
      <c r="DD8" s="627">
        <v>22063</v>
      </c>
      <c r="DE8" s="622"/>
      <c r="DF8" s="622"/>
      <c r="DG8" s="622"/>
      <c r="DH8" s="622"/>
      <c r="DI8" s="622"/>
      <c r="DJ8" s="622"/>
      <c r="DK8" s="622"/>
      <c r="DL8" s="622"/>
      <c r="DM8" s="622"/>
      <c r="DN8" s="622"/>
      <c r="DO8" s="622"/>
      <c r="DP8" s="623"/>
      <c r="DQ8" s="627">
        <v>2143064</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29368</v>
      </c>
      <c r="S9" s="622"/>
      <c r="T9" s="622"/>
      <c r="U9" s="622"/>
      <c r="V9" s="622"/>
      <c r="W9" s="622"/>
      <c r="X9" s="622"/>
      <c r="Y9" s="623"/>
      <c r="Z9" s="659">
        <v>0.2</v>
      </c>
      <c r="AA9" s="659"/>
      <c r="AB9" s="659"/>
      <c r="AC9" s="659"/>
      <c r="AD9" s="660">
        <v>29368</v>
      </c>
      <c r="AE9" s="660"/>
      <c r="AF9" s="660"/>
      <c r="AG9" s="660"/>
      <c r="AH9" s="660"/>
      <c r="AI9" s="660"/>
      <c r="AJ9" s="660"/>
      <c r="AK9" s="660"/>
      <c r="AL9" s="624">
        <v>0.4</v>
      </c>
      <c r="AM9" s="625"/>
      <c r="AN9" s="625"/>
      <c r="AO9" s="661"/>
      <c r="AP9" s="618" t="s">
        <v>230</v>
      </c>
      <c r="AQ9" s="619"/>
      <c r="AR9" s="619"/>
      <c r="AS9" s="619"/>
      <c r="AT9" s="619"/>
      <c r="AU9" s="619"/>
      <c r="AV9" s="619"/>
      <c r="AW9" s="619"/>
      <c r="AX9" s="619"/>
      <c r="AY9" s="619"/>
      <c r="AZ9" s="619"/>
      <c r="BA9" s="619"/>
      <c r="BB9" s="619"/>
      <c r="BC9" s="619"/>
      <c r="BD9" s="619"/>
      <c r="BE9" s="619"/>
      <c r="BF9" s="620"/>
      <c r="BG9" s="621">
        <v>1798054</v>
      </c>
      <c r="BH9" s="622"/>
      <c r="BI9" s="622"/>
      <c r="BJ9" s="622"/>
      <c r="BK9" s="622"/>
      <c r="BL9" s="622"/>
      <c r="BM9" s="622"/>
      <c r="BN9" s="623"/>
      <c r="BO9" s="659">
        <v>27.9</v>
      </c>
      <c r="BP9" s="659"/>
      <c r="BQ9" s="659"/>
      <c r="BR9" s="659"/>
      <c r="BS9" s="660" t="s">
        <v>122</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1262504</v>
      </c>
      <c r="CS9" s="622"/>
      <c r="CT9" s="622"/>
      <c r="CU9" s="622"/>
      <c r="CV9" s="622"/>
      <c r="CW9" s="622"/>
      <c r="CX9" s="622"/>
      <c r="CY9" s="623"/>
      <c r="CZ9" s="659">
        <v>9.4</v>
      </c>
      <c r="DA9" s="659"/>
      <c r="DB9" s="659"/>
      <c r="DC9" s="659"/>
      <c r="DD9" s="627">
        <v>414</v>
      </c>
      <c r="DE9" s="622"/>
      <c r="DF9" s="622"/>
      <c r="DG9" s="622"/>
      <c r="DH9" s="622"/>
      <c r="DI9" s="622"/>
      <c r="DJ9" s="622"/>
      <c r="DK9" s="622"/>
      <c r="DL9" s="622"/>
      <c r="DM9" s="622"/>
      <c r="DN9" s="622"/>
      <c r="DO9" s="622"/>
      <c r="DP9" s="623"/>
      <c r="DQ9" s="627">
        <v>1170397</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138825</v>
      </c>
      <c r="BH10" s="622"/>
      <c r="BI10" s="622"/>
      <c r="BJ10" s="622"/>
      <c r="BK10" s="622"/>
      <c r="BL10" s="622"/>
      <c r="BM10" s="622"/>
      <c r="BN10" s="623"/>
      <c r="BO10" s="659">
        <v>2.2000000000000002</v>
      </c>
      <c r="BP10" s="659"/>
      <c r="BQ10" s="659"/>
      <c r="BR10" s="659"/>
      <c r="BS10" s="660">
        <v>22992</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v>100</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100</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835307</v>
      </c>
      <c r="S11" s="622"/>
      <c r="T11" s="622"/>
      <c r="U11" s="622"/>
      <c r="V11" s="622"/>
      <c r="W11" s="622"/>
      <c r="X11" s="622"/>
      <c r="Y11" s="623"/>
      <c r="Z11" s="624">
        <v>5.8</v>
      </c>
      <c r="AA11" s="625"/>
      <c r="AB11" s="625"/>
      <c r="AC11" s="626"/>
      <c r="AD11" s="627">
        <v>835307</v>
      </c>
      <c r="AE11" s="622"/>
      <c r="AF11" s="622"/>
      <c r="AG11" s="622"/>
      <c r="AH11" s="622"/>
      <c r="AI11" s="622"/>
      <c r="AJ11" s="622"/>
      <c r="AK11" s="623"/>
      <c r="AL11" s="624">
        <v>10.6</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267210</v>
      </c>
      <c r="BH11" s="622"/>
      <c r="BI11" s="622"/>
      <c r="BJ11" s="622"/>
      <c r="BK11" s="622"/>
      <c r="BL11" s="622"/>
      <c r="BM11" s="622"/>
      <c r="BN11" s="623"/>
      <c r="BO11" s="659">
        <v>4.0999999999999996</v>
      </c>
      <c r="BP11" s="659"/>
      <c r="BQ11" s="659"/>
      <c r="BR11" s="659"/>
      <c r="BS11" s="660">
        <v>76343</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524181</v>
      </c>
      <c r="CS11" s="622"/>
      <c r="CT11" s="622"/>
      <c r="CU11" s="622"/>
      <c r="CV11" s="622"/>
      <c r="CW11" s="622"/>
      <c r="CX11" s="622"/>
      <c r="CY11" s="623"/>
      <c r="CZ11" s="659">
        <v>3.9</v>
      </c>
      <c r="DA11" s="659"/>
      <c r="DB11" s="659"/>
      <c r="DC11" s="659"/>
      <c r="DD11" s="627">
        <v>53299</v>
      </c>
      <c r="DE11" s="622"/>
      <c r="DF11" s="622"/>
      <c r="DG11" s="622"/>
      <c r="DH11" s="622"/>
      <c r="DI11" s="622"/>
      <c r="DJ11" s="622"/>
      <c r="DK11" s="622"/>
      <c r="DL11" s="622"/>
      <c r="DM11" s="622"/>
      <c r="DN11" s="622"/>
      <c r="DO11" s="622"/>
      <c r="DP11" s="623"/>
      <c r="DQ11" s="627">
        <v>460720</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3616995</v>
      </c>
      <c r="BH12" s="622"/>
      <c r="BI12" s="622"/>
      <c r="BJ12" s="622"/>
      <c r="BK12" s="622"/>
      <c r="BL12" s="622"/>
      <c r="BM12" s="622"/>
      <c r="BN12" s="623"/>
      <c r="BO12" s="659">
        <v>56.1</v>
      </c>
      <c r="BP12" s="659"/>
      <c r="BQ12" s="659"/>
      <c r="BR12" s="659"/>
      <c r="BS12" s="660" t="s">
        <v>122</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436647</v>
      </c>
      <c r="CS12" s="622"/>
      <c r="CT12" s="622"/>
      <c r="CU12" s="622"/>
      <c r="CV12" s="622"/>
      <c r="CW12" s="622"/>
      <c r="CX12" s="622"/>
      <c r="CY12" s="623"/>
      <c r="CZ12" s="659">
        <v>3.2</v>
      </c>
      <c r="DA12" s="659"/>
      <c r="DB12" s="659"/>
      <c r="DC12" s="659"/>
      <c r="DD12" s="627" t="s">
        <v>122</v>
      </c>
      <c r="DE12" s="622"/>
      <c r="DF12" s="622"/>
      <c r="DG12" s="622"/>
      <c r="DH12" s="622"/>
      <c r="DI12" s="622"/>
      <c r="DJ12" s="622"/>
      <c r="DK12" s="622"/>
      <c r="DL12" s="622"/>
      <c r="DM12" s="622"/>
      <c r="DN12" s="622"/>
      <c r="DO12" s="622"/>
      <c r="DP12" s="623"/>
      <c r="DQ12" s="627">
        <v>431805</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3613353</v>
      </c>
      <c r="BH13" s="622"/>
      <c r="BI13" s="622"/>
      <c r="BJ13" s="622"/>
      <c r="BK13" s="622"/>
      <c r="BL13" s="622"/>
      <c r="BM13" s="622"/>
      <c r="BN13" s="623"/>
      <c r="BO13" s="659">
        <v>56</v>
      </c>
      <c r="BP13" s="659"/>
      <c r="BQ13" s="659"/>
      <c r="BR13" s="659"/>
      <c r="BS13" s="660" t="s">
        <v>122</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1323433</v>
      </c>
      <c r="CS13" s="622"/>
      <c r="CT13" s="622"/>
      <c r="CU13" s="622"/>
      <c r="CV13" s="622"/>
      <c r="CW13" s="622"/>
      <c r="CX13" s="622"/>
      <c r="CY13" s="623"/>
      <c r="CZ13" s="659">
        <v>9.8000000000000007</v>
      </c>
      <c r="DA13" s="659"/>
      <c r="DB13" s="659"/>
      <c r="DC13" s="659"/>
      <c r="DD13" s="627">
        <v>510186</v>
      </c>
      <c r="DE13" s="622"/>
      <c r="DF13" s="622"/>
      <c r="DG13" s="622"/>
      <c r="DH13" s="622"/>
      <c r="DI13" s="622"/>
      <c r="DJ13" s="622"/>
      <c r="DK13" s="622"/>
      <c r="DL13" s="622"/>
      <c r="DM13" s="622"/>
      <c r="DN13" s="622"/>
      <c r="DO13" s="622"/>
      <c r="DP13" s="623"/>
      <c r="DQ13" s="627">
        <v>969400</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1183</v>
      </c>
      <c r="S14" s="622"/>
      <c r="T14" s="622"/>
      <c r="U14" s="622"/>
      <c r="V14" s="622"/>
      <c r="W14" s="622"/>
      <c r="X14" s="622"/>
      <c r="Y14" s="623"/>
      <c r="Z14" s="659">
        <v>0</v>
      </c>
      <c r="AA14" s="659"/>
      <c r="AB14" s="659"/>
      <c r="AC14" s="659"/>
      <c r="AD14" s="660">
        <v>1183</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113216</v>
      </c>
      <c r="BH14" s="622"/>
      <c r="BI14" s="622"/>
      <c r="BJ14" s="622"/>
      <c r="BK14" s="622"/>
      <c r="BL14" s="622"/>
      <c r="BM14" s="622"/>
      <c r="BN14" s="623"/>
      <c r="BO14" s="659">
        <v>1.8</v>
      </c>
      <c r="BP14" s="659"/>
      <c r="BQ14" s="659"/>
      <c r="BR14" s="659"/>
      <c r="BS14" s="660" t="s">
        <v>122</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621307</v>
      </c>
      <c r="CS14" s="622"/>
      <c r="CT14" s="622"/>
      <c r="CU14" s="622"/>
      <c r="CV14" s="622"/>
      <c r="CW14" s="622"/>
      <c r="CX14" s="622"/>
      <c r="CY14" s="623"/>
      <c r="CZ14" s="659">
        <v>4.5999999999999996</v>
      </c>
      <c r="DA14" s="659"/>
      <c r="DB14" s="659"/>
      <c r="DC14" s="659"/>
      <c r="DD14" s="627">
        <v>26253</v>
      </c>
      <c r="DE14" s="622"/>
      <c r="DF14" s="622"/>
      <c r="DG14" s="622"/>
      <c r="DH14" s="622"/>
      <c r="DI14" s="622"/>
      <c r="DJ14" s="622"/>
      <c r="DK14" s="622"/>
      <c r="DL14" s="622"/>
      <c r="DM14" s="622"/>
      <c r="DN14" s="622"/>
      <c r="DO14" s="622"/>
      <c r="DP14" s="623"/>
      <c r="DQ14" s="627">
        <v>593245</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292143</v>
      </c>
      <c r="BH15" s="622"/>
      <c r="BI15" s="622"/>
      <c r="BJ15" s="622"/>
      <c r="BK15" s="622"/>
      <c r="BL15" s="622"/>
      <c r="BM15" s="622"/>
      <c r="BN15" s="623"/>
      <c r="BO15" s="659">
        <v>4.5</v>
      </c>
      <c r="BP15" s="659"/>
      <c r="BQ15" s="659"/>
      <c r="BR15" s="659"/>
      <c r="BS15" s="660" t="s">
        <v>122</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2983849</v>
      </c>
      <c r="CS15" s="622"/>
      <c r="CT15" s="622"/>
      <c r="CU15" s="622"/>
      <c r="CV15" s="622"/>
      <c r="CW15" s="622"/>
      <c r="CX15" s="622"/>
      <c r="CY15" s="623"/>
      <c r="CZ15" s="659">
        <v>22.2</v>
      </c>
      <c r="DA15" s="659"/>
      <c r="DB15" s="659"/>
      <c r="DC15" s="659"/>
      <c r="DD15" s="627">
        <v>1692499</v>
      </c>
      <c r="DE15" s="622"/>
      <c r="DF15" s="622"/>
      <c r="DG15" s="622"/>
      <c r="DH15" s="622"/>
      <c r="DI15" s="622"/>
      <c r="DJ15" s="622"/>
      <c r="DK15" s="622"/>
      <c r="DL15" s="622"/>
      <c r="DM15" s="622"/>
      <c r="DN15" s="622"/>
      <c r="DO15" s="622"/>
      <c r="DP15" s="623"/>
      <c r="DQ15" s="627">
        <v>1310327</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18484</v>
      </c>
      <c r="S16" s="622"/>
      <c r="T16" s="622"/>
      <c r="U16" s="622"/>
      <c r="V16" s="622"/>
      <c r="W16" s="622"/>
      <c r="X16" s="622"/>
      <c r="Y16" s="623"/>
      <c r="Z16" s="659">
        <v>0.1</v>
      </c>
      <c r="AA16" s="659"/>
      <c r="AB16" s="659"/>
      <c r="AC16" s="659"/>
      <c r="AD16" s="660">
        <v>18484</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92634</v>
      </c>
      <c r="S17" s="622"/>
      <c r="T17" s="622"/>
      <c r="U17" s="622"/>
      <c r="V17" s="622"/>
      <c r="W17" s="622"/>
      <c r="X17" s="622"/>
      <c r="Y17" s="623"/>
      <c r="Z17" s="659">
        <v>0.6</v>
      </c>
      <c r="AA17" s="659"/>
      <c r="AB17" s="659"/>
      <c r="AC17" s="659"/>
      <c r="AD17" s="660">
        <v>92634</v>
      </c>
      <c r="AE17" s="660"/>
      <c r="AF17" s="660"/>
      <c r="AG17" s="660"/>
      <c r="AH17" s="660"/>
      <c r="AI17" s="660"/>
      <c r="AJ17" s="660"/>
      <c r="AK17" s="660"/>
      <c r="AL17" s="624">
        <v>1.2</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863204</v>
      </c>
      <c r="CS17" s="622"/>
      <c r="CT17" s="622"/>
      <c r="CU17" s="622"/>
      <c r="CV17" s="622"/>
      <c r="CW17" s="622"/>
      <c r="CX17" s="622"/>
      <c r="CY17" s="623"/>
      <c r="CZ17" s="659">
        <v>6.4</v>
      </c>
      <c r="DA17" s="659"/>
      <c r="DB17" s="659"/>
      <c r="DC17" s="659"/>
      <c r="DD17" s="627" t="s">
        <v>122</v>
      </c>
      <c r="DE17" s="622"/>
      <c r="DF17" s="622"/>
      <c r="DG17" s="622"/>
      <c r="DH17" s="622"/>
      <c r="DI17" s="622"/>
      <c r="DJ17" s="622"/>
      <c r="DK17" s="622"/>
      <c r="DL17" s="622"/>
      <c r="DM17" s="622"/>
      <c r="DN17" s="622"/>
      <c r="DO17" s="622"/>
      <c r="DP17" s="623"/>
      <c r="DQ17" s="627">
        <v>863204</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39604</v>
      </c>
      <c r="S18" s="622"/>
      <c r="T18" s="622"/>
      <c r="U18" s="622"/>
      <c r="V18" s="622"/>
      <c r="W18" s="622"/>
      <c r="X18" s="622"/>
      <c r="Y18" s="623"/>
      <c r="Z18" s="659">
        <v>0.3</v>
      </c>
      <c r="AA18" s="659"/>
      <c r="AB18" s="659"/>
      <c r="AC18" s="659"/>
      <c r="AD18" s="660">
        <v>39604</v>
      </c>
      <c r="AE18" s="660"/>
      <c r="AF18" s="660"/>
      <c r="AG18" s="660"/>
      <c r="AH18" s="660"/>
      <c r="AI18" s="660"/>
      <c r="AJ18" s="660"/>
      <c r="AK18" s="660"/>
      <c r="AL18" s="624">
        <v>0.5</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39604</v>
      </c>
      <c r="S19" s="622"/>
      <c r="T19" s="622"/>
      <c r="U19" s="622"/>
      <c r="V19" s="622"/>
      <c r="W19" s="622"/>
      <c r="X19" s="622"/>
      <c r="Y19" s="623"/>
      <c r="Z19" s="659">
        <v>0.3</v>
      </c>
      <c r="AA19" s="659"/>
      <c r="AB19" s="659"/>
      <c r="AC19" s="659"/>
      <c r="AD19" s="660">
        <v>39604</v>
      </c>
      <c r="AE19" s="660"/>
      <c r="AF19" s="660"/>
      <c r="AG19" s="660"/>
      <c r="AH19" s="660"/>
      <c r="AI19" s="660"/>
      <c r="AJ19" s="660"/>
      <c r="AK19" s="660"/>
      <c r="AL19" s="624">
        <v>0.5</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163806</v>
      </c>
      <c r="BH19" s="622"/>
      <c r="BI19" s="622"/>
      <c r="BJ19" s="622"/>
      <c r="BK19" s="622"/>
      <c r="BL19" s="622"/>
      <c r="BM19" s="622"/>
      <c r="BN19" s="623"/>
      <c r="BO19" s="659">
        <v>2.5</v>
      </c>
      <c r="BP19" s="659"/>
      <c r="BQ19" s="659"/>
      <c r="BR19" s="659"/>
      <c r="BS19" s="660" t="s">
        <v>122</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163806</v>
      </c>
      <c r="BH20" s="622"/>
      <c r="BI20" s="622"/>
      <c r="BJ20" s="622"/>
      <c r="BK20" s="622"/>
      <c r="BL20" s="622"/>
      <c r="BM20" s="622"/>
      <c r="BN20" s="623"/>
      <c r="BO20" s="659">
        <v>2.5</v>
      </c>
      <c r="BP20" s="659"/>
      <c r="BQ20" s="659"/>
      <c r="BR20" s="659"/>
      <c r="BS20" s="660" t="s">
        <v>122</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13455015</v>
      </c>
      <c r="CS20" s="622"/>
      <c r="CT20" s="622"/>
      <c r="CU20" s="622"/>
      <c r="CV20" s="622"/>
      <c r="CW20" s="622"/>
      <c r="CX20" s="622"/>
      <c r="CY20" s="623"/>
      <c r="CZ20" s="659">
        <v>100</v>
      </c>
      <c r="DA20" s="659"/>
      <c r="DB20" s="659"/>
      <c r="DC20" s="659"/>
      <c r="DD20" s="627">
        <v>2494394</v>
      </c>
      <c r="DE20" s="622"/>
      <c r="DF20" s="622"/>
      <c r="DG20" s="622"/>
      <c r="DH20" s="622"/>
      <c r="DI20" s="622"/>
      <c r="DJ20" s="622"/>
      <c r="DK20" s="622"/>
      <c r="DL20" s="622"/>
      <c r="DM20" s="622"/>
      <c r="DN20" s="622"/>
      <c r="DO20" s="622"/>
      <c r="DP20" s="623"/>
      <c r="DQ20" s="627">
        <v>9026981</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481518</v>
      </c>
      <c r="S21" s="622"/>
      <c r="T21" s="622"/>
      <c r="U21" s="622"/>
      <c r="V21" s="622"/>
      <c r="W21" s="622"/>
      <c r="X21" s="622"/>
      <c r="Y21" s="623"/>
      <c r="Z21" s="659">
        <v>3.4</v>
      </c>
      <c r="AA21" s="659"/>
      <c r="AB21" s="659"/>
      <c r="AC21" s="659"/>
      <c r="AD21" s="660">
        <v>386128</v>
      </c>
      <c r="AE21" s="660"/>
      <c r="AF21" s="660"/>
      <c r="AG21" s="660"/>
      <c r="AH21" s="660"/>
      <c r="AI21" s="660"/>
      <c r="AJ21" s="660"/>
      <c r="AK21" s="660"/>
      <c r="AL21" s="624">
        <v>4.9000000000000004</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386128</v>
      </c>
      <c r="S22" s="622"/>
      <c r="T22" s="622"/>
      <c r="U22" s="622"/>
      <c r="V22" s="622"/>
      <c r="W22" s="622"/>
      <c r="X22" s="622"/>
      <c r="Y22" s="623"/>
      <c r="Z22" s="659">
        <v>2.7</v>
      </c>
      <c r="AA22" s="659"/>
      <c r="AB22" s="659"/>
      <c r="AC22" s="659"/>
      <c r="AD22" s="660">
        <v>386128</v>
      </c>
      <c r="AE22" s="660"/>
      <c r="AF22" s="660"/>
      <c r="AG22" s="660"/>
      <c r="AH22" s="660"/>
      <c r="AI22" s="660"/>
      <c r="AJ22" s="660"/>
      <c r="AK22" s="660"/>
      <c r="AL22" s="624">
        <v>4.9000000000000004</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95365</v>
      </c>
      <c r="S23" s="622"/>
      <c r="T23" s="622"/>
      <c r="U23" s="622"/>
      <c r="V23" s="622"/>
      <c r="W23" s="622"/>
      <c r="X23" s="622"/>
      <c r="Y23" s="623"/>
      <c r="Z23" s="659">
        <v>0.7</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163806</v>
      </c>
      <c r="BH23" s="622"/>
      <c r="BI23" s="622"/>
      <c r="BJ23" s="622"/>
      <c r="BK23" s="622"/>
      <c r="BL23" s="622"/>
      <c r="BM23" s="622"/>
      <c r="BN23" s="623"/>
      <c r="BO23" s="659">
        <v>2.5</v>
      </c>
      <c r="BP23" s="659"/>
      <c r="BQ23" s="659"/>
      <c r="BR23" s="659"/>
      <c r="BS23" s="660" t="s">
        <v>122</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v>25</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5522914</v>
      </c>
      <c r="CS24" s="677"/>
      <c r="CT24" s="677"/>
      <c r="CU24" s="677"/>
      <c r="CV24" s="677"/>
      <c r="CW24" s="677"/>
      <c r="CX24" s="677"/>
      <c r="CY24" s="702"/>
      <c r="CZ24" s="703">
        <v>41</v>
      </c>
      <c r="DA24" s="685"/>
      <c r="DB24" s="685"/>
      <c r="DC24" s="705"/>
      <c r="DD24" s="701">
        <v>3508760</v>
      </c>
      <c r="DE24" s="677"/>
      <c r="DF24" s="677"/>
      <c r="DG24" s="677"/>
      <c r="DH24" s="677"/>
      <c r="DI24" s="677"/>
      <c r="DJ24" s="677"/>
      <c r="DK24" s="702"/>
      <c r="DL24" s="701">
        <v>3221273</v>
      </c>
      <c r="DM24" s="677"/>
      <c r="DN24" s="677"/>
      <c r="DO24" s="677"/>
      <c r="DP24" s="677"/>
      <c r="DQ24" s="677"/>
      <c r="DR24" s="677"/>
      <c r="DS24" s="677"/>
      <c r="DT24" s="677"/>
      <c r="DU24" s="677"/>
      <c r="DV24" s="702"/>
      <c r="DW24" s="703">
        <v>40.6</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8121797</v>
      </c>
      <c r="S25" s="622"/>
      <c r="T25" s="622"/>
      <c r="U25" s="622"/>
      <c r="V25" s="622"/>
      <c r="W25" s="622"/>
      <c r="X25" s="622"/>
      <c r="Y25" s="623"/>
      <c r="Z25" s="659">
        <v>56.7</v>
      </c>
      <c r="AA25" s="659"/>
      <c r="AB25" s="659"/>
      <c r="AC25" s="659"/>
      <c r="AD25" s="660">
        <v>7862601</v>
      </c>
      <c r="AE25" s="660"/>
      <c r="AF25" s="660"/>
      <c r="AG25" s="660"/>
      <c r="AH25" s="660"/>
      <c r="AI25" s="660"/>
      <c r="AJ25" s="660"/>
      <c r="AK25" s="660"/>
      <c r="AL25" s="624">
        <v>99.7</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1688558</v>
      </c>
      <c r="CS25" s="634"/>
      <c r="CT25" s="634"/>
      <c r="CU25" s="634"/>
      <c r="CV25" s="634"/>
      <c r="CW25" s="634"/>
      <c r="CX25" s="634"/>
      <c r="CY25" s="635"/>
      <c r="CZ25" s="624">
        <v>12.5</v>
      </c>
      <c r="DA25" s="636"/>
      <c r="DB25" s="636"/>
      <c r="DC25" s="637"/>
      <c r="DD25" s="627">
        <v>1591182</v>
      </c>
      <c r="DE25" s="634"/>
      <c r="DF25" s="634"/>
      <c r="DG25" s="634"/>
      <c r="DH25" s="634"/>
      <c r="DI25" s="634"/>
      <c r="DJ25" s="634"/>
      <c r="DK25" s="635"/>
      <c r="DL25" s="627">
        <v>1478321</v>
      </c>
      <c r="DM25" s="634"/>
      <c r="DN25" s="634"/>
      <c r="DO25" s="634"/>
      <c r="DP25" s="634"/>
      <c r="DQ25" s="634"/>
      <c r="DR25" s="634"/>
      <c r="DS25" s="634"/>
      <c r="DT25" s="634"/>
      <c r="DU25" s="634"/>
      <c r="DV25" s="635"/>
      <c r="DW25" s="624">
        <v>18.600000000000001</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2806</v>
      </c>
      <c r="S26" s="622"/>
      <c r="T26" s="622"/>
      <c r="U26" s="622"/>
      <c r="V26" s="622"/>
      <c r="W26" s="622"/>
      <c r="X26" s="622"/>
      <c r="Y26" s="623"/>
      <c r="Z26" s="659">
        <v>0</v>
      </c>
      <c r="AA26" s="659"/>
      <c r="AB26" s="659"/>
      <c r="AC26" s="659"/>
      <c r="AD26" s="660">
        <v>2806</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1018887</v>
      </c>
      <c r="CS26" s="622"/>
      <c r="CT26" s="622"/>
      <c r="CU26" s="622"/>
      <c r="CV26" s="622"/>
      <c r="CW26" s="622"/>
      <c r="CX26" s="622"/>
      <c r="CY26" s="623"/>
      <c r="CZ26" s="624">
        <v>7.6</v>
      </c>
      <c r="DA26" s="636"/>
      <c r="DB26" s="636"/>
      <c r="DC26" s="637"/>
      <c r="DD26" s="627">
        <v>955055</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54462</v>
      </c>
      <c r="S27" s="622"/>
      <c r="T27" s="622"/>
      <c r="U27" s="622"/>
      <c r="V27" s="622"/>
      <c r="W27" s="622"/>
      <c r="X27" s="622"/>
      <c r="Y27" s="623"/>
      <c r="Z27" s="659">
        <v>0.4</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6450861</v>
      </c>
      <c r="BH27" s="622"/>
      <c r="BI27" s="622"/>
      <c r="BJ27" s="622"/>
      <c r="BK27" s="622"/>
      <c r="BL27" s="622"/>
      <c r="BM27" s="622"/>
      <c r="BN27" s="623"/>
      <c r="BO27" s="659">
        <v>100</v>
      </c>
      <c r="BP27" s="659"/>
      <c r="BQ27" s="659"/>
      <c r="BR27" s="659"/>
      <c r="BS27" s="660">
        <v>99335</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2971152</v>
      </c>
      <c r="CS27" s="634"/>
      <c r="CT27" s="634"/>
      <c r="CU27" s="634"/>
      <c r="CV27" s="634"/>
      <c r="CW27" s="634"/>
      <c r="CX27" s="634"/>
      <c r="CY27" s="635"/>
      <c r="CZ27" s="624">
        <v>22.1</v>
      </c>
      <c r="DA27" s="636"/>
      <c r="DB27" s="636"/>
      <c r="DC27" s="637"/>
      <c r="DD27" s="627">
        <v>1054374</v>
      </c>
      <c r="DE27" s="634"/>
      <c r="DF27" s="634"/>
      <c r="DG27" s="634"/>
      <c r="DH27" s="634"/>
      <c r="DI27" s="634"/>
      <c r="DJ27" s="634"/>
      <c r="DK27" s="635"/>
      <c r="DL27" s="627">
        <v>879748</v>
      </c>
      <c r="DM27" s="634"/>
      <c r="DN27" s="634"/>
      <c r="DO27" s="634"/>
      <c r="DP27" s="634"/>
      <c r="DQ27" s="634"/>
      <c r="DR27" s="634"/>
      <c r="DS27" s="634"/>
      <c r="DT27" s="634"/>
      <c r="DU27" s="634"/>
      <c r="DV27" s="635"/>
      <c r="DW27" s="624">
        <v>11.1</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39683</v>
      </c>
      <c r="S28" s="622"/>
      <c r="T28" s="622"/>
      <c r="U28" s="622"/>
      <c r="V28" s="622"/>
      <c r="W28" s="622"/>
      <c r="X28" s="622"/>
      <c r="Y28" s="623"/>
      <c r="Z28" s="659">
        <v>0.3</v>
      </c>
      <c r="AA28" s="659"/>
      <c r="AB28" s="659"/>
      <c r="AC28" s="659"/>
      <c r="AD28" s="660">
        <v>11491</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863204</v>
      </c>
      <c r="CS28" s="622"/>
      <c r="CT28" s="622"/>
      <c r="CU28" s="622"/>
      <c r="CV28" s="622"/>
      <c r="CW28" s="622"/>
      <c r="CX28" s="622"/>
      <c r="CY28" s="623"/>
      <c r="CZ28" s="624">
        <v>6.4</v>
      </c>
      <c r="DA28" s="636"/>
      <c r="DB28" s="636"/>
      <c r="DC28" s="637"/>
      <c r="DD28" s="627">
        <v>863204</v>
      </c>
      <c r="DE28" s="622"/>
      <c r="DF28" s="622"/>
      <c r="DG28" s="622"/>
      <c r="DH28" s="622"/>
      <c r="DI28" s="622"/>
      <c r="DJ28" s="622"/>
      <c r="DK28" s="623"/>
      <c r="DL28" s="627">
        <v>863204</v>
      </c>
      <c r="DM28" s="622"/>
      <c r="DN28" s="622"/>
      <c r="DO28" s="622"/>
      <c r="DP28" s="622"/>
      <c r="DQ28" s="622"/>
      <c r="DR28" s="622"/>
      <c r="DS28" s="622"/>
      <c r="DT28" s="622"/>
      <c r="DU28" s="622"/>
      <c r="DV28" s="623"/>
      <c r="DW28" s="624">
        <v>10.9</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14323</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863204</v>
      </c>
      <c r="CS29" s="634"/>
      <c r="CT29" s="634"/>
      <c r="CU29" s="634"/>
      <c r="CV29" s="634"/>
      <c r="CW29" s="634"/>
      <c r="CX29" s="634"/>
      <c r="CY29" s="635"/>
      <c r="CZ29" s="624">
        <v>6.4</v>
      </c>
      <c r="DA29" s="636"/>
      <c r="DB29" s="636"/>
      <c r="DC29" s="637"/>
      <c r="DD29" s="627">
        <v>863204</v>
      </c>
      <c r="DE29" s="634"/>
      <c r="DF29" s="634"/>
      <c r="DG29" s="634"/>
      <c r="DH29" s="634"/>
      <c r="DI29" s="634"/>
      <c r="DJ29" s="634"/>
      <c r="DK29" s="635"/>
      <c r="DL29" s="627">
        <v>863204</v>
      </c>
      <c r="DM29" s="634"/>
      <c r="DN29" s="634"/>
      <c r="DO29" s="634"/>
      <c r="DP29" s="634"/>
      <c r="DQ29" s="634"/>
      <c r="DR29" s="634"/>
      <c r="DS29" s="634"/>
      <c r="DT29" s="634"/>
      <c r="DU29" s="634"/>
      <c r="DV29" s="635"/>
      <c r="DW29" s="624">
        <v>10.9</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2514419</v>
      </c>
      <c r="S30" s="622"/>
      <c r="T30" s="622"/>
      <c r="U30" s="622"/>
      <c r="V30" s="622"/>
      <c r="W30" s="622"/>
      <c r="X30" s="622"/>
      <c r="Y30" s="623"/>
      <c r="Z30" s="659">
        <v>17.5</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849435</v>
      </c>
      <c r="CS30" s="622"/>
      <c r="CT30" s="622"/>
      <c r="CU30" s="622"/>
      <c r="CV30" s="622"/>
      <c r="CW30" s="622"/>
      <c r="CX30" s="622"/>
      <c r="CY30" s="623"/>
      <c r="CZ30" s="624">
        <v>6.3</v>
      </c>
      <c r="DA30" s="636"/>
      <c r="DB30" s="636"/>
      <c r="DC30" s="637"/>
      <c r="DD30" s="627">
        <v>849435</v>
      </c>
      <c r="DE30" s="622"/>
      <c r="DF30" s="622"/>
      <c r="DG30" s="622"/>
      <c r="DH30" s="622"/>
      <c r="DI30" s="622"/>
      <c r="DJ30" s="622"/>
      <c r="DK30" s="623"/>
      <c r="DL30" s="627">
        <v>849435</v>
      </c>
      <c r="DM30" s="622"/>
      <c r="DN30" s="622"/>
      <c r="DO30" s="622"/>
      <c r="DP30" s="622"/>
      <c r="DQ30" s="622"/>
      <c r="DR30" s="622"/>
      <c r="DS30" s="622"/>
      <c r="DT30" s="622"/>
      <c r="DU30" s="622"/>
      <c r="DV30" s="623"/>
      <c r="DW30" s="624">
        <v>10.7</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99.3</v>
      </c>
      <c r="BH31" s="684"/>
      <c r="BI31" s="684"/>
      <c r="BJ31" s="684"/>
      <c r="BK31" s="684"/>
      <c r="BL31" s="684"/>
      <c r="BM31" s="685">
        <v>97.8</v>
      </c>
      <c r="BN31" s="684"/>
      <c r="BO31" s="684"/>
      <c r="BP31" s="684"/>
      <c r="BQ31" s="686"/>
      <c r="BR31" s="683">
        <v>99.3</v>
      </c>
      <c r="BS31" s="684"/>
      <c r="BT31" s="684"/>
      <c r="BU31" s="684"/>
      <c r="BV31" s="684"/>
      <c r="BW31" s="684"/>
      <c r="BX31" s="685">
        <v>97.6</v>
      </c>
      <c r="BY31" s="684"/>
      <c r="BZ31" s="684"/>
      <c r="CA31" s="684"/>
      <c r="CB31" s="686"/>
      <c r="CD31" s="642"/>
      <c r="CE31" s="643"/>
      <c r="CF31" s="618" t="s">
        <v>300</v>
      </c>
      <c r="CG31" s="619"/>
      <c r="CH31" s="619"/>
      <c r="CI31" s="619"/>
      <c r="CJ31" s="619"/>
      <c r="CK31" s="619"/>
      <c r="CL31" s="619"/>
      <c r="CM31" s="619"/>
      <c r="CN31" s="619"/>
      <c r="CO31" s="619"/>
      <c r="CP31" s="619"/>
      <c r="CQ31" s="620"/>
      <c r="CR31" s="621">
        <v>13769</v>
      </c>
      <c r="CS31" s="634"/>
      <c r="CT31" s="634"/>
      <c r="CU31" s="634"/>
      <c r="CV31" s="634"/>
      <c r="CW31" s="634"/>
      <c r="CX31" s="634"/>
      <c r="CY31" s="635"/>
      <c r="CZ31" s="624">
        <v>0.1</v>
      </c>
      <c r="DA31" s="636"/>
      <c r="DB31" s="636"/>
      <c r="DC31" s="637"/>
      <c r="DD31" s="627">
        <v>13769</v>
      </c>
      <c r="DE31" s="634"/>
      <c r="DF31" s="634"/>
      <c r="DG31" s="634"/>
      <c r="DH31" s="634"/>
      <c r="DI31" s="634"/>
      <c r="DJ31" s="634"/>
      <c r="DK31" s="635"/>
      <c r="DL31" s="627">
        <v>13769</v>
      </c>
      <c r="DM31" s="634"/>
      <c r="DN31" s="634"/>
      <c r="DO31" s="634"/>
      <c r="DP31" s="634"/>
      <c r="DQ31" s="634"/>
      <c r="DR31" s="634"/>
      <c r="DS31" s="634"/>
      <c r="DT31" s="634"/>
      <c r="DU31" s="634"/>
      <c r="DV31" s="635"/>
      <c r="DW31" s="624">
        <v>0.2</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923297</v>
      </c>
      <c r="S32" s="622"/>
      <c r="T32" s="622"/>
      <c r="U32" s="622"/>
      <c r="V32" s="622"/>
      <c r="W32" s="622"/>
      <c r="X32" s="622"/>
      <c r="Y32" s="623"/>
      <c r="Z32" s="659">
        <v>6.4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v>
      </c>
      <c r="BH32" s="634"/>
      <c r="BI32" s="634"/>
      <c r="BJ32" s="634"/>
      <c r="BK32" s="634"/>
      <c r="BL32" s="634"/>
      <c r="BM32" s="625">
        <v>97.6</v>
      </c>
      <c r="BN32" s="634"/>
      <c r="BO32" s="634"/>
      <c r="BP32" s="634"/>
      <c r="BQ32" s="657"/>
      <c r="BR32" s="687">
        <v>99.1</v>
      </c>
      <c r="BS32" s="634"/>
      <c r="BT32" s="634"/>
      <c r="BU32" s="634"/>
      <c r="BV32" s="634"/>
      <c r="BW32" s="634"/>
      <c r="BX32" s="625">
        <v>97.5</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8152</v>
      </c>
      <c r="S33" s="622"/>
      <c r="T33" s="622"/>
      <c r="U33" s="622"/>
      <c r="V33" s="622"/>
      <c r="W33" s="622"/>
      <c r="X33" s="622"/>
      <c r="Y33" s="623"/>
      <c r="Z33" s="659">
        <v>0.1</v>
      </c>
      <c r="AA33" s="659"/>
      <c r="AB33" s="659"/>
      <c r="AC33" s="659"/>
      <c r="AD33" s="660">
        <v>2840</v>
      </c>
      <c r="AE33" s="660"/>
      <c r="AF33" s="660"/>
      <c r="AG33" s="660"/>
      <c r="AH33" s="660"/>
      <c r="AI33" s="660"/>
      <c r="AJ33" s="660"/>
      <c r="AK33" s="660"/>
      <c r="AL33" s="624">
        <v>0</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99.5</v>
      </c>
      <c r="BH33" s="606"/>
      <c r="BI33" s="606"/>
      <c r="BJ33" s="606"/>
      <c r="BK33" s="606"/>
      <c r="BL33" s="606"/>
      <c r="BM33" s="652">
        <v>97.9</v>
      </c>
      <c r="BN33" s="606"/>
      <c r="BO33" s="606"/>
      <c r="BP33" s="606"/>
      <c r="BQ33" s="669"/>
      <c r="BR33" s="682">
        <v>99.4</v>
      </c>
      <c r="BS33" s="606"/>
      <c r="BT33" s="606"/>
      <c r="BU33" s="606"/>
      <c r="BV33" s="606"/>
      <c r="BW33" s="606"/>
      <c r="BX33" s="652">
        <v>97.6</v>
      </c>
      <c r="BY33" s="606"/>
      <c r="BZ33" s="606"/>
      <c r="CA33" s="606"/>
      <c r="CB33" s="669"/>
      <c r="CD33" s="618" t="s">
        <v>307</v>
      </c>
      <c r="CE33" s="619"/>
      <c r="CF33" s="619"/>
      <c r="CG33" s="619"/>
      <c r="CH33" s="619"/>
      <c r="CI33" s="619"/>
      <c r="CJ33" s="619"/>
      <c r="CK33" s="619"/>
      <c r="CL33" s="619"/>
      <c r="CM33" s="619"/>
      <c r="CN33" s="619"/>
      <c r="CO33" s="619"/>
      <c r="CP33" s="619"/>
      <c r="CQ33" s="620"/>
      <c r="CR33" s="621">
        <v>5437707</v>
      </c>
      <c r="CS33" s="634"/>
      <c r="CT33" s="634"/>
      <c r="CU33" s="634"/>
      <c r="CV33" s="634"/>
      <c r="CW33" s="634"/>
      <c r="CX33" s="634"/>
      <c r="CY33" s="635"/>
      <c r="CZ33" s="624">
        <v>40.4</v>
      </c>
      <c r="DA33" s="636"/>
      <c r="DB33" s="636"/>
      <c r="DC33" s="637"/>
      <c r="DD33" s="627">
        <v>4974263</v>
      </c>
      <c r="DE33" s="634"/>
      <c r="DF33" s="634"/>
      <c r="DG33" s="634"/>
      <c r="DH33" s="634"/>
      <c r="DI33" s="634"/>
      <c r="DJ33" s="634"/>
      <c r="DK33" s="635"/>
      <c r="DL33" s="627">
        <v>3523757</v>
      </c>
      <c r="DM33" s="634"/>
      <c r="DN33" s="634"/>
      <c r="DO33" s="634"/>
      <c r="DP33" s="634"/>
      <c r="DQ33" s="634"/>
      <c r="DR33" s="634"/>
      <c r="DS33" s="634"/>
      <c r="DT33" s="634"/>
      <c r="DU33" s="634"/>
      <c r="DV33" s="635"/>
      <c r="DW33" s="624">
        <v>44.4</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49866</v>
      </c>
      <c r="S34" s="622"/>
      <c r="T34" s="622"/>
      <c r="U34" s="622"/>
      <c r="V34" s="622"/>
      <c r="W34" s="622"/>
      <c r="X34" s="622"/>
      <c r="Y34" s="623"/>
      <c r="Z34" s="659">
        <v>0.3</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1876610</v>
      </c>
      <c r="CS34" s="622"/>
      <c r="CT34" s="622"/>
      <c r="CU34" s="622"/>
      <c r="CV34" s="622"/>
      <c r="CW34" s="622"/>
      <c r="CX34" s="622"/>
      <c r="CY34" s="623"/>
      <c r="CZ34" s="624">
        <v>13.9</v>
      </c>
      <c r="DA34" s="636"/>
      <c r="DB34" s="636"/>
      <c r="DC34" s="637"/>
      <c r="DD34" s="627">
        <v>1712642</v>
      </c>
      <c r="DE34" s="622"/>
      <c r="DF34" s="622"/>
      <c r="DG34" s="622"/>
      <c r="DH34" s="622"/>
      <c r="DI34" s="622"/>
      <c r="DJ34" s="622"/>
      <c r="DK34" s="623"/>
      <c r="DL34" s="627">
        <v>1513650</v>
      </c>
      <c r="DM34" s="622"/>
      <c r="DN34" s="622"/>
      <c r="DO34" s="622"/>
      <c r="DP34" s="622"/>
      <c r="DQ34" s="622"/>
      <c r="DR34" s="622"/>
      <c r="DS34" s="622"/>
      <c r="DT34" s="622"/>
      <c r="DU34" s="622"/>
      <c r="DV34" s="623"/>
      <c r="DW34" s="624">
        <v>19.100000000000001</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501495</v>
      </c>
      <c r="S35" s="622"/>
      <c r="T35" s="622"/>
      <c r="U35" s="622"/>
      <c r="V35" s="622"/>
      <c r="W35" s="622"/>
      <c r="X35" s="622"/>
      <c r="Y35" s="623"/>
      <c r="Z35" s="659">
        <v>3.5</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41854</v>
      </c>
      <c r="CS35" s="634"/>
      <c r="CT35" s="634"/>
      <c r="CU35" s="634"/>
      <c r="CV35" s="634"/>
      <c r="CW35" s="634"/>
      <c r="CX35" s="634"/>
      <c r="CY35" s="635"/>
      <c r="CZ35" s="624">
        <v>0.3</v>
      </c>
      <c r="DA35" s="636"/>
      <c r="DB35" s="636"/>
      <c r="DC35" s="637"/>
      <c r="DD35" s="627">
        <v>37801</v>
      </c>
      <c r="DE35" s="634"/>
      <c r="DF35" s="634"/>
      <c r="DG35" s="634"/>
      <c r="DH35" s="634"/>
      <c r="DI35" s="634"/>
      <c r="DJ35" s="634"/>
      <c r="DK35" s="635"/>
      <c r="DL35" s="627">
        <v>35249</v>
      </c>
      <c r="DM35" s="634"/>
      <c r="DN35" s="634"/>
      <c r="DO35" s="634"/>
      <c r="DP35" s="634"/>
      <c r="DQ35" s="634"/>
      <c r="DR35" s="634"/>
      <c r="DS35" s="634"/>
      <c r="DT35" s="634"/>
      <c r="DU35" s="634"/>
      <c r="DV35" s="635"/>
      <c r="DW35" s="624">
        <v>0.4</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1113078</v>
      </c>
      <c r="S36" s="622"/>
      <c r="T36" s="622"/>
      <c r="U36" s="622"/>
      <c r="V36" s="622"/>
      <c r="W36" s="622"/>
      <c r="X36" s="622"/>
      <c r="Y36" s="623"/>
      <c r="Z36" s="659">
        <v>7.8</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1647613</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122728</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2278840</v>
      </c>
      <c r="CS36" s="622"/>
      <c r="CT36" s="622"/>
      <c r="CU36" s="622"/>
      <c r="CV36" s="622"/>
      <c r="CW36" s="622"/>
      <c r="CX36" s="622"/>
      <c r="CY36" s="623"/>
      <c r="CZ36" s="624">
        <v>16.899999999999999</v>
      </c>
      <c r="DA36" s="636"/>
      <c r="DB36" s="636"/>
      <c r="DC36" s="637"/>
      <c r="DD36" s="627">
        <v>2147622</v>
      </c>
      <c r="DE36" s="622"/>
      <c r="DF36" s="622"/>
      <c r="DG36" s="622"/>
      <c r="DH36" s="622"/>
      <c r="DI36" s="622"/>
      <c r="DJ36" s="622"/>
      <c r="DK36" s="623"/>
      <c r="DL36" s="627">
        <v>1188396</v>
      </c>
      <c r="DM36" s="622"/>
      <c r="DN36" s="622"/>
      <c r="DO36" s="622"/>
      <c r="DP36" s="622"/>
      <c r="DQ36" s="622"/>
      <c r="DR36" s="622"/>
      <c r="DS36" s="622"/>
      <c r="DT36" s="622"/>
      <c r="DU36" s="622"/>
      <c r="DV36" s="623"/>
      <c r="DW36" s="624">
        <v>15</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59006</v>
      </c>
      <c r="S37" s="622"/>
      <c r="T37" s="622"/>
      <c r="U37" s="622"/>
      <c r="V37" s="622"/>
      <c r="W37" s="622"/>
      <c r="X37" s="622"/>
      <c r="Y37" s="623"/>
      <c r="Z37" s="659">
        <v>0.4</v>
      </c>
      <c r="AA37" s="659"/>
      <c r="AB37" s="659"/>
      <c r="AC37" s="659"/>
      <c r="AD37" s="660">
        <v>7700</v>
      </c>
      <c r="AE37" s="660"/>
      <c r="AF37" s="660"/>
      <c r="AG37" s="660"/>
      <c r="AH37" s="660"/>
      <c r="AI37" s="660"/>
      <c r="AJ37" s="660"/>
      <c r="AK37" s="660"/>
      <c r="AL37" s="624">
        <v>0.1</v>
      </c>
      <c r="AM37" s="625"/>
      <c r="AN37" s="625"/>
      <c r="AO37" s="661"/>
      <c r="AQ37" s="654" t="s">
        <v>319</v>
      </c>
      <c r="AR37" s="655"/>
      <c r="AS37" s="655"/>
      <c r="AT37" s="655"/>
      <c r="AU37" s="655"/>
      <c r="AV37" s="655"/>
      <c r="AW37" s="655"/>
      <c r="AX37" s="655"/>
      <c r="AY37" s="656"/>
      <c r="AZ37" s="621">
        <v>715576</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119495</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579172</v>
      </c>
      <c r="CS37" s="634"/>
      <c r="CT37" s="634"/>
      <c r="CU37" s="634"/>
      <c r="CV37" s="634"/>
      <c r="CW37" s="634"/>
      <c r="CX37" s="634"/>
      <c r="CY37" s="635"/>
      <c r="CZ37" s="624">
        <v>4.3</v>
      </c>
      <c r="DA37" s="636"/>
      <c r="DB37" s="636"/>
      <c r="DC37" s="637"/>
      <c r="DD37" s="627">
        <v>579172</v>
      </c>
      <c r="DE37" s="634"/>
      <c r="DF37" s="634"/>
      <c r="DG37" s="634"/>
      <c r="DH37" s="634"/>
      <c r="DI37" s="634"/>
      <c r="DJ37" s="634"/>
      <c r="DK37" s="635"/>
      <c r="DL37" s="627">
        <v>579172</v>
      </c>
      <c r="DM37" s="634"/>
      <c r="DN37" s="634"/>
      <c r="DO37" s="634"/>
      <c r="DP37" s="634"/>
      <c r="DQ37" s="634"/>
      <c r="DR37" s="634"/>
      <c r="DS37" s="634"/>
      <c r="DT37" s="634"/>
      <c r="DU37" s="634"/>
      <c r="DV37" s="635"/>
      <c r="DW37" s="624">
        <v>7.3</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929972</v>
      </c>
      <c r="S38" s="622"/>
      <c r="T38" s="622"/>
      <c r="U38" s="622"/>
      <c r="V38" s="622"/>
      <c r="W38" s="622"/>
      <c r="X38" s="622"/>
      <c r="Y38" s="623"/>
      <c r="Z38" s="659">
        <v>6.5</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t="s">
        <v>122</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3529</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1169826</v>
      </c>
      <c r="CS38" s="622"/>
      <c r="CT38" s="622"/>
      <c r="CU38" s="622"/>
      <c r="CV38" s="622"/>
      <c r="CW38" s="622"/>
      <c r="CX38" s="622"/>
      <c r="CY38" s="623"/>
      <c r="CZ38" s="624">
        <v>8.6999999999999993</v>
      </c>
      <c r="DA38" s="636"/>
      <c r="DB38" s="636"/>
      <c r="DC38" s="637"/>
      <c r="DD38" s="627">
        <v>1029584</v>
      </c>
      <c r="DE38" s="622"/>
      <c r="DF38" s="622"/>
      <c r="DG38" s="622"/>
      <c r="DH38" s="622"/>
      <c r="DI38" s="622"/>
      <c r="DJ38" s="622"/>
      <c r="DK38" s="623"/>
      <c r="DL38" s="627">
        <v>786462</v>
      </c>
      <c r="DM38" s="622"/>
      <c r="DN38" s="622"/>
      <c r="DO38" s="622"/>
      <c r="DP38" s="622"/>
      <c r="DQ38" s="622"/>
      <c r="DR38" s="622"/>
      <c r="DS38" s="622"/>
      <c r="DT38" s="622"/>
      <c r="DU38" s="622"/>
      <c r="DV38" s="623"/>
      <c r="DW38" s="624">
        <v>9.9</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5707</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58752</v>
      </c>
      <c r="CS39" s="634"/>
      <c r="CT39" s="634"/>
      <c r="CU39" s="634"/>
      <c r="CV39" s="634"/>
      <c r="CW39" s="634"/>
      <c r="CX39" s="634"/>
      <c r="CY39" s="635"/>
      <c r="CZ39" s="624">
        <v>0.4</v>
      </c>
      <c r="DA39" s="636"/>
      <c r="DB39" s="636"/>
      <c r="DC39" s="637"/>
      <c r="DD39" s="627">
        <v>35064</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42072</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98</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11825</v>
      </c>
      <c r="CS40" s="622"/>
      <c r="CT40" s="622"/>
      <c r="CU40" s="622"/>
      <c r="CV40" s="622"/>
      <c r="CW40" s="622"/>
      <c r="CX40" s="622"/>
      <c r="CY40" s="623"/>
      <c r="CZ40" s="624">
        <v>0.1</v>
      </c>
      <c r="DA40" s="636"/>
      <c r="DB40" s="636"/>
      <c r="DC40" s="637"/>
      <c r="DD40" s="627">
        <v>11550</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14332356</v>
      </c>
      <c r="S41" s="646"/>
      <c r="T41" s="646"/>
      <c r="U41" s="646"/>
      <c r="V41" s="646"/>
      <c r="W41" s="646"/>
      <c r="X41" s="646"/>
      <c r="Y41" s="649"/>
      <c r="Z41" s="650">
        <v>100</v>
      </c>
      <c r="AA41" s="650"/>
      <c r="AB41" s="650"/>
      <c r="AC41" s="650"/>
      <c r="AD41" s="651">
        <v>7887438</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190221</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741816</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354</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2494394</v>
      </c>
      <c r="CS42" s="634"/>
      <c r="CT42" s="634"/>
      <c r="CU42" s="634"/>
      <c r="CV42" s="634"/>
      <c r="CW42" s="634"/>
      <c r="CX42" s="634"/>
      <c r="CY42" s="635"/>
      <c r="CZ42" s="624">
        <v>18.5</v>
      </c>
      <c r="DA42" s="636"/>
      <c r="DB42" s="636"/>
      <c r="DC42" s="637"/>
      <c r="DD42" s="627">
        <v>543958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t="s">
        <v>122</v>
      </c>
      <c r="CS43" s="634"/>
      <c r="CT43" s="634"/>
      <c r="CU43" s="634"/>
      <c r="CV43" s="634"/>
      <c r="CW43" s="634"/>
      <c r="CX43" s="634"/>
      <c r="CY43" s="635"/>
      <c r="CZ43" s="624" t="s">
        <v>122</v>
      </c>
      <c r="DA43" s="636"/>
      <c r="DB43" s="636"/>
      <c r="DC43" s="637"/>
      <c r="DD43" s="627" t="s">
        <v>122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2494394</v>
      </c>
      <c r="CS44" s="622"/>
      <c r="CT44" s="622"/>
      <c r="CU44" s="622"/>
      <c r="CV44" s="622"/>
      <c r="CW44" s="622"/>
      <c r="CX44" s="622"/>
      <c r="CY44" s="623"/>
      <c r="CZ44" s="624">
        <v>18.5</v>
      </c>
      <c r="DA44" s="625"/>
      <c r="DB44" s="625"/>
      <c r="DC44" s="626"/>
      <c r="DD44" s="627">
        <v>543958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1557905</v>
      </c>
      <c r="CS45" s="634"/>
      <c r="CT45" s="634"/>
      <c r="CU45" s="634"/>
      <c r="CV45" s="634"/>
      <c r="CW45" s="634"/>
      <c r="CX45" s="634"/>
      <c r="CY45" s="635"/>
      <c r="CZ45" s="624">
        <v>11.6</v>
      </c>
      <c r="DA45" s="636"/>
      <c r="DB45" s="636"/>
      <c r="DC45" s="637"/>
      <c r="DD45" s="627">
        <v>16161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921762</v>
      </c>
      <c r="CS46" s="622"/>
      <c r="CT46" s="622"/>
      <c r="CU46" s="622"/>
      <c r="CV46" s="622"/>
      <c r="CW46" s="622"/>
      <c r="CX46" s="622"/>
      <c r="CY46" s="623"/>
      <c r="CZ46" s="624">
        <v>6.9</v>
      </c>
      <c r="DA46" s="625"/>
      <c r="DB46" s="625"/>
      <c r="DC46" s="626"/>
      <c r="DD46" s="627">
        <v>513070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13455015</v>
      </c>
      <c r="CS49" s="606"/>
      <c r="CT49" s="606"/>
      <c r="CU49" s="606"/>
      <c r="CV49" s="606"/>
      <c r="CW49" s="606"/>
      <c r="CX49" s="606"/>
      <c r="CY49" s="607"/>
      <c r="CZ49" s="608">
        <v>100</v>
      </c>
      <c r="DA49" s="609"/>
      <c r="DB49" s="609"/>
      <c r="DC49" s="610"/>
      <c r="DD49" s="611">
        <v>9026981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8yUXkJzIRlf25bOYcGmdlnhQySHH4ID43AWroNlJoxm2wpwm5N8v1i7mEaATA0gixXmc6Dq29QPHX/ExTqv4yg==" saltValue="Lc//nG+BQcKFV1dXIP3uh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3" t="s">
        <v>352</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4" t="s">
        <v>353</v>
      </c>
      <c r="DK2" s="1095"/>
      <c r="DL2" s="1095"/>
      <c r="DM2" s="1095"/>
      <c r="DN2" s="1095"/>
      <c r="DO2" s="1096"/>
      <c r="DP2" s="228"/>
      <c r="DQ2" s="1094" t="s">
        <v>354</v>
      </c>
      <c r="DR2" s="1095"/>
      <c r="DS2" s="1095"/>
      <c r="DT2" s="1095"/>
      <c r="DU2" s="1095"/>
      <c r="DV2" s="1095"/>
      <c r="DW2" s="1095"/>
      <c r="DX2" s="1095"/>
      <c r="DY2" s="1095"/>
      <c r="DZ2" s="1096"/>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62" t="s">
        <v>355</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7"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7" t="s">
        <v>371</v>
      </c>
      <c r="DH5" s="1088"/>
      <c r="DI5" s="1088"/>
      <c r="DJ5" s="1088"/>
      <c r="DK5" s="1089"/>
      <c r="DL5" s="1087" t="s">
        <v>372</v>
      </c>
      <c r="DM5" s="1088"/>
      <c r="DN5" s="1088"/>
      <c r="DO5" s="1088"/>
      <c r="DP5" s="1089"/>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8"/>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90"/>
      <c r="DH6" s="1091"/>
      <c r="DI6" s="1091"/>
      <c r="DJ6" s="1091"/>
      <c r="DK6" s="1092"/>
      <c r="DL6" s="1090"/>
      <c r="DM6" s="1091"/>
      <c r="DN6" s="1091"/>
      <c r="DO6" s="1091"/>
      <c r="DP6" s="1092"/>
      <c r="DQ6" s="1004"/>
      <c r="DR6" s="1005"/>
      <c r="DS6" s="1005"/>
      <c r="DT6" s="1005"/>
      <c r="DU6" s="1006"/>
      <c r="DV6" s="1004"/>
      <c r="DW6" s="1005"/>
      <c r="DX6" s="1005"/>
      <c r="DY6" s="1005"/>
      <c r="DZ6" s="1016"/>
      <c r="EA6" s="234"/>
    </row>
    <row r="7" spans="1:131" s="235" customFormat="1" ht="26.25" customHeight="1" thickTop="1" x14ac:dyDescent="0.2">
      <c r="A7" s="236">
        <v>1</v>
      </c>
      <c r="B7" s="1050" t="s">
        <v>374</v>
      </c>
      <c r="C7" s="1051"/>
      <c r="D7" s="1051"/>
      <c r="E7" s="1051"/>
      <c r="F7" s="1051"/>
      <c r="G7" s="1051"/>
      <c r="H7" s="1051"/>
      <c r="I7" s="1051"/>
      <c r="J7" s="1051"/>
      <c r="K7" s="1051"/>
      <c r="L7" s="1051"/>
      <c r="M7" s="1051"/>
      <c r="N7" s="1051"/>
      <c r="O7" s="1051"/>
      <c r="P7" s="1052"/>
      <c r="Q7" s="1105">
        <v>14348</v>
      </c>
      <c r="R7" s="1106"/>
      <c r="S7" s="1106"/>
      <c r="T7" s="1106"/>
      <c r="U7" s="1106"/>
      <c r="V7" s="1106">
        <v>13471</v>
      </c>
      <c r="W7" s="1106"/>
      <c r="X7" s="1106"/>
      <c r="Y7" s="1106"/>
      <c r="Z7" s="1106"/>
      <c r="AA7" s="1106">
        <v>877</v>
      </c>
      <c r="AB7" s="1106"/>
      <c r="AC7" s="1106"/>
      <c r="AD7" s="1106"/>
      <c r="AE7" s="1107"/>
      <c r="AF7" s="1108">
        <v>713</v>
      </c>
      <c r="AG7" s="1109"/>
      <c r="AH7" s="1109"/>
      <c r="AI7" s="1109"/>
      <c r="AJ7" s="1110"/>
      <c r="AK7" s="1111">
        <v>51</v>
      </c>
      <c r="AL7" s="1112"/>
      <c r="AM7" s="1112"/>
      <c r="AN7" s="1112"/>
      <c r="AO7" s="1112"/>
      <c r="AP7" s="1112">
        <v>6081</v>
      </c>
      <c r="AQ7" s="1112"/>
      <c r="AR7" s="1112"/>
      <c r="AS7" s="1112"/>
      <c r="AT7" s="1112"/>
      <c r="AU7" s="1113"/>
      <c r="AV7" s="1113"/>
      <c r="AW7" s="1113"/>
      <c r="AX7" s="1113"/>
      <c r="AY7" s="1114"/>
      <c r="AZ7" s="232"/>
      <c r="BA7" s="232"/>
      <c r="BB7" s="232"/>
      <c r="BC7" s="232"/>
      <c r="BD7" s="232"/>
      <c r="BE7" s="233"/>
      <c r="BF7" s="233"/>
      <c r="BG7" s="233"/>
      <c r="BH7" s="233"/>
      <c r="BI7" s="233"/>
      <c r="BJ7" s="233"/>
      <c r="BK7" s="233"/>
      <c r="BL7" s="233"/>
      <c r="BM7" s="233"/>
      <c r="BN7" s="233"/>
      <c r="BO7" s="233"/>
      <c r="BP7" s="233"/>
      <c r="BQ7" s="236">
        <v>1</v>
      </c>
      <c r="BR7" s="237"/>
      <c r="BS7" s="1102" t="s">
        <v>555</v>
      </c>
      <c r="BT7" s="1103"/>
      <c r="BU7" s="1103"/>
      <c r="BV7" s="1103"/>
      <c r="BW7" s="1103"/>
      <c r="BX7" s="1103"/>
      <c r="BY7" s="1103"/>
      <c r="BZ7" s="1103"/>
      <c r="CA7" s="1103"/>
      <c r="CB7" s="1103"/>
      <c r="CC7" s="1103"/>
      <c r="CD7" s="1103"/>
      <c r="CE7" s="1103"/>
      <c r="CF7" s="1103"/>
      <c r="CG7" s="1115"/>
      <c r="CH7" s="1099" t="s">
        <v>548</v>
      </c>
      <c r="CI7" s="1100"/>
      <c r="CJ7" s="1100"/>
      <c r="CK7" s="1100"/>
      <c r="CL7" s="1101"/>
      <c r="CM7" s="1099">
        <v>30</v>
      </c>
      <c r="CN7" s="1100"/>
      <c r="CO7" s="1100"/>
      <c r="CP7" s="1100"/>
      <c r="CQ7" s="1101"/>
      <c r="CR7" s="1099">
        <v>20</v>
      </c>
      <c r="CS7" s="1100"/>
      <c r="CT7" s="1100"/>
      <c r="CU7" s="1100"/>
      <c r="CV7" s="1101"/>
      <c r="CW7" s="1099">
        <v>15</v>
      </c>
      <c r="CX7" s="1100"/>
      <c r="CY7" s="1100"/>
      <c r="CZ7" s="1100"/>
      <c r="DA7" s="1101"/>
      <c r="DB7" s="1099" t="s">
        <v>548</v>
      </c>
      <c r="DC7" s="1100"/>
      <c r="DD7" s="1100"/>
      <c r="DE7" s="1100"/>
      <c r="DF7" s="1101"/>
      <c r="DG7" s="1099" t="s">
        <v>548</v>
      </c>
      <c r="DH7" s="1100"/>
      <c r="DI7" s="1100"/>
      <c r="DJ7" s="1100"/>
      <c r="DK7" s="1101"/>
      <c r="DL7" s="1099" t="s">
        <v>548</v>
      </c>
      <c r="DM7" s="1100"/>
      <c r="DN7" s="1100"/>
      <c r="DO7" s="1100"/>
      <c r="DP7" s="1101"/>
      <c r="DQ7" s="1099" t="s">
        <v>548</v>
      </c>
      <c r="DR7" s="1100"/>
      <c r="DS7" s="1100"/>
      <c r="DT7" s="1100"/>
      <c r="DU7" s="1101"/>
      <c r="DV7" s="1102"/>
      <c r="DW7" s="1103"/>
      <c r="DX7" s="1103"/>
      <c r="DY7" s="1103"/>
      <c r="DZ7" s="1104"/>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3"/>
      <c r="AL8" s="1084"/>
      <c r="AM8" s="1084"/>
      <c r="AN8" s="1084"/>
      <c r="AO8" s="1084"/>
      <c r="AP8" s="1084"/>
      <c r="AQ8" s="1084"/>
      <c r="AR8" s="1084"/>
      <c r="AS8" s="1084"/>
      <c r="AT8" s="1084"/>
      <c r="AU8" s="1085"/>
      <c r="AV8" s="1085"/>
      <c r="AW8" s="1085"/>
      <c r="AX8" s="1085"/>
      <c r="AY8" s="1086"/>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3"/>
      <c r="AL9" s="1084"/>
      <c r="AM9" s="1084"/>
      <c r="AN9" s="1084"/>
      <c r="AO9" s="1084"/>
      <c r="AP9" s="1084"/>
      <c r="AQ9" s="1084"/>
      <c r="AR9" s="1084"/>
      <c r="AS9" s="1084"/>
      <c r="AT9" s="1084"/>
      <c r="AU9" s="1085"/>
      <c r="AV9" s="1085"/>
      <c r="AW9" s="1085"/>
      <c r="AX9" s="1085"/>
      <c r="AY9" s="1086"/>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3"/>
      <c r="AL10" s="1084"/>
      <c r="AM10" s="1084"/>
      <c r="AN10" s="1084"/>
      <c r="AO10" s="1084"/>
      <c r="AP10" s="1084"/>
      <c r="AQ10" s="1084"/>
      <c r="AR10" s="1084"/>
      <c r="AS10" s="1084"/>
      <c r="AT10" s="1084"/>
      <c r="AU10" s="1085"/>
      <c r="AV10" s="1085"/>
      <c r="AW10" s="1085"/>
      <c r="AX10" s="1085"/>
      <c r="AY10" s="1086"/>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3"/>
      <c r="AL11" s="1084"/>
      <c r="AM11" s="1084"/>
      <c r="AN11" s="1084"/>
      <c r="AO11" s="1084"/>
      <c r="AP11" s="1084"/>
      <c r="AQ11" s="1084"/>
      <c r="AR11" s="1084"/>
      <c r="AS11" s="1084"/>
      <c r="AT11" s="1084"/>
      <c r="AU11" s="1085"/>
      <c r="AV11" s="1085"/>
      <c r="AW11" s="1085"/>
      <c r="AX11" s="1085"/>
      <c r="AY11" s="1086"/>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3"/>
      <c r="AL12" s="1084"/>
      <c r="AM12" s="1084"/>
      <c r="AN12" s="1084"/>
      <c r="AO12" s="1084"/>
      <c r="AP12" s="1084"/>
      <c r="AQ12" s="1084"/>
      <c r="AR12" s="1084"/>
      <c r="AS12" s="1084"/>
      <c r="AT12" s="1084"/>
      <c r="AU12" s="1085"/>
      <c r="AV12" s="1085"/>
      <c r="AW12" s="1085"/>
      <c r="AX12" s="1085"/>
      <c r="AY12" s="1086"/>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3"/>
      <c r="AL13" s="1084"/>
      <c r="AM13" s="1084"/>
      <c r="AN13" s="1084"/>
      <c r="AO13" s="1084"/>
      <c r="AP13" s="1084"/>
      <c r="AQ13" s="1084"/>
      <c r="AR13" s="1084"/>
      <c r="AS13" s="1084"/>
      <c r="AT13" s="1084"/>
      <c r="AU13" s="1085"/>
      <c r="AV13" s="1085"/>
      <c r="AW13" s="1085"/>
      <c r="AX13" s="1085"/>
      <c r="AY13" s="1086"/>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3"/>
      <c r="AL14" s="1084"/>
      <c r="AM14" s="1084"/>
      <c r="AN14" s="1084"/>
      <c r="AO14" s="1084"/>
      <c r="AP14" s="1084"/>
      <c r="AQ14" s="1084"/>
      <c r="AR14" s="1084"/>
      <c r="AS14" s="1084"/>
      <c r="AT14" s="1084"/>
      <c r="AU14" s="1085"/>
      <c r="AV14" s="1085"/>
      <c r="AW14" s="1085"/>
      <c r="AX14" s="1085"/>
      <c r="AY14" s="1086"/>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3"/>
      <c r="AL15" s="1084"/>
      <c r="AM15" s="1084"/>
      <c r="AN15" s="1084"/>
      <c r="AO15" s="1084"/>
      <c r="AP15" s="1084"/>
      <c r="AQ15" s="1084"/>
      <c r="AR15" s="1084"/>
      <c r="AS15" s="1084"/>
      <c r="AT15" s="1084"/>
      <c r="AU15" s="1085"/>
      <c r="AV15" s="1085"/>
      <c r="AW15" s="1085"/>
      <c r="AX15" s="1085"/>
      <c r="AY15" s="1086"/>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3"/>
      <c r="AL16" s="1084"/>
      <c r="AM16" s="1084"/>
      <c r="AN16" s="1084"/>
      <c r="AO16" s="1084"/>
      <c r="AP16" s="1084"/>
      <c r="AQ16" s="1084"/>
      <c r="AR16" s="1084"/>
      <c r="AS16" s="1084"/>
      <c r="AT16" s="1084"/>
      <c r="AU16" s="1085"/>
      <c r="AV16" s="1085"/>
      <c r="AW16" s="1085"/>
      <c r="AX16" s="1085"/>
      <c r="AY16" s="1086"/>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3"/>
      <c r="AL17" s="1084"/>
      <c r="AM17" s="1084"/>
      <c r="AN17" s="1084"/>
      <c r="AO17" s="1084"/>
      <c r="AP17" s="1084"/>
      <c r="AQ17" s="1084"/>
      <c r="AR17" s="1084"/>
      <c r="AS17" s="1084"/>
      <c r="AT17" s="1084"/>
      <c r="AU17" s="1085"/>
      <c r="AV17" s="1085"/>
      <c r="AW17" s="1085"/>
      <c r="AX17" s="1085"/>
      <c r="AY17" s="1086"/>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3"/>
      <c r="AL18" s="1084"/>
      <c r="AM18" s="1084"/>
      <c r="AN18" s="1084"/>
      <c r="AO18" s="1084"/>
      <c r="AP18" s="1084"/>
      <c r="AQ18" s="1084"/>
      <c r="AR18" s="1084"/>
      <c r="AS18" s="1084"/>
      <c r="AT18" s="1084"/>
      <c r="AU18" s="1085"/>
      <c r="AV18" s="1085"/>
      <c r="AW18" s="1085"/>
      <c r="AX18" s="1085"/>
      <c r="AY18" s="1086"/>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3"/>
      <c r="AL19" s="1084"/>
      <c r="AM19" s="1084"/>
      <c r="AN19" s="1084"/>
      <c r="AO19" s="1084"/>
      <c r="AP19" s="1084"/>
      <c r="AQ19" s="1084"/>
      <c r="AR19" s="1084"/>
      <c r="AS19" s="1084"/>
      <c r="AT19" s="1084"/>
      <c r="AU19" s="1085"/>
      <c r="AV19" s="1085"/>
      <c r="AW19" s="1085"/>
      <c r="AX19" s="1085"/>
      <c r="AY19" s="1086"/>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3"/>
      <c r="AL20" s="1084"/>
      <c r="AM20" s="1084"/>
      <c r="AN20" s="1084"/>
      <c r="AO20" s="1084"/>
      <c r="AP20" s="1084"/>
      <c r="AQ20" s="1084"/>
      <c r="AR20" s="1084"/>
      <c r="AS20" s="1084"/>
      <c r="AT20" s="1084"/>
      <c r="AU20" s="1085"/>
      <c r="AV20" s="1085"/>
      <c r="AW20" s="1085"/>
      <c r="AX20" s="1085"/>
      <c r="AY20" s="1086"/>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3"/>
      <c r="AL21" s="1084"/>
      <c r="AM21" s="1084"/>
      <c r="AN21" s="1084"/>
      <c r="AO21" s="1084"/>
      <c r="AP21" s="1084"/>
      <c r="AQ21" s="1084"/>
      <c r="AR21" s="1084"/>
      <c r="AS21" s="1084"/>
      <c r="AT21" s="1084"/>
      <c r="AU21" s="1085"/>
      <c r="AV21" s="1085"/>
      <c r="AW21" s="1085"/>
      <c r="AX21" s="1085"/>
      <c r="AY21" s="1086"/>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6"/>
      <c r="R22" s="1077"/>
      <c r="S22" s="1077"/>
      <c r="T22" s="1077"/>
      <c r="U22" s="1077"/>
      <c r="V22" s="1077"/>
      <c r="W22" s="1077"/>
      <c r="X22" s="1077"/>
      <c r="Y22" s="1077"/>
      <c r="Z22" s="1077"/>
      <c r="AA22" s="1077"/>
      <c r="AB22" s="1077"/>
      <c r="AC22" s="1077"/>
      <c r="AD22" s="1077"/>
      <c r="AE22" s="1078"/>
      <c r="AF22" s="1035"/>
      <c r="AG22" s="1036"/>
      <c r="AH22" s="1036"/>
      <c r="AI22" s="1036"/>
      <c r="AJ22" s="1037"/>
      <c r="AK22" s="1079"/>
      <c r="AL22" s="1080"/>
      <c r="AM22" s="1080"/>
      <c r="AN22" s="1080"/>
      <c r="AO22" s="1080"/>
      <c r="AP22" s="1080"/>
      <c r="AQ22" s="1080"/>
      <c r="AR22" s="1080"/>
      <c r="AS22" s="1080"/>
      <c r="AT22" s="1080"/>
      <c r="AU22" s="1081"/>
      <c r="AV22" s="1081"/>
      <c r="AW22" s="1081"/>
      <c r="AX22" s="1081"/>
      <c r="AY22" s="1082"/>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376</v>
      </c>
      <c r="B23" s="937" t="s">
        <v>377</v>
      </c>
      <c r="C23" s="938"/>
      <c r="D23" s="938"/>
      <c r="E23" s="938"/>
      <c r="F23" s="938"/>
      <c r="G23" s="938"/>
      <c r="H23" s="938"/>
      <c r="I23" s="938"/>
      <c r="J23" s="938"/>
      <c r="K23" s="938"/>
      <c r="L23" s="938"/>
      <c r="M23" s="938"/>
      <c r="N23" s="938"/>
      <c r="O23" s="938"/>
      <c r="P23" s="948"/>
      <c r="Q23" s="1070">
        <v>14332</v>
      </c>
      <c r="R23" s="1064"/>
      <c r="S23" s="1064"/>
      <c r="T23" s="1064"/>
      <c r="U23" s="1064"/>
      <c r="V23" s="1064">
        <v>13455</v>
      </c>
      <c r="W23" s="1064"/>
      <c r="X23" s="1064"/>
      <c r="Y23" s="1064"/>
      <c r="Z23" s="1064"/>
      <c r="AA23" s="1064">
        <v>877</v>
      </c>
      <c r="AB23" s="1064"/>
      <c r="AC23" s="1064"/>
      <c r="AD23" s="1064"/>
      <c r="AE23" s="1071"/>
      <c r="AF23" s="1072">
        <v>713</v>
      </c>
      <c r="AG23" s="1064"/>
      <c r="AH23" s="1064"/>
      <c r="AI23" s="1064"/>
      <c r="AJ23" s="1073"/>
      <c r="AK23" s="1074"/>
      <c r="AL23" s="1075"/>
      <c r="AM23" s="1075"/>
      <c r="AN23" s="1075"/>
      <c r="AO23" s="1075"/>
      <c r="AP23" s="1064">
        <v>6081</v>
      </c>
      <c r="AQ23" s="1064"/>
      <c r="AR23" s="1064"/>
      <c r="AS23" s="1064"/>
      <c r="AT23" s="1064"/>
      <c r="AU23" s="1065"/>
      <c r="AV23" s="1065"/>
      <c r="AW23" s="1065"/>
      <c r="AX23" s="1065"/>
      <c r="AY23" s="1066"/>
      <c r="AZ23" s="1067" t="s">
        <v>122</v>
      </c>
      <c r="BA23" s="1068"/>
      <c r="BB23" s="1068"/>
      <c r="BC23" s="1068"/>
      <c r="BD23" s="1069"/>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3" t="s">
        <v>378</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62" t="s">
        <v>379</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8" t="s">
        <v>383</v>
      </c>
      <c r="AG26" s="1008"/>
      <c r="AH26" s="1008"/>
      <c r="AI26" s="1008"/>
      <c r="AJ26" s="1059"/>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60"/>
      <c r="AG27" s="1011"/>
      <c r="AH27" s="1011"/>
      <c r="AI27" s="1011"/>
      <c r="AJ27" s="1061"/>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50" t="s">
        <v>388</v>
      </c>
      <c r="C28" s="1051"/>
      <c r="D28" s="1051"/>
      <c r="E28" s="1051"/>
      <c r="F28" s="1051"/>
      <c r="G28" s="1051"/>
      <c r="H28" s="1051"/>
      <c r="I28" s="1051"/>
      <c r="J28" s="1051"/>
      <c r="K28" s="1051"/>
      <c r="L28" s="1051"/>
      <c r="M28" s="1051"/>
      <c r="N28" s="1051"/>
      <c r="O28" s="1051"/>
      <c r="P28" s="1052"/>
      <c r="Q28" s="1053">
        <v>2980</v>
      </c>
      <c r="R28" s="1054"/>
      <c r="S28" s="1054"/>
      <c r="T28" s="1054"/>
      <c r="U28" s="1054"/>
      <c r="V28" s="1054">
        <v>2857</v>
      </c>
      <c r="W28" s="1054"/>
      <c r="X28" s="1054"/>
      <c r="Y28" s="1054"/>
      <c r="Z28" s="1054"/>
      <c r="AA28" s="1054">
        <v>123</v>
      </c>
      <c r="AB28" s="1054"/>
      <c r="AC28" s="1054"/>
      <c r="AD28" s="1054"/>
      <c r="AE28" s="1055"/>
      <c r="AF28" s="1056">
        <v>123</v>
      </c>
      <c r="AG28" s="1054"/>
      <c r="AH28" s="1054"/>
      <c r="AI28" s="1054"/>
      <c r="AJ28" s="1057"/>
      <c r="AK28" s="1045">
        <v>190</v>
      </c>
      <c r="AL28" s="1046"/>
      <c r="AM28" s="1046"/>
      <c r="AN28" s="1046"/>
      <c r="AO28" s="1046"/>
      <c r="AP28" s="1046" t="s">
        <v>548</v>
      </c>
      <c r="AQ28" s="1046"/>
      <c r="AR28" s="1046"/>
      <c r="AS28" s="1046"/>
      <c r="AT28" s="1046"/>
      <c r="AU28" s="1046" t="s">
        <v>548</v>
      </c>
      <c r="AV28" s="1046"/>
      <c r="AW28" s="1046"/>
      <c r="AX28" s="1046"/>
      <c r="AY28" s="1046"/>
      <c r="AZ28" s="1047" t="s">
        <v>548</v>
      </c>
      <c r="BA28" s="1047"/>
      <c r="BB28" s="1047"/>
      <c r="BC28" s="1047"/>
      <c r="BD28" s="1047"/>
      <c r="BE28" s="1048"/>
      <c r="BF28" s="1048"/>
      <c r="BG28" s="1048"/>
      <c r="BH28" s="1048"/>
      <c r="BI28" s="1049"/>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389</v>
      </c>
      <c r="C29" s="1031"/>
      <c r="D29" s="1031"/>
      <c r="E29" s="1031"/>
      <c r="F29" s="1031"/>
      <c r="G29" s="1031"/>
      <c r="H29" s="1031"/>
      <c r="I29" s="1031"/>
      <c r="J29" s="1031"/>
      <c r="K29" s="1031"/>
      <c r="L29" s="1031"/>
      <c r="M29" s="1031"/>
      <c r="N29" s="1031"/>
      <c r="O29" s="1031"/>
      <c r="P29" s="1032"/>
      <c r="Q29" s="1038">
        <v>2510</v>
      </c>
      <c r="R29" s="1039"/>
      <c r="S29" s="1039"/>
      <c r="T29" s="1039"/>
      <c r="U29" s="1039"/>
      <c r="V29" s="1039">
        <v>2253</v>
      </c>
      <c r="W29" s="1039"/>
      <c r="X29" s="1039"/>
      <c r="Y29" s="1039"/>
      <c r="Z29" s="1039"/>
      <c r="AA29" s="1039">
        <v>257</v>
      </c>
      <c r="AB29" s="1039"/>
      <c r="AC29" s="1039"/>
      <c r="AD29" s="1039"/>
      <c r="AE29" s="1040"/>
      <c r="AF29" s="1035">
        <v>257</v>
      </c>
      <c r="AG29" s="1036"/>
      <c r="AH29" s="1036"/>
      <c r="AI29" s="1036"/>
      <c r="AJ29" s="1037"/>
      <c r="AK29" s="980">
        <v>398</v>
      </c>
      <c r="AL29" s="971"/>
      <c r="AM29" s="971"/>
      <c r="AN29" s="971"/>
      <c r="AO29" s="971"/>
      <c r="AP29" s="971" t="s">
        <v>548</v>
      </c>
      <c r="AQ29" s="971"/>
      <c r="AR29" s="971"/>
      <c r="AS29" s="971"/>
      <c r="AT29" s="971"/>
      <c r="AU29" s="971" t="s">
        <v>548</v>
      </c>
      <c r="AV29" s="971"/>
      <c r="AW29" s="971"/>
      <c r="AX29" s="971"/>
      <c r="AY29" s="971"/>
      <c r="AZ29" s="1042" t="s">
        <v>548</v>
      </c>
      <c r="BA29" s="1043"/>
      <c r="BB29" s="1043"/>
      <c r="BC29" s="1043"/>
      <c r="BD29" s="1044"/>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390</v>
      </c>
      <c r="C30" s="1031"/>
      <c r="D30" s="1031"/>
      <c r="E30" s="1031"/>
      <c r="F30" s="1031"/>
      <c r="G30" s="1031"/>
      <c r="H30" s="1031"/>
      <c r="I30" s="1031"/>
      <c r="J30" s="1031"/>
      <c r="K30" s="1031"/>
      <c r="L30" s="1031"/>
      <c r="M30" s="1031"/>
      <c r="N30" s="1031"/>
      <c r="O30" s="1031"/>
      <c r="P30" s="1032"/>
      <c r="Q30" s="1038">
        <v>326</v>
      </c>
      <c r="R30" s="1039"/>
      <c r="S30" s="1039"/>
      <c r="T30" s="1039"/>
      <c r="U30" s="1039"/>
      <c r="V30" s="1039">
        <v>322</v>
      </c>
      <c r="W30" s="1039"/>
      <c r="X30" s="1039"/>
      <c r="Y30" s="1039"/>
      <c r="Z30" s="1039"/>
      <c r="AA30" s="1039">
        <v>4</v>
      </c>
      <c r="AB30" s="1039"/>
      <c r="AC30" s="1039"/>
      <c r="AD30" s="1039"/>
      <c r="AE30" s="1040"/>
      <c r="AF30" s="1035">
        <v>4</v>
      </c>
      <c r="AG30" s="1036"/>
      <c r="AH30" s="1036"/>
      <c r="AI30" s="1036"/>
      <c r="AJ30" s="1037"/>
      <c r="AK30" s="980">
        <v>68</v>
      </c>
      <c r="AL30" s="971"/>
      <c r="AM30" s="971"/>
      <c r="AN30" s="971"/>
      <c r="AO30" s="971"/>
      <c r="AP30" s="971" t="s">
        <v>548</v>
      </c>
      <c r="AQ30" s="971"/>
      <c r="AR30" s="971"/>
      <c r="AS30" s="971"/>
      <c r="AT30" s="971"/>
      <c r="AU30" s="971" t="s">
        <v>548</v>
      </c>
      <c r="AV30" s="971"/>
      <c r="AW30" s="971"/>
      <c r="AX30" s="971"/>
      <c r="AY30" s="971"/>
      <c r="AZ30" s="1042" t="s">
        <v>548</v>
      </c>
      <c r="BA30" s="1043"/>
      <c r="BB30" s="1043"/>
      <c r="BC30" s="1043"/>
      <c r="BD30" s="1044"/>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391</v>
      </c>
      <c r="C31" s="1031"/>
      <c r="D31" s="1031"/>
      <c r="E31" s="1031"/>
      <c r="F31" s="1031"/>
      <c r="G31" s="1031"/>
      <c r="H31" s="1031"/>
      <c r="I31" s="1031"/>
      <c r="J31" s="1031"/>
      <c r="K31" s="1031"/>
      <c r="L31" s="1031"/>
      <c r="M31" s="1031"/>
      <c r="N31" s="1031"/>
      <c r="O31" s="1031"/>
      <c r="P31" s="1032"/>
      <c r="Q31" s="1038">
        <v>571</v>
      </c>
      <c r="R31" s="1039"/>
      <c r="S31" s="1039"/>
      <c r="T31" s="1039"/>
      <c r="U31" s="1039"/>
      <c r="V31" s="1039">
        <v>510</v>
      </c>
      <c r="W31" s="1039"/>
      <c r="X31" s="1039"/>
      <c r="Y31" s="1039"/>
      <c r="Z31" s="1039"/>
      <c r="AA31" s="1039">
        <v>61</v>
      </c>
      <c r="AB31" s="1039"/>
      <c r="AC31" s="1039"/>
      <c r="AD31" s="1039"/>
      <c r="AE31" s="1040"/>
      <c r="AF31" s="1035">
        <v>1443</v>
      </c>
      <c r="AG31" s="1036"/>
      <c r="AH31" s="1036"/>
      <c r="AI31" s="1036"/>
      <c r="AJ31" s="1037"/>
      <c r="AK31" s="980" t="s">
        <v>562</v>
      </c>
      <c r="AL31" s="971"/>
      <c r="AM31" s="971"/>
      <c r="AN31" s="971"/>
      <c r="AO31" s="971"/>
      <c r="AP31" s="971">
        <v>776</v>
      </c>
      <c r="AQ31" s="971"/>
      <c r="AR31" s="971"/>
      <c r="AS31" s="971"/>
      <c r="AT31" s="971"/>
      <c r="AU31" s="971">
        <v>22</v>
      </c>
      <c r="AV31" s="971"/>
      <c r="AW31" s="971"/>
      <c r="AX31" s="971"/>
      <c r="AY31" s="971"/>
      <c r="AZ31" s="1042" t="s">
        <v>548</v>
      </c>
      <c r="BA31" s="1043"/>
      <c r="BB31" s="1043"/>
      <c r="BC31" s="1043"/>
      <c r="BD31" s="1044"/>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393</v>
      </c>
      <c r="C32" s="1031"/>
      <c r="D32" s="1031"/>
      <c r="E32" s="1031"/>
      <c r="F32" s="1031"/>
      <c r="G32" s="1031"/>
      <c r="H32" s="1031"/>
      <c r="I32" s="1031"/>
      <c r="J32" s="1031"/>
      <c r="K32" s="1031"/>
      <c r="L32" s="1031"/>
      <c r="M32" s="1031"/>
      <c r="N32" s="1031"/>
      <c r="O32" s="1031"/>
      <c r="P32" s="1032"/>
      <c r="Q32" s="1038">
        <v>839</v>
      </c>
      <c r="R32" s="1039"/>
      <c r="S32" s="1039"/>
      <c r="T32" s="1039"/>
      <c r="U32" s="1039"/>
      <c r="V32" s="1039">
        <v>806</v>
      </c>
      <c r="W32" s="1039"/>
      <c r="X32" s="1039"/>
      <c r="Y32" s="1039"/>
      <c r="Z32" s="1039"/>
      <c r="AA32" s="1039">
        <v>33</v>
      </c>
      <c r="AB32" s="1039"/>
      <c r="AC32" s="1039"/>
      <c r="AD32" s="1039"/>
      <c r="AE32" s="1040"/>
      <c r="AF32" s="1035">
        <v>103</v>
      </c>
      <c r="AG32" s="1036"/>
      <c r="AH32" s="1036"/>
      <c r="AI32" s="1036"/>
      <c r="AJ32" s="1037"/>
      <c r="AK32" s="980">
        <v>478</v>
      </c>
      <c r="AL32" s="971"/>
      <c r="AM32" s="971"/>
      <c r="AN32" s="971"/>
      <c r="AO32" s="971"/>
      <c r="AP32" s="971">
        <v>4370</v>
      </c>
      <c r="AQ32" s="971"/>
      <c r="AR32" s="971"/>
      <c r="AS32" s="971"/>
      <c r="AT32" s="971"/>
      <c r="AU32" s="971">
        <v>3492</v>
      </c>
      <c r="AV32" s="971"/>
      <c r="AW32" s="971"/>
      <c r="AX32" s="971"/>
      <c r="AY32" s="971"/>
      <c r="AZ32" s="1042" t="s">
        <v>548</v>
      </c>
      <c r="BA32" s="1043"/>
      <c r="BB32" s="1043"/>
      <c r="BC32" s="1043"/>
      <c r="BD32" s="1044"/>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394</v>
      </c>
      <c r="C33" s="1031"/>
      <c r="D33" s="1031"/>
      <c r="E33" s="1031"/>
      <c r="F33" s="1031"/>
      <c r="G33" s="1031"/>
      <c r="H33" s="1031"/>
      <c r="I33" s="1031"/>
      <c r="J33" s="1031"/>
      <c r="K33" s="1031"/>
      <c r="L33" s="1031"/>
      <c r="M33" s="1031"/>
      <c r="N33" s="1031"/>
      <c r="O33" s="1031"/>
      <c r="P33" s="1032"/>
      <c r="Q33" s="1038">
        <v>299</v>
      </c>
      <c r="R33" s="1039"/>
      <c r="S33" s="1039"/>
      <c r="T33" s="1039"/>
      <c r="U33" s="1039"/>
      <c r="V33" s="1039">
        <v>312</v>
      </c>
      <c r="W33" s="1039"/>
      <c r="X33" s="1039"/>
      <c r="Y33" s="1039"/>
      <c r="Z33" s="1039"/>
      <c r="AA33" s="1039">
        <v>-12</v>
      </c>
      <c r="AB33" s="1039"/>
      <c r="AC33" s="1039"/>
      <c r="AD33" s="1039"/>
      <c r="AE33" s="1040"/>
      <c r="AF33" s="1035">
        <v>4</v>
      </c>
      <c r="AG33" s="1036"/>
      <c r="AH33" s="1036"/>
      <c r="AI33" s="1036"/>
      <c r="AJ33" s="1037"/>
      <c r="AK33" s="980">
        <v>238</v>
      </c>
      <c r="AL33" s="971"/>
      <c r="AM33" s="971"/>
      <c r="AN33" s="971"/>
      <c r="AO33" s="971"/>
      <c r="AP33" s="971">
        <v>1868</v>
      </c>
      <c r="AQ33" s="971"/>
      <c r="AR33" s="971"/>
      <c r="AS33" s="971"/>
      <c r="AT33" s="971"/>
      <c r="AU33" s="971">
        <v>1868</v>
      </c>
      <c r="AV33" s="971"/>
      <c r="AW33" s="971"/>
      <c r="AX33" s="971"/>
      <c r="AY33" s="971"/>
      <c r="AZ33" s="1042" t="s">
        <v>548</v>
      </c>
      <c r="BA33" s="1043"/>
      <c r="BB33" s="1043"/>
      <c r="BC33" s="1043"/>
      <c r="BD33" s="1044"/>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376</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1934</v>
      </c>
      <c r="AG63" s="959"/>
      <c r="AH63" s="959"/>
      <c r="AI63" s="959"/>
      <c r="AJ63" s="1022"/>
      <c r="AK63" s="1023"/>
      <c r="AL63" s="963"/>
      <c r="AM63" s="963"/>
      <c r="AN63" s="963"/>
      <c r="AO63" s="963"/>
      <c r="AP63" s="959">
        <v>7014</v>
      </c>
      <c r="AQ63" s="959"/>
      <c r="AR63" s="959"/>
      <c r="AS63" s="959"/>
      <c r="AT63" s="959"/>
      <c r="AU63" s="959">
        <v>5382</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399</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400</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549</v>
      </c>
      <c r="C68" s="986"/>
      <c r="D68" s="986"/>
      <c r="E68" s="986"/>
      <c r="F68" s="986"/>
      <c r="G68" s="986"/>
      <c r="H68" s="986"/>
      <c r="I68" s="986"/>
      <c r="J68" s="986"/>
      <c r="K68" s="986"/>
      <c r="L68" s="986"/>
      <c r="M68" s="986"/>
      <c r="N68" s="986"/>
      <c r="O68" s="986"/>
      <c r="P68" s="987"/>
      <c r="Q68" s="988">
        <v>2144</v>
      </c>
      <c r="R68" s="982"/>
      <c r="S68" s="982"/>
      <c r="T68" s="982"/>
      <c r="U68" s="982"/>
      <c r="V68" s="982">
        <v>2082</v>
      </c>
      <c r="W68" s="982"/>
      <c r="X68" s="982"/>
      <c r="Y68" s="982"/>
      <c r="Z68" s="982"/>
      <c r="AA68" s="982">
        <v>62</v>
      </c>
      <c r="AB68" s="982"/>
      <c r="AC68" s="982"/>
      <c r="AD68" s="982"/>
      <c r="AE68" s="982"/>
      <c r="AF68" s="982">
        <v>62</v>
      </c>
      <c r="AG68" s="982"/>
      <c r="AH68" s="982"/>
      <c r="AI68" s="982"/>
      <c r="AJ68" s="982"/>
      <c r="AK68" s="982" t="s">
        <v>548</v>
      </c>
      <c r="AL68" s="982"/>
      <c r="AM68" s="982"/>
      <c r="AN68" s="982"/>
      <c r="AO68" s="982"/>
      <c r="AP68" s="982">
        <v>762</v>
      </c>
      <c r="AQ68" s="982"/>
      <c r="AR68" s="982"/>
      <c r="AS68" s="982"/>
      <c r="AT68" s="982"/>
      <c r="AU68" s="982">
        <v>184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550</v>
      </c>
      <c r="C69" s="975"/>
      <c r="D69" s="975"/>
      <c r="E69" s="975"/>
      <c r="F69" s="975"/>
      <c r="G69" s="975"/>
      <c r="H69" s="975"/>
      <c r="I69" s="975"/>
      <c r="J69" s="975"/>
      <c r="K69" s="975"/>
      <c r="L69" s="975"/>
      <c r="M69" s="975"/>
      <c r="N69" s="975"/>
      <c r="O69" s="975"/>
      <c r="P69" s="976"/>
      <c r="Q69" s="977">
        <v>5048</v>
      </c>
      <c r="R69" s="971"/>
      <c r="S69" s="971"/>
      <c r="T69" s="971"/>
      <c r="U69" s="971"/>
      <c r="V69" s="971">
        <v>4653</v>
      </c>
      <c r="W69" s="971"/>
      <c r="X69" s="971"/>
      <c r="Y69" s="971"/>
      <c r="Z69" s="971"/>
      <c r="AA69" s="971">
        <v>395</v>
      </c>
      <c r="AB69" s="971"/>
      <c r="AC69" s="971"/>
      <c r="AD69" s="971"/>
      <c r="AE69" s="971"/>
      <c r="AF69" s="971">
        <v>395</v>
      </c>
      <c r="AG69" s="971"/>
      <c r="AH69" s="971"/>
      <c r="AI69" s="971"/>
      <c r="AJ69" s="971"/>
      <c r="AK69" s="971" t="s">
        <v>548</v>
      </c>
      <c r="AL69" s="971"/>
      <c r="AM69" s="971"/>
      <c r="AN69" s="971"/>
      <c r="AO69" s="971"/>
      <c r="AP69" s="971">
        <v>5337</v>
      </c>
      <c r="AQ69" s="971"/>
      <c r="AR69" s="971"/>
      <c r="AS69" s="971"/>
      <c r="AT69" s="971"/>
      <c r="AU69" s="971">
        <v>91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551</v>
      </c>
      <c r="C70" s="975"/>
      <c r="D70" s="975"/>
      <c r="E70" s="975"/>
      <c r="F70" s="975"/>
      <c r="G70" s="975"/>
      <c r="H70" s="975"/>
      <c r="I70" s="975"/>
      <c r="J70" s="975"/>
      <c r="K70" s="975"/>
      <c r="L70" s="975"/>
      <c r="M70" s="975"/>
      <c r="N70" s="975"/>
      <c r="O70" s="975"/>
      <c r="P70" s="976"/>
      <c r="Q70" s="977">
        <v>7869</v>
      </c>
      <c r="R70" s="971"/>
      <c r="S70" s="971"/>
      <c r="T70" s="971"/>
      <c r="U70" s="971"/>
      <c r="V70" s="971">
        <v>7783</v>
      </c>
      <c r="W70" s="971"/>
      <c r="X70" s="971"/>
      <c r="Y70" s="971"/>
      <c r="Z70" s="971"/>
      <c r="AA70" s="971">
        <v>86</v>
      </c>
      <c r="AB70" s="971"/>
      <c r="AC70" s="971"/>
      <c r="AD70" s="971"/>
      <c r="AE70" s="971"/>
      <c r="AF70" s="971">
        <v>86</v>
      </c>
      <c r="AG70" s="971"/>
      <c r="AH70" s="971"/>
      <c r="AI70" s="971"/>
      <c r="AJ70" s="971"/>
      <c r="AK70" s="971">
        <v>52</v>
      </c>
      <c r="AL70" s="971"/>
      <c r="AM70" s="971"/>
      <c r="AN70" s="971"/>
      <c r="AO70" s="971"/>
      <c r="AP70" s="971" t="s">
        <v>548</v>
      </c>
      <c r="AQ70" s="971"/>
      <c r="AR70" s="971"/>
      <c r="AS70" s="971"/>
      <c r="AT70" s="971"/>
      <c r="AU70" s="971" t="s">
        <v>548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552</v>
      </c>
      <c r="C71" s="975"/>
      <c r="D71" s="975"/>
      <c r="E71" s="975"/>
      <c r="F71" s="975"/>
      <c r="G71" s="975"/>
      <c r="H71" s="975"/>
      <c r="I71" s="975"/>
      <c r="J71" s="975"/>
      <c r="K71" s="975"/>
      <c r="L71" s="975"/>
      <c r="M71" s="975"/>
      <c r="N71" s="975"/>
      <c r="O71" s="975"/>
      <c r="P71" s="976"/>
      <c r="Q71" s="977">
        <v>43</v>
      </c>
      <c r="R71" s="971"/>
      <c r="S71" s="971"/>
      <c r="T71" s="971"/>
      <c r="U71" s="971"/>
      <c r="V71" s="971">
        <v>38</v>
      </c>
      <c r="W71" s="971"/>
      <c r="X71" s="971"/>
      <c r="Y71" s="971"/>
      <c r="Z71" s="971"/>
      <c r="AA71" s="971">
        <v>5</v>
      </c>
      <c r="AB71" s="971"/>
      <c r="AC71" s="971"/>
      <c r="AD71" s="971"/>
      <c r="AE71" s="971"/>
      <c r="AF71" s="971">
        <v>5</v>
      </c>
      <c r="AG71" s="971"/>
      <c r="AH71" s="971"/>
      <c r="AI71" s="971"/>
      <c r="AJ71" s="971"/>
      <c r="AK71" s="971">
        <v>26</v>
      </c>
      <c r="AL71" s="971"/>
      <c r="AM71" s="971"/>
      <c r="AN71" s="971"/>
      <c r="AO71" s="971"/>
      <c r="AP71" s="981" t="s">
        <v>548</v>
      </c>
      <c r="AQ71" s="979"/>
      <c r="AR71" s="979"/>
      <c r="AS71" s="979"/>
      <c r="AT71" s="980"/>
      <c r="AU71" s="981" t="s">
        <v>548</v>
      </c>
      <c r="AV71" s="979"/>
      <c r="AW71" s="979"/>
      <c r="AX71" s="979"/>
      <c r="AY71" s="980"/>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553</v>
      </c>
      <c r="C72" s="975"/>
      <c r="D72" s="975"/>
      <c r="E72" s="975"/>
      <c r="F72" s="975"/>
      <c r="G72" s="975"/>
      <c r="H72" s="975"/>
      <c r="I72" s="975"/>
      <c r="J72" s="975"/>
      <c r="K72" s="975"/>
      <c r="L72" s="975"/>
      <c r="M72" s="975"/>
      <c r="N72" s="975"/>
      <c r="O72" s="975"/>
      <c r="P72" s="976"/>
      <c r="Q72" s="977">
        <v>369</v>
      </c>
      <c r="R72" s="971"/>
      <c r="S72" s="971"/>
      <c r="T72" s="971"/>
      <c r="U72" s="971"/>
      <c r="V72" s="971">
        <v>358</v>
      </c>
      <c r="W72" s="971"/>
      <c r="X72" s="971"/>
      <c r="Y72" s="971"/>
      <c r="Z72" s="971"/>
      <c r="AA72" s="971">
        <v>11</v>
      </c>
      <c r="AB72" s="971"/>
      <c r="AC72" s="971"/>
      <c r="AD72" s="971"/>
      <c r="AE72" s="971"/>
      <c r="AF72" s="971">
        <v>11</v>
      </c>
      <c r="AG72" s="971"/>
      <c r="AH72" s="971"/>
      <c r="AI72" s="971"/>
      <c r="AJ72" s="971"/>
      <c r="AK72" s="971">
        <v>249</v>
      </c>
      <c r="AL72" s="971"/>
      <c r="AM72" s="971"/>
      <c r="AN72" s="971"/>
      <c r="AO72" s="971"/>
      <c r="AP72" s="981" t="s">
        <v>548</v>
      </c>
      <c r="AQ72" s="979"/>
      <c r="AR72" s="979"/>
      <c r="AS72" s="979"/>
      <c r="AT72" s="980"/>
      <c r="AU72" s="981" t="s">
        <v>548</v>
      </c>
      <c r="AV72" s="979"/>
      <c r="AW72" s="979"/>
      <c r="AX72" s="979"/>
      <c r="AY72" s="980"/>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554</v>
      </c>
      <c r="C73" s="975"/>
      <c r="D73" s="975"/>
      <c r="E73" s="975"/>
      <c r="F73" s="975"/>
      <c r="G73" s="975"/>
      <c r="H73" s="975"/>
      <c r="I73" s="975"/>
      <c r="J73" s="975"/>
      <c r="K73" s="975"/>
      <c r="L73" s="975"/>
      <c r="M73" s="975"/>
      <c r="N73" s="975"/>
      <c r="O73" s="975"/>
      <c r="P73" s="976"/>
      <c r="Q73" s="977">
        <v>241808</v>
      </c>
      <c r="R73" s="971"/>
      <c r="S73" s="971"/>
      <c r="T73" s="971"/>
      <c r="U73" s="971"/>
      <c r="V73" s="971">
        <v>236655</v>
      </c>
      <c r="W73" s="971"/>
      <c r="X73" s="971"/>
      <c r="Y73" s="971"/>
      <c r="Z73" s="971"/>
      <c r="AA73" s="971">
        <v>5153</v>
      </c>
      <c r="AB73" s="971"/>
      <c r="AC73" s="971"/>
      <c r="AD73" s="971"/>
      <c r="AE73" s="971"/>
      <c r="AF73" s="971">
        <v>5153</v>
      </c>
      <c r="AG73" s="971"/>
      <c r="AH73" s="971"/>
      <c r="AI73" s="971"/>
      <c r="AJ73" s="971"/>
      <c r="AK73" s="971">
        <v>5058</v>
      </c>
      <c r="AL73" s="971"/>
      <c r="AM73" s="971"/>
      <c r="AN73" s="971"/>
      <c r="AO73" s="971"/>
      <c r="AP73" s="981" t="s">
        <v>548</v>
      </c>
      <c r="AQ73" s="979"/>
      <c r="AR73" s="979"/>
      <c r="AS73" s="979"/>
      <c r="AT73" s="980"/>
      <c r="AU73" s="981" t="s">
        <v>548</v>
      </c>
      <c r="AV73" s="979"/>
      <c r="AW73" s="979"/>
      <c r="AX73" s="979"/>
      <c r="AY73" s="980"/>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376</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5712</v>
      </c>
      <c r="AG88" s="959"/>
      <c r="AH88" s="959"/>
      <c r="AI88" s="959"/>
      <c r="AJ88" s="959"/>
      <c r="AK88" s="963"/>
      <c r="AL88" s="963"/>
      <c r="AM88" s="963"/>
      <c r="AN88" s="963"/>
      <c r="AO88" s="963"/>
      <c r="AP88" s="959">
        <v>6099</v>
      </c>
      <c r="AQ88" s="959"/>
      <c r="AR88" s="959"/>
      <c r="AS88" s="959"/>
      <c r="AT88" s="959"/>
      <c r="AU88" s="959">
        <v>275</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20</v>
      </c>
      <c r="CS102" s="953"/>
      <c r="CT102" s="953"/>
      <c r="CU102" s="953"/>
      <c r="CV102" s="954"/>
      <c r="CW102" s="952">
        <v>15</v>
      </c>
      <c r="CX102" s="953"/>
      <c r="CY102" s="953"/>
      <c r="CZ102" s="953"/>
      <c r="DA102" s="954"/>
      <c r="DB102" s="952" t="s">
        <v>561</v>
      </c>
      <c r="DC102" s="953"/>
      <c r="DD102" s="953"/>
      <c r="DE102" s="953"/>
      <c r="DF102" s="954"/>
      <c r="DG102" s="952" t="s">
        <v>561</v>
      </c>
      <c r="DH102" s="953"/>
      <c r="DI102" s="953"/>
      <c r="DJ102" s="953"/>
      <c r="DK102" s="954"/>
      <c r="DL102" s="952" t="s">
        <v>561</v>
      </c>
      <c r="DM102" s="953"/>
      <c r="DN102" s="953"/>
      <c r="DO102" s="953"/>
      <c r="DP102" s="954"/>
      <c r="DQ102" s="952" t="s">
        <v>561</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294</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294</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294</v>
      </c>
      <c r="DR109" s="896"/>
      <c r="DS109" s="896"/>
      <c r="DT109" s="896"/>
      <c r="DU109" s="897"/>
      <c r="DV109" s="898" t="s">
        <v>412</v>
      </c>
      <c r="DW109" s="896"/>
      <c r="DX109" s="896"/>
      <c r="DY109" s="896"/>
      <c r="DZ109" s="929"/>
    </row>
    <row r="110" spans="1:131" s="230" customFormat="1" ht="26.25" customHeight="1" x14ac:dyDescent="0.2">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894155</v>
      </c>
      <c r="AB110" s="889"/>
      <c r="AC110" s="889"/>
      <c r="AD110" s="889"/>
      <c r="AE110" s="890"/>
      <c r="AF110" s="891">
        <v>935212</v>
      </c>
      <c r="AG110" s="889"/>
      <c r="AH110" s="889"/>
      <c r="AI110" s="889"/>
      <c r="AJ110" s="890"/>
      <c r="AK110" s="891">
        <v>863204</v>
      </c>
      <c r="AL110" s="889"/>
      <c r="AM110" s="889"/>
      <c r="AN110" s="889"/>
      <c r="AO110" s="890"/>
      <c r="AP110" s="892">
        <v>13</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6655843</v>
      </c>
      <c r="BR110" s="842"/>
      <c r="BS110" s="842"/>
      <c r="BT110" s="842"/>
      <c r="BU110" s="842"/>
      <c r="BV110" s="842">
        <v>6000113</v>
      </c>
      <c r="BW110" s="842"/>
      <c r="BX110" s="842"/>
      <c r="BY110" s="842"/>
      <c r="BZ110" s="842"/>
      <c r="CA110" s="842">
        <v>6080649</v>
      </c>
      <c r="CB110" s="842"/>
      <c r="CC110" s="842"/>
      <c r="CD110" s="842"/>
      <c r="CE110" s="842"/>
      <c r="CF110" s="866">
        <v>91.8</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5949704</v>
      </c>
      <c r="BR112" s="817"/>
      <c r="BS112" s="817"/>
      <c r="BT112" s="817"/>
      <c r="BU112" s="817"/>
      <c r="BV112" s="817">
        <v>5678634</v>
      </c>
      <c r="BW112" s="817"/>
      <c r="BX112" s="817"/>
      <c r="BY112" s="817"/>
      <c r="BZ112" s="817"/>
      <c r="CA112" s="817">
        <v>5381634</v>
      </c>
      <c r="CB112" s="817"/>
      <c r="CC112" s="817"/>
      <c r="CD112" s="817"/>
      <c r="CE112" s="817"/>
      <c r="CF112" s="875">
        <v>81.2</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582884</v>
      </c>
      <c r="AB113" s="919"/>
      <c r="AC113" s="919"/>
      <c r="AD113" s="919"/>
      <c r="AE113" s="920"/>
      <c r="AF113" s="921">
        <v>556936</v>
      </c>
      <c r="AG113" s="919"/>
      <c r="AH113" s="919"/>
      <c r="AI113" s="919"/>
      <c r="AJ113" s="920"/>
      <c r="AK113" s="921">
        <v>563830</v>
      </c>
      <c r="AL113" s="919"/>
      <c r="AM113" s="919"/>
      <c r="AN113" s="919"/>
      <c r="AO113" s="920"/>
      <c r="AP113" s="922">
        <v>8.5</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331868</v>
      </c>
      <c r="BR113" s="817"/>
      <c r="BS113" s="817"/>
      <c r="BT113" s="817"/>
      <c r="BU113" s="817"/>
      <c r="BV113" s="817">
        <v>315496</v>
      </c>
      <c r="BW113" s="817"/>
      <c r="BX113" s="817"/>
      <c r="BY113" s="817"/>
      <c r="BZ113" s="817"/>
      <c r="CA113" s="817">
        <v>365034</v>
      </c>
      <c r="CB113" s="817"/>
      <c r="CC113" s="817"/>
      <c r="CD113" s="817"/>
      <c r="CE113" s="817"/>
      <c r="CF113" s="875">
        <v>5.5</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52099</v>
      </c>
      <c r="AB114" s="780"/>
      <c r="AC114" s="780"/>
      <c r="AD114" s="780"/>
      <c r="AE114" s="781"/>
      <c r="AF114" s="782">
        <v>50721</v>
      </c>
      <c r="AG114" s="780"/>
      <c r="AH114" s="780"/>
      <c r="AI114" s="780"/>
      <c r="AJ114" s="781"/>
      <c r="AK114" s="782">
        <v>51068</v>
      </c>
      <c r="AL114" s="780"/>
      <c r="AM114" s="780"/>
      <c r="AN114" s="780"/>
      <c r="AO114" s="781"/>
      <c r="AP114" s="824">
        <v>0.8</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774277</v>
      </c>
      <c r="BR114" s="817"/>
      <c r="BS114" s="817"/>
      <c r="BT114" s="817"/>
      <c r="BU114" s="817"/>
      <c r="BV114" s="817">
        <v>752756</v>
      </c>
      <c r="BW114" s="817"/>
      <c r="BX114" s="817"/>
      <c r="BY114" s="817"/>
      <c r="BZ114" s="817"/>
      <c r="CA114" s="817">
        <v>717682</v>
      </c>
      <c r="CB114" s="817"/>
      <c r="CC114" s="817"/>
      <c r="CD114" s="817"/>
      <c r="CE114" s="817"/>
      <c r="CF114" s="875">
        <v>10.8</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11</v>
      </c>
      <c r="AB115" s="919"/>
      <c r="AC115" s="919"/>
      <c r="AD115" s="919"/>
      <c r="AE115" s="920"/>
      <c r="AF115" s="921">
        <v>774</v>
      </c>
      <c r="AG115" s="919"/>
      <c r="AH115" s="919"/>
      <c r="AI115" s="919"/>
      <c r="AJ115" s="920"/>
      <c r="AK115" s="921">
        <v>1046</v>
      </c>
      <c r="AL115" s="919"/>
      <c r="AM115" s="919"/>
      <c r="AN115" s="919"/>
      <c r="AO115" s="920"/>
      <c r="AP115" s="922">
        <v>0</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1529149</v>
      </c>
      <c r="AB117" s="903"/>
      <c r="AC117" s="903"/>
      <c r="AD117" s="903"/>
      <c r="AE117" s="904"/>
      <c r="AF117" s="905">
        <v>1543643</v>
      </c>
      <c r="AG117" s="903"/>
      <c r="AH117" s="903"/>
      <c r="AI117" s="903"/>
      <c r="AJ117" s="904"/>
      <c r="AK117" s="905">
        <v>1479148</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294</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442</v>
      </c>
      <c r="BP119" s="878"/>
      <c r="BQ119" s="879">
        <v>13711692</v>
      </c>
      <c r="BR119" s="845"/>
      <c r="BS119" s="845"/>
      <c r="BT119" s="845"/>
      <c r="BU119" s="845"/>
      <c r="BV119" s="845">
        <v>12746999</v>
      </c>
      <c r="BW119" s="845"/>
      <c r="BX119" s="845"/>
      <c r="BY119" s="845"/>
      <c r="BZ119" s="845"/>
      <c r="CA119" s="845">
        <v>12544999</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6764477</v>
      </c>
      <c r="BR120" s="842"/>
      <c r="BS120" s="842"/>
      <c r="BT120" s="842"/>
      <c r="BU120" s="842"/>
      <c r="BV120" s="842">
        <v>6845201</v>
      </c>
      <c r="BW120" s="842"/>
      <c r="BX120" s="842"/>
      <c r="BY120" s="842"/>
      <c r="BZ120" s="842"/>
      <c r="CA120" s="842">
        <v>6464743</v>
      </c>
      <c r="CB120" s="842"/>
      <c r="CC120" s="842"/>
      <c r="CD120" s="842"/>
      <c r="CE120" s="842"/>
      <c r="CF120" s="866">
        <v>97.6</v>
      </c>
      <c r="CG120" s="867"/>
      <c r="CH120" s="867"/>
      <c r="CI120" s="867"/>
      <c r="CJ120" s="867"/>
      <c r="CK120" s="868" t="s">
        <v>446</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3691480</v>
      </c>
      <c r="DH120" s="842"/>
      <c r="DI120" s="842"/>
      <c r="DJ120" s="842"/>
      <c r="DK120" s="842"/>
      <c r="DL120" s="842">
        <v>3621148</v>
      </c>
      <c r="DM120" s="842"/>
      <c r="DN120" s="842"/>
      <c r="DO120" s="842"/>
      <c r="DP120" s="842"/>
      <c r="DQ120" s="842">
        <v>3491763</v>
      </c>
      <c r="DR120" s="842"/>
      <c r="DS120" s="842"/>
      <c r="DT120" s="842"/>
      <c r="DU120" s="842"/>
      <c r="DV120" s="843">
        <v>52.7</v>
      </c>
      <c r="DW120" s="843"/>
      <c r="DX120" s="843"/>
      <c r="DY120" s="843"/>
      <c r="DZ120" s="844"/>
    </row>
    <row r="121" spans="1:130" s="230" customFormat="1" ht="26.25" customHeight="1" x14ac:dyDescent="0.2">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1374700</v>
      </c>
      <c r="BR121" s="817"/>
      <c r="BS121" s="817"/>
      <c r="BT121" s="817"/>
      <c r="BU121" s="817"/>
      <c r="BV121" s="817">
        <v>1283172</v>
      </c>
      <c r="BW121" s="817"/>
      <c r="BX121" s="817"/>
      <c r="BY121" s="817"/>
      <c r="BZ121" s="817"/>
      <c r="CA121" s="817">
        <v>1140326</v>
      </c>
      <c r="CB121" s="817"/>
      <c r="CC121" s="817"/>
      <c r="CD121" s="817"/>
      <c r="CE121" s="817"/>
      <c r="CF121" s="875">
        <v>17.2</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v>2194090</v>
      </c>
      <c r="DH121" s="817"/>
      <c r="DI121" s="817"/>
      <c r="DJ121" s="817"/>
      <c r="DK121" s="817"/>
      <c r="DL121" s="817">
        <v>2032774</v>
      </c>
      <c r="DM121" s="817"/>
      <c r="DN121" s="817"/>
      <c r="DO121" s="817"/>
      <c r="DP121" s="817"/>
      <c r="DQ121" s="817">
        <v>1868155</v>
      </c>
      <c r="DR121" s="817"/>
      <c r="DS121" s="817"/>
      <c r="DT121" s="817"/>
      <c r="DU121" s="817"/>
      <c r="DV121" s="794">
        <v>28.2</v>
      </c>
      <c r="DW121" s="794"/>
      <c r="DX121" s="794"/>
      <c r="DY121" s="794"/>
      <c r="DZ121" s="795"/>
    </row>
    <row r="122" spans="1:130" s="230" customFormat="1" ht="26.25" customHeight="1" x14ac:dyDescent="0.2">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9903045</v>
      </c>
      <c r="BR122" s="845"/>
      <c r="BS122" s="845"/>
      <c r="BT122" s="845"/>
      <c r="BU122" s="845"/>
      <c r="BV122" s="845">
        <v>9631306</v>
      </c>
      <c r="BW122" s="845"/>
      <c r="BX122" s="845"/>
      <c r="BY122" s="845"/>
      <c r="BZ122" s="845"/>
      <c r="CA122" s="845">
        <v>9029462</v>
      </c>
      <c r="CB122" s="845"/>
      <c r="CC122" s="845"/>
      <c r="CD122" s="845"/>
      <c r="CE122" s="845"/>
      <c r="CF122" s="846">
        <v>136.30000000000001</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v>64134</v>
      </c>
      <c r="DH122" s="817"/>
      <c r="DI122" s="817"/>
      <c r="DJ122" s="817"/>
      <c r="DK122" s="817"/>
      <c r="DL122" s="817">
        <v>24712</v>
      </c>
      <c r="DM122" s="817"/>
      <c r="DN122" s="817"/>
      <c r="DO122" s="817"/>
      <c r="DP122" s="817"/>
      <c r="DQ122" s="817">
        <v>21716</v>
      </c>
      <c r="DR122" s="817"/>
      <c r="DS122" s="817"/>
      <c r="DT122" s="817"/>
      <c r="DU122" s="817"/>
      <c r="DV122" s="794">
        <v>0.3</v>
      </c>
      <c r="DW122" s="794"/>
      <c r="DX122" s="794"/>
      <c r="DY122" s="794"/>
      <c r="DZ122" s="795"/>
    </row>
    <row r="123" spans="1:130" s="230" customFormat="1" ht="26.25" customHeight="1" x14ac:dyDescent="0.2">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450</v>
      </c>
      <c r="BP123" s="878"/>
      <c r="BQ123" s="832">
        <v>18042222</v>
      </c>
      <c r="BR123" s="833"/>
      <c r="BS123" s="833"/>
      <c r="BT123" s="833"/>
      <c r="BU123" s="833"/>
      <c r="BV123" s="833">
        <v>17759679</v>
      </c>
      <c r="BW123" s="833"/>
      <c r="BX123" s="833"/>
      <c r="BY123" s="833"/>
      <c r="BZ123" s="833"/>
      <c r="CA123" s="833">
        <v>16634531</v>
      </c>
      <c r="CB123" s="833"/>
      <c r="CC123" s="833"/>
      <c r="CD123" s="833"/>
      <c r="CE123" s="833"/>
      <c r="CF123" s="748"/>
      <c r="CG123" s="749"/>
      <c r="CH123" s="749"/>
      <c r="CI123" s="749"/>
      <c r="CJ123" s="834"/>
      <c r="CK123" s="869"/>
      <c r="CL123" s="855"/>
      <c r="CM123" s="855"/>
      <c r="CN123" s="855"/>
      <c r="CO123" s="856"/>
      <c r="CP123" s="835" t="s">
        <v>389</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11</v>
      </c>
      <c r="AB127" s="780"/>
      <c r="AC127" s="780"/>
      <c r="AD127" s="780"/>
      <c r="AE127" s="781"/>
      <c r="AF127" s="782">
        <v>774</v>
      </c>
      <c r="AG127" s="780"/>
      <c r="AH127" s="780"/>
      <c r="AI127" s="780"/>
      <c r="AJ127" s="781"/>
      <c r="AK127" s="782">
        <v>1046</v>
      </c>
      <c r="AL127" s="780"/>
      <c r="AM127" s="780"/>
      <c r="AN127" s="780"/>
      <c r="AO127" s="781"/>
      <c r="AP127" s="824">
        <v>0</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165649</v>
      </c>
      <c r="AB128" s="801"/>
      <c r="AC128" s="801"/>
      <c r="AD128" s="801"/>
      <c r="AE128" s="802"/>
      <c r="AF128" s="803">
        <v>144695</v>
      </c>
      <c r="AG128" s="801"/>
      <c r="AH128" s="801"/>
      <c r="AI128" s="801"/>
      <c r="AJ128" s="802"/>
      <c r="AK128" s="803">
        <v>121165</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13.9</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7570470</v>
      </c>
      <c r="AB129" s="780"/>
      <c r="AC129" s="780"/>
      <c r="AD129" s="780"/>
      <c r="AE129" s="781"/>
      <c r="AF129" s="782">
        <v>7371448</v>
      </c>
      <c r="AG129" s="780"/>
      <c r="AH129" s="780"/>
      <c r="AI129" s="780"/>
      <c r="AJ129" s="781"/>
      <c r="AK129" s="782">
        <v>7464535</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18.899999999999999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944011</v>
      </c>
      <c r="AB130" s="780"/>
      <c r="AC130" s="780"/>
      <c r="AD130" s="780"/>
      <c r="AE130" s="781"/>
      <c r="AF130" s="782">
        <v>897387</v>
      </c>
      <c r="AG130" s="780"/>
      <c r="AH130" s="780"/>
      <c r="AI130" s="780"/>
      <c r="AJ130" s="781"/>
      <c r="AK130" s="782">
        <v>837583</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7.3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6626459</v>
      </c>
      <c r="AB131" s="764"/>
      <c r="AC131" s="764"/>
      <c r="AD131" s="764"/>
      <c r="AE131" s="765"/>
      <c r="AF131" s="766">
        <v>6474061</v>
      </c>
      <c r="AG131" s="764"/>
      <c r="AH131" s="764"/>
      <c r="AI131" s="764"/>
      <c r="AJ131" s="765"/>
      <c r="AK131" s="766">
        <v>6626952</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6.3305152869999999</v>
      </c>
      <c r="AB132" s="745"/>
      <c r="AC132" s="745"/>
      <c r="AD132" s="745"/>
      <c r="AE132" s="746"/>
      <c r="AF132" s="747">
        <v>7.7472393290000001</v>
      </c>
      <c r="AG132" s="745"/>
      <c r="AH132" s="745"/>
      <c r="AI132" s="745"/>
      <c r="AJ132" s="746"/>
      <c r="AK132" s="747">
        <v>7.8527805839999996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5.9</v>
      </c>
      <c r="AB133" s="724"/>
      <c r="AC133" s="724"/>
      <c r="AD133" s="724"/>
      <c r="AE133" s="725"/>
      <c r="AF133" s="723">
        <v>6.6</v>
      </c>
      <c r="AG133" s="724"/>
      <c r="AH133" s="724"/>
      <c r="AI133" s="724"/>
      <c r="AJ133" s="725"/>
      <c r="AK133" s="723">
        <v>7.3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mYjlI6TK/Nq+E5giJDNP5Hd4rPGvvea7Un4cxO8hUNSOrFsRidM1dwPMbjcJRPQjeYXXe8Xcz9zzMOVcyMTng==" saltValue="vK37PYrwUjjsCWlbGybjC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476</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Ek4OCPGHsg1e/h06Ro2XHSdowhX6fSaxD/B9wFUHx4z1GJarbvrLZgDGJfUNIp7xUZ/O2mY25cai52MYCXDOmg==" saltValue="9kFHLaOU92iZFgMa3euIy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zoBGL0/jxglL+59tNqXUlALgpNzwiiobZ4xg7Ej93FjVCRWn05sO/Vh/dgpm4OmZ2absSH1cMR335ETg6XqlLg==" saltValue="KWpQ1vaMI8TqmNC0kBLzk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1" t="s">
        <v>479</v>
      </c>
      <c r="AP7" s="272"/>
      <c r="AQ7" s="273" t="s">
        <v>480</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2"/>
      <c r="AP8" s="278" t="s">
        <v>481</v>
      </c>
      <c r="AQ8" s="279" t="s">
        <v>482</v>
      </c>
      <c r="AR8" s="280" t="s">
        <v>483</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3" t="s">
        <v>484</v>
      </c>
      <c r="AL9" s="1134"/>
      <c r="AM9" s="1134"/>
      <c r="AN9" s="1135"/>
      <c r="AO9" s="281">
        <v>1688558</v>
      </c>
      <c r="AP9" s="281">
        <v>54449</v>
      </c>
      <c r="AQ9" s="282">
        <v>78624</v>
      </c>
      <c r="AR9" s="283">
        <v>-30.7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3" t="s">
        <v>485</v>
      </c>
      <c r="AL10" s="1134"/>
      <c r="AM10" s="1134"/>
      <c r="AN10" s="1135"/>
      <c r="AO10" s="284">
        <v>394079</v>
      </c>
      <c r="AP10" s="284">
        <v>12707</v>
      </c>
      <c r="AQ10" s="285">
        <v>8393</v>
      </c>
      <c r="AR10" s="286">
        <v>51.4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3" t="s">
        <v>486</v>
      </c>
      <c r="AL11" s="1134"/>
      <c r="AM11" s="1134"/>
      <c r="AN11" s="1135"/>
      <c r="AO11" s="284">
        <v>24682</v>
      </c>
      <c r="AP11" s="284">
        <v>796</v>
      </c>
      <c r="AQ11" s="285">
        <v>566</v>
      </c>
      <c r="AR11" s="286">
        <v>40.6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3" t="s">
        <v>487</v>
      </c>
      <c r="AL12" s="1134"/>
      <c r="AM12" s="1134"/>
      <c r="AN12" s="1135"/>
      <c r="AO12" s="284" t="s">
        <v>488</v>
      </c>
      <c r="AP12" s="284" t="s">
        <v>488</v>
      </c>
      <c r="AQ12" s="285">
        <v>4</v>
      </c>
      <c r="AR12" s="286" t="s">
        <v>488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3" t="s">
        <v>489</v>
      </c>
      <c r="AL13" s="1134"/>
      <c r="AM13" s="1134"/>
      <c r="AN13" s="1135"/>
      <c r="AO13" s="284">
        <v>12046</v>
      </c>
      <c r="AP13" s="284">
        <v>388</v>
      </c>
      <c r="AQ13" s="285">
        <v>2520</v>
      </c>
      <c r="AR13" s="286">
        <v>-84.6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3" t="s">
        <v>490</v>
      </c>
      <c r="AL14" s="1134"/>
      <c r="AM14" s="1134"/>
      <c r="AN14" s="1135"/>
      <c r="AO14" s="284" t="s">
        <v>488</v>
      </c>
      <c r="AP14" s="284" t="s">
        <v>488</v>
      </c>
      <c r="AQ14" s="285">
        <v>1291</v>
      </c>
      <c r="AR14" s="286" t="s">
        <v>488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6" t="s">
        <v>491</v>
      </c>
      <c r="AL15" s="1137"/>
      <c r="AM15" s="1137"/>
      <c r="AN15" s="1138"/>
      <c r="AO15" s="284">
        <v>-112800</v>
      </c>
      <c r="AP15" s="284">
        <v>-3637</v>
      </c>
      <c r="AQ15" s="285">
        <v>-4844</v>
      </c>
      <c r="AR15" s="286">
        <v>-24.9</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6" t="s">
        <v>177</v>
      </c>
      <c r="AL16" s="1137"/>
      <c r="AM16" s="1137"/>
      <c r="AN16" s="1138"/>
      <c r="AO16" s="284">
        <v>2006565</v>
      </c>
      <c r="AP16" s="284">
        <v>64703</v>
      </c>
      <c r="AQ16" s="285">
        <v>86555</v>
      </c>
      <c r="AR16" s="286">
        <v>-25.2</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9" t="s">
        <v>496</v>
      </c>
      <c r="AL21" s="1140"/>
      <c r="AM21" s="1140"/>
      <c r="AN21" s="1141"/>
      <c r="AO21" s="297">
        <v>5.9</v>
      </c>
      <c r="AP21" s="298">
        <v>7.95</v>
      </c>
      <c r="AQ21" s="299">
        <v>-2.0499999999999998</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9" t="s">
        <v>497</v>
      </c>
      <c r="AL22" s="1140"/>
      <c r="AM22" s="1140"/>
      <c r="AN22" s="1141"/>
      <c r="AO22" s="302">
        <v>97</v>
      </c>
      <c r="AP22" s="303">
        <v>97.2</v>
      </c>
      <c r="AQ22" s="304">
        <v>-0.2</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32" t="s">
        <v>498</v>
      </c>
      <c r="B26" s="1132"/>
      <c r="C26" s="1132"/>
      <c r="D26" s="1132"/>
      <c r="E26" s="1132"/>
      <c r="F26" s="1132"/>
      <c r="G26" s="1132"/>
      <c r="H26" s="1132"/>
      <c r="I26" s="1132"/>
      <c r="J26" s="1132"/>
      <c r="K26" s="1132"/>
      <c r="L26" s="1132"/>
      <c r="M26" s="1132"/>
      <c r="N26" s="1132"/>
      <c r="O26" s="1132"/>
      <c r="P26" s="1132"/>
      <c r="Q26" s="1132"/>
      <c r="R26" s="1132"/>
      <c r="S26" s="1132"/>
      <c r="T26" s="1132"/>
      <c r="U26" s="1132"/>
      <c r="V26" s="1132"/>
      <c r="W26" s="1132"/>
      <c r="X26" s="1132"/>
      <c r="Y26" s="1132"/>
      <c r="Z26" s="1132"/>
      <c r="AA26" s="1132"/>
      <c r="AB26" s="1132"/>
      <c r="AC26" s="1132"/>
      <c r="AD26" s="1132"/>
      <c r="AE26" s="1132"/>
      <c r="AF26" s="1132"/>
      <c r="AG26" s="1132"/>
      <c r="AH26" s="1132"/>
      <c r="AI26" s="1132"/>
      <c r="AJ26" s="1132"/>
      <c r="AK26" s="1132"/>
      <c r="AL26" s="1132"/>
      <c r="AM26" s="1132"/>
      <c r="AN26" s="1132"/>
      <c r="AO26" s="1132"/>
      <c r="AP26" s="1132"/>
      <c r="AQ26" s="1132"/>
      <c r="AR26" s="1132"/>
      <c r="AS26" s="1132"/>
      <c r="AT26" s="267"/>
    </row>
    <row r="27" spans="1:46" ht="13" x14ac:dyDescent="0.2">
      <c r="A27" s="309"/>
      <c r="AO27" s="262"/>
      <c r="AP27" s="262"/>
      <c r="AQ27" s="262"/>
      <c r="AR27" s="262"/>
      <c r="AS27" s="262"/>
      <c r="AT27" s="262"/>
    </row>
    <row r="28" spans="1:46" ht="16.5" x14ac:dyDescent="0.2">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1" t="s">
        <v>479</v>
      </c>
      <c r="AP30" s="272"/>
      <c r="AQ30" s="273" t="s">
        <v>480</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2"/>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3" t="s">
        <v>501</v>
      </c>
      <c r="AL32" s="1124"/>
      <c r="AM32" s="1124"/>
      <c r="AN32" s="1125"/>
      <c r="AO32" s="312">
        <v>863204</v>
      </c>
      <c r="AP32" s="312">
        <v>27835</v>
      </c>
      <c r="AQ32" s="313">
        <v>34484</v>
      </c>
      <c r="AR32" s="314">
        <v>-19.3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3" t="s">
        <v>502</v>
      </c>
      <c r="AL33" s="1124"/>
      <c r="AM33" s="1124"/>
      <c r="AN33" s="1125"/>
      <c r="AO33" s="312" t="s">
        <v>488</v>
      </c>
      <c r="AP33" s="312" t="s">
        <v>488</v>
      </c>
      <c r="AQ33" s="313" t="s">
        <v>488</v>
      </c>
      <c r="AR33" s="314" t="s">
        <v>488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3" t="s">
        <v>503</v>
      </c>
      <c r="AL34" s="1124"/>
      <c r="AM34" s="1124"/>
      <c r="AN34" s="1125"/>
      <c r="AO34" s="312" t="s">
        <v>488</v>
      </c>
      <c r="AP34" s="312" t="s">
        <v>488</v>
      </c>
      <c r="AQ34" s="313" t="s">
        <v>488</v>
      </c>
      <c r="AR34" s="314" t="s">
        <v>488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3" t="s">
        <v>504</v>
      </c>
      <c r="AL35" s="1124"/>
      <c r="AM35" s="1124"/>
      <c r="AN35" s="1125"/>
      <c r="AO35" s="312">
        <v>563830</v>
      </c>
      <c r="AP35" s="312">
        <v>18181</v>
      </c>
      <c r="AQ35" s="313">
        <v>11558</v>
      </c>
      <c r="AR35" s="314">
        <v>57.3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3" t="s">
        <v>505</v>
      </c>
      <c r="AL36" s="1124"/>
      <c r="AM36" s="1124"/>
      <c r="AN36" s="1125"/>
      <c r="AO36" s="312">
        <v>51068</v>
      </c>
      <c r="AP36" s="312">
        <v>1647</v>
      </c>
      <c r="AQ36" s="313">
        <v>3181</v>
      </c>
      <c r="AR36" s="314">
        <v>-48.2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3" t="s">
        <v>506</v>
      </c>
      <c r="AL37" s="1124"/>
      <c r="AM37" s="1124"/>
      <c r="AN37" s="1125"/>
      <c r="AO37" s="312">
        <v>1046</v>
      </c>
      <c r="AP37" s="312">
        <v>34</v>
      </c>
      <c r="AQ37" s="313">
        <v>154</v>
      </c>
      <c r="AR37" s="314">
        <v>-77.900000000000006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6" t="s">
        <v>507</v>
      </c>
      <c r="AL38" s="1127"/>
      <c r="AM38" s="1127"/>
      <c r="AN38" s="1128"/>
      <c r="AO38" s="315" t="s">
        <v>488</v>
      </c>
      <c r="AP38" s="315" t="s">
        <v>488</v>
      </c>
      <c r="AQ38" s="316">
        <v>1</v>
      </c>
      <c r="AR38" s="304" t="s">
        <v>488</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6" t="s">
        <v>508</v>
      </c>
      <c r="AL39" s="1127"/>
      <c r="AM39" s="1127"/>
      <c r="AN39" s="1128"/>
      <c r="AO39" s="312">
        <v>-121165</v>
      </c>
      <c r="AP39" s="312">
        <v>-3907</v>
      </c>
      <c r="AQ39" s="313">
        <v>-2572</v>
      </c>
      <c r="AR39" s="314">
        <v>51.9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3" t="s">
        <v>509</v>
      </c>
      <c r="AL40" s="1124"/>
      <c r="AM40" s="1124"/>
      <c r="AN40" s="1125"/>
      <c r="AO40" s="312">
        <v>-837583</v>
      </c>
      <c r="AP40" s="312">
        <v>-27008</v>
      </c>
      <c r="AQ40" s="313">
        <v>-30360</v>
      </c>
      <c r="AR40" s="314">
        <v>-11</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9" t="s">
        <v>287</v>
      </c>
      <c r="AL41" s="1130"/>
      <c r="AM41" s="1130"/>
      <c r="AN41" s="1131"/>
      <c r="AO41" s="312">
        <v>520400</v>
      </c>
      <c r="AP41" s="312">
        <v>16781</v>
      </c>
      <c r="AQ41" s="313">
        <v>16445</v>
      </c>
      <c r="AR41" s="314">
        <v>2</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6" t="s">
        <v>479</v>
      </c>
      <c r="AN49" s="1118" t="s">
        <v>512</v>
      </c>
      <c r="AO49" s="1119"/>
      <c r="AP49" s="1119"/>
      <c r="AQ49" s="1119"/>
      <c r="AR49" s="1120"/>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7"/>
      <c r="AN50" s="328" t="s">
        <v>513</v>
      </c>
      <c r="AO50" s="329" t="s">
        <v>514</v>
      </c>
      <c r="AP50" s="330" t="s">
        <v>515</v>
      </c>
      <c r="AQ50" s="331" t="s">
        <v>516</v>
      </c>
      <c r="AR50" s="332" t="s">
        <v>517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1290653</v>
      </c>
      <c r="AN51" s="334">
        <v>41308</v>
      </c>
      <c r="AO51" s="335">
        <v>24.3</v>
      </c>
      <c r="AP51" s="336">
        <v>59119</v>
      </c>
      <c r="AQ51" s="337">
        <v>9.6999999999999993</v>
      </c>
      <c r="AR51" s="338">
        <v>14.6</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990051</v>
      </c>
      <c r="AN52" s="342">
        <v>31687</v>
      </c>
      <c r="AO52" s="343">
        <v>23.3</v>
      </c>
      <c r="AP52" s="344">
        <v>29900</v>
      </c>
      <c r="AQ52" s="345">
        <v>-14.7</v>
      </c>
      <c r="AR52" s="346">
        <v>38</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1877157</v>
      </c>
      <c r="AN53" s="334">
        <v>60002</v>
      </c>
      <c r="AO53" s="335">
        <v>45.3</v>
      </c>
      <c r="AP53" s="336">
        <v>53895</v>
      </c>
      <c r="AQ53" s="337">
        <v>-8.8000000000000007</v>
      </c>
      <c r="AR53" s="338">
        <v>54.1</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1136786</v>
      </c>
      <c r="AN54" s="342">
        <v>36336</v>
      </c>
      <c r="AO54" s="343">
        <v>14.7</v>
      </c>
      <c r="AP54" s="344">
        <v>31224</v>
      </c>
      <c r="AQ54" s="345">
        <v>4.4000000000000004</v>
      </c>
      <c r="AR54" s="346">
        <v>10.3</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1346607</v>
      </c>
      <c r="AN55" s="334">
        <v>43192</v>
      </c>
      <c r="AO55" s="335">
        <v>-28</v>
      </c>
      <c r="AP55" s="336">
        <v>56181</v>
      </c>
      <c r="AQ55" s="337">
        <v>4.2</v>
      </c>
      <c r="AR55" s="338">
        <v>-32.200000000000003</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938703</v>
      </c>
      <c r="AN56" s="342">
        <v>30109</v>
      </c>
      <c r="AO56" s="343">
        <v>-17.100000000000001</v>
      </c>
      <c r="AP56" s="344">
        <v>32039</v>
      </c>
      <c r="AQ56" s="345">
        <v>2.6</v>
      </c>
      <c r="AR56" s="346">
        <v>-19.7</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861556</v>
      </c>
      <c r="AN57" s="334">
        <v>27895</v>
      </c>
      <c r="AO57" s="335">
        <v>-35.4</v>
      </c>
      <c r="AP57" s="336">
        <v>47730</v>
      </c>
      <c r="AQ57" s="337">
        <v>-15</v>
      </c>
      <c r="AR57" s="338">
        <v>-20.399999999999999</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593435</v>
      </c>
      <c r="AN58" s="342">
        <v>19214</v>
      </c>
      <c r="AO58" s="343">
        <v>-36.200000000000003</v>
      </c>
      <c r="AP58" s="344">
        <v>26378</v>
      </c>
      <c r="AQ58" s="345">
        <v>-17.7</v>
      </c>
      <c r="AR58" s="346">
        <v>-18.5</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2494394</v>
      </c>
      <c r="AN59" s="334">
        <v>80433</v>
      </c>
      <c r="AO59" s="335">
        <v>188.3</v>
      </c>
      <c r="AP59" s="336">
        <v>61921</v>
      </c>
      <c r="AQ59" s="337">
        <v>29.7</v>
      </c>
      <c r="AR59" s="338">
        <v>158.6</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921762</v>
      </c>
      <c r="AN60" s="342">
        <v>29723</v>
      </c>
      <c r="AO60" s="343">
        <v>54.7</v>
      </c>
      <c r="AP60" s="344">
        <v>34719</v>
      </c>
      <c r="AQ60" s="345">
        <v>31.6</v>
      </c>
      <c r="AR60" s="346">
        <v>23.1</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1574073</v>
      </c>
      <c r="AN61" s="349">
        <v>50566</v>
      </c>
      <c r="AO61" s="350">
        <v>38.9</v>
      </c>
      <c r="AP61" s="351">
        <v>55769</v>
      </c>
      <c r="AQ61" s="352">
        <v>4</v>
      </c>
      <c r="AR61" s="338">
        <v>34.9</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916147</v>
      </c>
      <c r="AN62" s="342">
        <v>29414</v>
      </c>
      <c r="AO62" s="343">
        <v>7.9</v>
      </c>
      <c r="AP62" s="344">
        <v>30852</v>
      </c>
      <c r="AQ62" s="345">
        <v>1.2</v>
      </c>
      <c r="AR62" s="346">
        <v>6.7</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UYyhTiYhrw9cNtVLTNmlR6VC1cGDrw7sWyIHhUx8aD3C+GaMERg6unCqKnV428jLJQZMJesAb9SHgAD8RL9ndg==" saltValue="qeX0ucsVw4Qbmaf6aFEy0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1" spans="125:125" ht="13.5" hidden="1" customHeight="1" x14ac:dyDescent="0.2">
      <c r="DU121" s="259"/>
    </row>
  </sheetData>
  <sheetProtection algorithmName="SHA-512" hashValue="A9GRd0+fM/iwaTiAxK4QCv4CdJ320aows7O44za1JBwseIqtSEwDvXujYLRbYHxqTVF56U2t0hvYGArc7Ci+5A==" saltValue="Cgmq9Rs4rlHAJ3x9Dah2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iQgo3GGRfZYXPFOGD/iYx6FnoFJVioYX7K5I3UW5v0fyk4p0a9BUMlGR373xj27jA+5p/t+Et5lORaLz5dQEDg==" saltValue="+VVgLhCQoxoiynjGKA+U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526</v>
      </c>
      <c r="G46" s="8" t="s">
        <v>527</v>
      </c>
      <c r="H46" s="8" t="s">
        <v>528</v>
      </c>
      <c r="I46" s="8" t="s">
        <v>529</v>
      </c>
      <c r="J46" s="9" t="s">
        <v>530</v>
      </c>
    </row>
    <row r="47" spans="2:10" ht="57.75" customHeight="1" x14ac:dyDescent="0.2">
      <c r="B47" s="10"/>
      <c r="C47" s="1142" t="s">
        <v>3</v>
      </c>
      <c r="D47" s="1142"/>
      <c r="E47" s="1143"/>
      <c r="F47" s="11">
        <v>43.07</v>
      </c>
      <c r="G47" s="12">
        <v>33.97</v>
      </c>
      <c r="H47" s="12">
        <v>34.54</v>
      </c>
      <c r="I47" s="12">
        <v>35.479999999999997</v>
      </c>
      <c r="J47" s="13">
        <v>35.04</v>
      </c>
    </row>
    <row r="48" spans="2:10" ht="57.75" customHeight="1" x14ac:dyDescent="0.2">
      <c r="B48" s="14"/>
      <c r="C48" s="1144" t="s">
        <v>4</v>
      </c>
      <c r="D48" s="1144"/>
      <c r="E48" s="1145"/>
      <c r="F48" s="15">
        <v>6.37</v>
      </c>
      <c r="G48" s="16">
        <v>9.51</v>
      </c>
      <c r="H48" s="16">
        <v>12.87</v>
      </c>
      <c r="I48" s="16">
        <v>10.86</v>
      </c>
      <c r="J48" s="17">
        <v>9.5500000000000007</v>
      </c>
    </row>
    <row r="49" spans="2:10" ht="57.75" customHeight="1" thickBot="1" x14ac:dyDescent="0.25">
      <c r="B49" s="18"/>
      <c r="C49" s="1146" t="s">
        <v>5</v>
      </c>
      <c r="D49" s="1146"/>
      <c r="E49" s="1147"/>
      <c r="F49" s="19">
        <v>0.87</v>
      </c>
      <c r="G49" s="20" t="s">
        <v>531</v>
      </c>
      <c r="H49" s="20">
        <v>5.84</v>
      </c>
      <c r="I49" s="20" t="s">
        <v>532</v>
      </c>
      <c r="J49" s="21" t="s">
        <v>533</v>
      </c>
    </row>
    <row r="50" spans="2:10" ht="13" x14ac:dyDescent="0.2"/>
  </sheetData>
  <sheetProtection algorithmName="SHA-512" hashValue="SQyt/S+1ongyuvZzYBk73ATJahLrWXSmuCs9OKfZHTkc92qdOa20zXre+/H9LP0DR8NuSUjmbLgp91lF3dkoOg==" saltValue="J/Xt/I9hcsPZN5U0CeIY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54" t="s">
        <v>534</v>
      </c>
      <c r="D34" s="1154"/>
      <c r="E34" s="1155"/>
      <c r="F34" s="32">
        <v>33.97</v>
      </c>
      <c r="G34" s="33">
        <v>28.12</v>
      </c>
      <c r="H34" s="33">
        <v>23.32</v>
      </c>
      <c r="I34" s="33">
        <v>19.309999999999999</v>
      </c>
      <c r="J34" s="34">
        <v>19.329999999999998</v>
      </c>
      <c r="K34" s="22"/>
      <c r="L34" s="22"/>
      <c r="M34" s="22"/>
      <c r="N34" s="22"/>
      <c r="O34" s="22"/>
      <c r="P34" s="22"/>
    </row>
    <row r="35" spans="1:16" ht="39" customHeight="1" x14ac:dyDescent="0.2">
      <c r="A35" s="22"/>
      <c r="B35" s="35"/>
      <c r="C35" s="1148" t="s">
        <v>535</v>
      </c>
      <c r="D35" s="1149"/>
      <c r="E35" s="1150"/>
      <c r="F35" s="36">
        <v>6.36</v>
      </c>
      <c r="G35" s="37">
        <v>9.51</v>
      </c>
      <c r="H35" s="37">
        <v>12.86</v>
      </c>
      <c r="I35" s="37">
        <v>10.86</v>
      </c>
      <c r="J35" s="38">
        <v>9.5399999999999991</v>
      </c>
      <c r="K35" s="22"/>
      <c r="L35" s="22"/>
      <c r="M35" s="22"/>
      <c r="N35" s="22"/>
      <c r="O35" s="22"/>
      <c r="P35" s="22"/>
    </row>
    <row r="36" spans="1:16" ht="39" customHeight="1" x14ac:dyDescent="0.2">
      <c r="A36" s="22"/>
      <c r="B36" s="35"/>
      <c r="C36" s="1148" t="s">
        <v>536</v>
      </c>
      <c r="D36" s="1149"/>
      <c r="E36" s="1150"/>
      <c r="F36" s="36">
        <v>1.87</v>
      </c>
      <c r="G36" s="37">
        <v>1.54</v>
      </c>
      <c r="H36" s="37">
        <v>2.02</v>
      </c>
      <c r="I36" s="37">
        <v>2.95</v>
      </c>
      <c r="J36" s="38">
        <v>3.44</v>
      </c>
      <c r="K36" s="22"/>
      <c r="L36" s="22"/>
      <c r="M36" s="22"/>
      <c r="N36" s="22"/>
      <c r="O36" s="22"/>
      <c r="P36" s="22"/>
    </row>
    <row r="37" spans="1:16" ht="39" customHeight="1" x14ac:dyDescent="0.2">
      <c r="A37" s="22"/>
      <c r="B37" s="35"/>
      <c r="C37" s="1148" t="s">
        <v>537</v>
      </c>
      <c r="D37" s="1149"/>
      <c r="E37" s="1150"/>
      <c r="F37" s="36">
        <v>0.92</v>
      </c>
      <c r="G37" s="37">
        <v>1.38</v>
      </c>
      <c r="H37" s="37">
        <v>0.95</v>
      </c>
      <c r="I37" s="37">
        <v>0.55000000000000004</v>
      </c>
      <c r="J37" s="38">
        <v>1.64</v>
      </c>
      <c r="K37" s="22"/>
      <c r="L37" s="22"/>
      <c r="M37" s="22"/>
      <c r="N37" s="22"/>
      <c r="O37" s="22"/>
      <c r="P37" s="22"/>
    </row>
    <row r="38" spans="1:16" ht="39" customHeight="1" x14ac:dyDescent="0.2">
      <c r="A38" s="22"/>
      <c r="B38" s="35"/>
      <c r="C38" s="1148" t="s">
        <v>538</v>
      </c>
      <c r="D38" s="1149"/>
      <c r="E38" s="1150"/>
      <c r="F38" s="36">
        <v>0.55000000000000004</v>
      </c>
      <c r="G38" s="37">
        <v>0.56999999999999995</v>
      </c>
      <c r="H38" s="37">
        <v>0.95</v>
      </c>
      <c r="I38" s="37">
        <v>1.23</v>
      </c>
      <c r="J38" s="38">
        <v>1.37</v>
      </c>
      <c r="K38" s="22"/>
      <c r="L38" s="22"/>
      <c r="M38" s="22"/>
      <c r="N38" s="22"/>
      <c r="O38" s="22"/>
      <c r="P38" s="22"/>
    </row>
    <row r="39" spans="1:16" ht="39" customHeight="1" x14ac:dyDescent="0.2">
      <c r="A39" s="22"/>
      <c r="B39" s="35"/>
      <c r="C39" s="1148" t="s">
        <v>539</v>
      </c>
      <c r="D39" s="1149"/>
      <c r="E39" s="1150"/>
      <c r="F39" s="36">
        <v>7.0000000000000007E-2</v>
      </c>
      <c r="G39" s="37">
        <v>0.02</v>
      </c>
      <c r="H39" s="37">
        <v>0.03</v>
      </c>
      <c r="I39" s="37">
        <v>0.04</v>
      </c>
      <c r="J39" s="38">
        <v>0.05</v>
      </c>
      <c r="K39" s="22"/>
      <c r="L39" s="22"/>
      <c r="M39" s="22"/>
      <c r="N39" s="22"/>
      <c r="O39" s="22"/>
      <c r="P39" s="22"/>
    </row>
    <row r="40" spans="1:16" ht="39" customHeight="1" x14ac:dyDescent="0.2">
      <c r="A40" s="22"/>
      <c r="B40" s="35"/>
      <c r="C40" s="1148" t="s">
        <v>540</v>
      </c>
      <c r="D40" s="1149"/>
      <c r="E40" s="1150"/>
      <c r="F40" s="36">
        <v>0.06</v>
      </c>
      <c r="G40" s="37">
        <v>0.23</v>
      </c>
      <c r="H40" s="37">
        <v>0.12</v>
      </c>
      <c r="I40" s="37">
        <v>0.21</v>
      </c>
      <c r="J40" s="38">
        <v>0.05</v>
      </c>
      <c r="K40" s="22"/>
      <c r="L40" s="22"/>
      <c r="M40" s="22"/>
      <c r="N40" s="22"/>
      <c r="O40" s="22"/>
      <c r="P40" s="22"/>
    </row>
    <row r="41" spans="1:16" ht="39" customHeight="1" x14ac:dyDescent="0.2">
      <c r="A41" s="22"/>
      <c r="B41" s="35"/>
      <c r="C41" s="1148"/>
      <c r="D41" s="1149"/>
      <c r="E41" s="1150"/>
      <c r="F41" s="36"/>
      <c r="G41" s="37"/>
      <c r="H41" s="37"/>
      <c r="I41" s="37"/>
      <c r="J41" s="38"/>
      <c r="K41" s="22"/>
      <c r="L41" s="22"/>
      <c r="M41" s="22"/>
      <c r="N41" s="22"/>
      <c r="O41" s="22"/>
      <c r="P41" s="22"/>
    </row>
    <row r="42" spans="1:16" ht="39" customHeight="1" x14ac:dyDescent="0.2">
      <c r="A42" s="22"/>
      <c r="B42" s="39"/>
      <c r="C42" s="1148" t="s">
        <v>541</v>
      </c>
      <c r="D42" s="1149"/>
      <c r="E42" s="1150"/>
      <c r="F42" s="36" t="s">
        <v>488</v>
      </c>
      <c r="G42" s="37" t="s">
        <v>488</v>
      </c>
      <c r="H42" s="37" t="s">
        <v>488</v>
      </c>
      <c r="I42" s="37" t="s">
        <v>488</v>
      </c>
      <c r="J42" s="38" t="s">
        <v>488</v>
      </c>
      <c r="K42" s="22"/>
      <c r="L42" s="22"/>
      <c r="M42" s="22"/>
      <c r="N42" s="22"/>
      <c r="O42" s="22"/>
      <c r="P42" s="22"/>
    </row>
    <row r="43" spans="1:16" ht="39" customHeight="1" thickBot="1" x14ac:dyDescent="0.25">
      <c r="A43" s="22"/>
      <c r="B43" s="40"/>
      <c r="C43" s="1151" t="s">
        <v>542</v>
      </c>
      <c r="D43" s="1152"/>
      <c r="E43" s="1153"/>
      <c r="F43" s="41" t="s">
        <v>488</v>
      </c>
      <c r="G43" s="42" t="s">
        <v>488</v>
      </c>
      <c r="H43" s="42" t="s">
        <v>488</v>
      </c>
      <c r="I43" s="42" t="s">
        <v>488</v>
      </c>
      <c r="J43" s="43" t="s">
        <v>488</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lUU/RbbvjT9EufG88ikAoBpp4+vkLNbTBYeThBn3ixQ5KYJXApvpz4dv3/qzKPHC0thpanPYIq7yNFQQpAPXlA==" saltValue="dzZqLnr9OKBRCaqr2obr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79" t="s">
        <v>9</v>
      </c>
      <c r="C45" s="1180"/>
      <c r="D45" s="58"/>
      <c r="E45" s="1185" t="s">
        <v>10</v>
      </c>
      <c r="F45" s="1185"/>
      <c r="G45" s="1185"/>
      <c r="H45" s="1185"/>
      <c r="I45" s="1185"/>
      <c r="J45" s="1186"/>
      <c r="K45" s="59">
        <v>793</v>
      </c>
      <c r="L45" s="60">
        <v>830</v>
      </c>
      <c r="M45" s="60">
        <v>894</v>
      </c>
      <c r="N45" s="60">
        <v>935</v>
      </c>
      <c r="O45" s="61">
        <v>863</v>
      </c>
      <c r="P45" s="48"/>
      <c r="Q45" s="48"/>
      <c r="R45" s="48"/>
      <c r="S45" s="48"/>
      <c r="T45" s="48"/>
      <c r="U45" s="48"/>
    </row>
    <row r="46" spans="1:21" ht="30.75" customHeight="1" x14ac:dyDescent="0.2">
      <c r="A46" s="48"/>
      <c r="B46" s="1181"/>
      <c r="C46" s="1182"/>
      <c r="D46" s="62"/>
      <c r="E46" s="1158" t="s">
        <v>11</v>
      </c>
      <c r="F46" s="1158"/>
      <c r="G46" s="1158"/>
      <c r="H46" s="1158"/>
      <c r="I46" s="1158"/>
      <c r="J46" s="1159"/>
      <c r="K46" s="63" t="s">
        <v>488</v>
      </c>
      <c r="L46" s="64" t="s">
        <v>488</v>
      </c>
      <c r="M46" s="64" t="s">
        <v>488</v>
      </c>
      <c r="N46" s="64" t="s">
        <v>488</v>
      </c>
      <c r="O46" s="65" t="s">
        <v>488</v>
      </c>
      <c r="P46" s="48"/>
      <c r="Q46" s="48"/>
      <c r="R46" s="48"/>
      <c r="S46" s="48"/>
      <c r="T46" s="48"/>
      <c r="U46" s="48"/>
    </row>
    <row r="47" spans="1:21" ht="30.75" customHeight="1" x14ac:dyDescent="0.2">
      <c r="A47" s="48"/>
      <c r="B47" s="1181"/>
      <c r="C47" s="1182"/>
      <c r="D47" s="62"/>
      <c r="E47" s="1158" t="s">
        <v>12</v>
      </c>
      <c r="F47" s="1158"/>
      <c r="G47" s="1158"/>
      <c r="H47" s="1158"/>
      <c r="I47" s="1158"/>
      <c r="J47" s="1159"/>
      <c r="K47" s="63" t="s">
        <v>488</v>
      </c>
      <c r="L47" s="64" t="s">
        <v>488</v>
      </c>
      <c r="M47" s="64" t="s">
        <v>488</v>
      </c>
      <c r="N47" s="64" t="s">
        <v>488</v>
      </c>
      <c r="O47" s="65" t="s">
        <v>488</v>
      </c>
      <c r="P47" s="48"/>
      <c r="Q47" s="48"/>
      <c r="R47" s="48"/>
      <c r="S47" s="48"/>
      <c r="T47" s="48"/>
      <c r="U47" s="48"/>
    </row>
    <row r="48" spans="1:21" ht="30.75" customHeight="1" x14ac:dyDescent="0.2">
      <c r="A48" s="48"/>
      <c r="B48" s="1181"/>
      <c r="C48" s="1182"/>
      <c r="D48" s="62"/>
      <c r="E48" s="1158" t="s">
        <v>13</v>
      </c>
      <c r="F48" s="1158"/>
      <c r="G48" s="1158"/>
      <c r="H48" s="1158"/>
      <c r="I48" s="1158"/>
      <c r="J48" s="1159"/>
      <c r="K48" s="63">
        <v>603</v>
      </c>
      <c r="L48" s="64">
        <v>589</v>
      </c>
      <c r="M48" s="64">
        <v>583</v>
      </c>
      <c r="N48" s="64">
        <v>557</v>
      </c>
      <c r="O48" s="65">
        <v>564</v>
      </c>
      <c r="P48" s="48"/>
      <c r="Q48" s="48"/>
      <c r="R48" s="48"/>
      <c r="S48" s="48"/>
      <c r="T48" s="48"/>
      <c r="U48" s="48"/>
    </row>
    <row r="49" spans="1:21" ht="30.75" customHeight="1" x14ac:dyDescent="0.2">
      <c r="A49" s="48"/>
      <c r="B49" s="1181"/>
      <c r="C49" s="1182"/>
      <c r="D49" s="62"/>
      <c r="E49" s="1158" t="s">
        <v>14</v>
      </c>
      <c r="F49" s="1158"/>
      <c r="G49" s="1158"/>
      <c r="H49" s="1158"/>
      <c r="I49" s="1158"/>
      <c r="J49" s="1159"/>
      <c r="K49" s="63">
        <v>64</v>
      </c>
      <c r="L49" s="64">
        <v>58</v>
      </c>
      <c r="M49" s="64">
        <v>52</v>
      </c>
      <c r="N49" s="64">
        <v>51</v>
      </c>
      <c r="O49" s="65">
        <v>51</v>
      </c>
      <c r="P49" s="48"/>
      <c r="Q49" s="48"/>
      <c r="R49" s="48"/>
      <c r="S49" s="48"/>
      <c r="T49" s="48"/>
      <c r="U49" s="48"/>
    </row>
    <row r="50" spans="1:21" ht="30.75" customHeight="1" x14ac:dyDescent="0.2">
      <c r="A50" s="48"/>
      <c r="B50" s="1181"/>
      <c r="C50" s="1182"/>
      <c r="D50" s="62"/>
      <c r="E50" s="1158" t="s">
        <v>15</v>
      </c>
      <c r="F50" s="1158"/>
      <c r="G50" s="1158"/>
      <c r="H50" s="1158"/>
      <c r="I50" s="1158"/>
      <c r="J50" s="1159"/>
      <c r="K50" s="63">
        <v>0</v>
      </c>
      <c r="L50" s="64">
        <v>0</v>
      </c>
      <c r="M50" s="64">
        <v>0</v>
      </c>
      <c r="N50" s="64">
        <v>1</v>
      </c>
      <c r="O50" s="65">
        <v>1</v>
      </c>
      <c r="P50" s="48"/>
      <c r="Q50" s="48"/>
      <c r="R50" s="48"/>
      <c r="S50" s="48"/>
      <c r="T50" s="48"/>
      <c r="U50" s="48"/>
    </row>
    <row r="51" spans="1:21" ht="30.75" customHeight="1" x14ac:dyDescent="0.2">
      <c r="A51" s="48"/>
      <c r="B51" s="1183"/>
      <c r="C51" s="1184"/>
      <c r="D51" s="66"/>
      <c r="E51" s="1158" t="s">
        <v>16</v>
      </c>
      <c r="F51" s="1158"/>
      <c r="G51" s="1158"/>
      <c r="H51" s="1158"/>
      <c r="I51" s="1158"/>
      <c r="J51" s="1159"/>
      <c r="K51" s="63" t="s">
        <v>488</v>
      </c>
      <c r="L51" s="64" t="s">
        <v>488</v>
      </c>
      <c r="M51" s="64" t="s">
        <v>488</v>
      </c>
      <c r="N51" s="64" t="s">
        <v>488</v>
      </c>
      <c r="O51" s="65" t="s">
        <v>488</v>
      </c>
      <c r="P51" s="48"/>
      <c r="Q51" s="48"/>
      <c r="R51" s="48"/>
      <c r="S51" s="48"/>
      <c r="T51" s="48"/>
      <c r="U51" s="48"/>
    </row>
    <row r="52" spans="1:21" ht="30.75" customHeight="1" x14ac:dyDescent="0.2">
      <c r="A52" s="48"/>
      <c r="B52" s="1156" t="s">
        <v>17</v>
      </c>
      <c r="C52" s="1157"/>
      <c r="D52" s="66"/>
      <c r="E52" s="1158" t="s">
        <v>18</v>
      </c>
      <c r="F52" s="1158"/>
      <c r="G52" s="1158"/>
      <c r="H52" s="1158"/>
      <c r="I52" s="1158"/>
      <c r="J52" s="1159"/>
      <c r="K52" s="63">
        <v>1124</v>
      </c>
      <c r="L52" s="64">
        <v>1105</v>
      </c>
      <c r="M52" s="64">
        <v>1110</v>
      </c>
      <c r="N52" s="64">
        <v>1043</v>
      </c>
      <c r="O52" s="65">
        <v>959</v>
      </c>
      <c r="P52" s="48"/>
      <c r="Q52" s="48"/>
      <c r="R52" s="48"/>
      <c r="S52" s="48"/>
      <c r="T52" s="48"/>
      <c r="U52" s="48"/>
    </row>
    <row r="53" spans="1:21" ht="30.75" customHeight="1" thickBot="1" x14ac:dyDescent="0.25">
      <c r="A53" s="48"/>
      <c r="B53" s="1160" t="s">
        <v>19</v>
      </c>
      <c r="C53" s="1161"/>
      <c r="D53" s="67"/>
      <c r="E53" s="1162" t="s">
        <v>20</v>
      </c>
      <c r="F53" s="1162"/>
      <c r="G53" s="1162"/>
      <c r="H53" s="1162"/>
      <c r="I53" s="1162"/>
      <c r="J53" s="1163"/>
      <c r="K53" s="68">
        <v>336</v>
      </c>
      <c r="L53" s="69">
        <v>372</v>
      </c>
      <c r="M53" s="69">
        <v>419</v>
      </c>
      <c r="N53" s="69">
        <v>501</v>
      </c>
      <c r="O53" s="70">
        <v>520</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2">
      <c r="B58" s="1164" t="s">
        <v>24</v>
      </c>
      <c r="C58" s="1165"/>
      <c r="D58" s="1170" t="s">
        <v>25</v>
      </c>
      <c r="E58" s="1171"/>
      <c r="F58" s="1171"/>
      <c r="G58" s="1171"/>
      <c r="H58" s="1171"/>
      <c r="I58" s="1171"/>
      <c r="J58" s="1172"/>
      <c r="K58" s="83"/>
      <c r="L58" s="84"/>
      <c r="M58" s="84"/>
      <c r="N58" s="84"/>
      <c r="O58" s="85"/>
    </row>
    <row r="59" spans="1:21" ht="31.5" customHeight="1" x14ac:dyDescent="0.2">
      <c r="B59" s="1166"/>
      <c r="C59" s="1167"/>
      <c r="D59" s="1173" t="s">
        <v>26</v>
      </c>
      <c r="E59" s="1174"/>
      <c r="F59" s="1174"/>
      <c r="G59" s="1174"/>
      <c r="H59" s="1174"/>
      <c r="I59" s="1174"/>
      <c r="J59" s="1175"/>
      <c r="K59" s="86"/>
      <c r="L59" s="87"/>
      <c r="M59" s="87"/>
      <c r="N59" s="87"/>
      <c r="O59" s="88"/>
    </row>
    <row r="60" spans="1:21" ht="31.5" customHeight="1" thickBot="1" x14ac:dyDescent="0.25">
      <c r="B60" s="1168"/>
      <c r="C60" s="1169"/>
      <c r="D60" s="1176" t="s">
        <v>27</v>
      </c>
      <c r="E60" s="1177"/>
      <c r="F60" s="1177"/>
      <c r="G60" s="1177"/>
      <c r="H60" s="1177"/>
      <c r="I60" s="1177"/>
      <c r="J60" s="1178"/>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E73CKSJpFPMN1wd57L+MCY8cexNuE/Nt6W6eQsifI8Vc8H10B5k/tFdIqs3NP6afqEGFV8YtVknqBasKZQagw==" saltValue="z6v/IJEepB2zUdsf4gfE0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199" t="s">
        <v>30</v>
      </c>
      <c r="C41" s="1200"/>
      <c r="D41" s="105"/>
      <c r="E41" s="1201" t="s">
        <v>31</v>
      </c>
      <c r="F41" s="1201"/>
      <c r="G41" s="1201"/>
      <c r="H41" s="1202"/>
      <c r="I41" s="355">
        <v>6268</v>
      </c>
      <c r="J41" s="356">
        <v>6399</v>
      </c>
      <c r="K41" s="356">
        <v>6656</v>
      </c>
      <c r="L41" s="356">
        <v>6000</v>
      </c>
      <c r="M41" s="357">
        <v>6081</v>
      </c>
    </row>
    <row r="42" spans="2:13" ht="27.75" customHeight="1" x14ac:dyDescent="0.2">
      <c r="B42" s="1189"/>
      <c r="C42" s="1190"/>
      <c r="D42" s="106"/>
      <c r="E42" s="1193" t="s">
        <v>32</v>
      </c>
      <c r="F42" s="1193"/>
      <c r="G42" s="1193"/>
      <c r="H42" s="1194"/>
      <c r="I42" s="358" t="s">
        <v>488</v>
      </c>
      <c r="J42" s="359" t="s">
        <v>488</v>
      </c>
      <c r="K42" s="359" t="s">
        <v>488</v>
      </c>
      <c r="L42" s="359" t="s">
        <v>488</v>
      </c>
      <c r="M42" s="360" t="s">
        <v>488</v>
      </c>
    </row>
    <row r="43" spans="2:13" ht="27.75" customHeight="1" x14ac:dyDescent="0.2">
      <c r="B43" s="1189"/>
      <c r="C43" s="1190"/>
      <c r="D43" s="106"/>
      <c r="E43" s="1193" t="s">
        <v>33</v>
      </c>
      <c r="F43" s="1193"/>
      <c r="G43" s="1193"/>
      <c r="H43" s="1194"/>
      <c r="I43" s="358">
        <v>6834</v>
      </c>
      <c r="J43" s="359">
        <v>6475</v>
      </c>
      <c r="K43" s="359">
        <v>5950</v>
      </c>
      <c r="L43" s="359">
        <v>5679</v>
      </c>
      <c r="M43" s="360">
        <v>5382</v>
      </c>
    </row>
    <row r="44" spans="2:13" ht="27.75" customHeight="1" x14ac:dyDescent="0.2">
      <c r="B44" s="1189"/>
      <c r="C44" s="1190"/>
      <c r="D44" s="106"/>
      <c r="E44" s="1193" t="s">
        <v>34</v>
      </c>
      <c r="F44" s="1193"/>
      <c r="G44" s="1193"/>
      <c r="H44" s="1194"/>
      <c r="I44" s="358">
        <v>339</v>
      </c>
      <c r="J44" s="359">
        <v>276</v>
      </c>
      <c r="K44" s="359">
        <v>332</v>
      </c>
      <c r="L44" s="359">
        <v>315</v>
      </c>
      <c r="M44" s="360">
        <v>365</v>
      </c>
    </row>
    <row r="45" spans="2:13" ht="27.75" customHeight="1" x14ac:dyDescent="0.2">
      <c r="B45" s="1189"/>
      <c r="C45" s="1190"/>
      <c r="D45" s="106"/>
      <c r="E45" s="1193" t="s">
        <v>35</v>
      </c>
      <c r="F45" s="1193"/>
      <c r="G45" s="1193"/>
      <c r="H45" s="1194"/>
      <c r="I45" s="358">
        <v>890</v>
      </c>
      <c r="J45" s="359">
        <v>890</v>
      </c>
      <c r="K45" s="359">
        <v>774</v>
      </c>
      <c r="L45" s="359">
        <v>753</v>
      </c>
      <c r="M45" s="360">
        <v>718</v>
      </c>
    </row>
    <row r="46" spans="2:13" ht="27.75" customHeight="1" x14ac:dyDescent="0.2">
      <c r="B46" s="1189"/>
      <c r="C46" s="1190"/>
      <c r="D46" s="107"/>
      <c r="E46" s="1193" t="s">
        <v>36</v>
      </c>
      <c r="F46" s="1193"/>
      <c r="G46" s="1193"/>
      <c r="H46" s="1194"/>
      <c r="I46" s="358" t="s">
        <v>488</v>
      </c>
      <c r="J46" s="359" t="s">
        <v>488</v>
      </c>
      <c r="K46" s="359" t="s">
        <v>488</v>
      </c>
      <c r="L46" s="359" t="s">
        <v>488</v>
      </c>
      <c r="M46" s="360" t="s">
        <v>488</v>
      </c>
    </row>
    <row r="47" spans="2:13" ht="27.75" customHeight="1" x14ac:dyDescent="0.2">
      <c r="B47" s="1189"/>
      <c r="C47" s="1190"/>
      <c r="D47" s="108"/>
      <c r="E47" s="1203" t="s">
        <v>37</v>
      </c>
      <c r="F47" s="1204"/>
      <c r="G47" s="1204"/>
      <c r="H47" s="1205"/>
      <c r="I47" s="358" t="s">
        <v>488</v>
      </c>
      <c r="J47" s="359" t="s">
        <v>488</v>
      </c>
      <c r="K47" s="359" t="s">
        <v>488</v>
      </c>
      <c r="L47" s="359" t="s">
        <v>488</v>
      </c>
      <c r="M47" s="360" t="s">
        <v>488</v>
      </c>
    </row>
    <row r="48" spans="2:13" ht="27.75" customHeight="1" x14ac:dyDescent="0.2">
      <c r="B48" s="1189"/>
      <c r="C48" s="1190"/>
      <c r="D48" s="106"/>
      <c r="E48" s="1193" t="s">
        <v>38</v>
      </c>
      <c r="F48" s="1193"/>
      <c r="G48" s="1193"/>
      <c r="H48" s="1194"/>
      <c r="I48" s="358" t="s">
        <v>488</v>
      </c>
      <c r="J48" s="359" t="s">
        <v>488</v>
      </c>
      <c r="K48" s="359" t="s">
        <v>488</v>
      </c>
      <c r="L48" s="359" t="s">
        <v>488</v>
      </c>
      <c r="M48" s="360" t="s">
        <v>488</v>
      </c>
    </row>
    <row r="49" spans="2:13" ht="27.75" customHeight="1" x14ac:dyDescent="0.2">
      <c r="B49" s="1191"/>
      <c r="C49" s="1192"/>
      <c r="D49" s="106"/>
      <c r="E49" s="1193" t="s">
        <v>39</v>
      </c>
      <c r="F49" s="1193"/>
      <c r="G49" s="1193"/>
      <c r="H49" s="1194"/>
      <c r="I49" s="358" t="s">
        <v>488</v>
      </c>
      <c r="J49" s="359" t="s">
        <v>488</v>
      </c>
      <c r="K49" s="359" t="s">
        <v>488</v>
      </c>
      <c r="L49" s="359" t="s">
        <v>488</v>
      </c>
      <c r="M49" s="360" t="s">
        <v>488</v>
      </c>
    </row>
    <row r="50" spans="2:13" ht="27.75" customHeight="1" x14ac:dyDescent="0.2">
      <c r="B50" s="1187" t="s">
        <v>40</v>
      </c>
      <c r="C50" s="1188"/>
      <c r="D50" s="109"/>
      <c r="E50" s="1193" t="s">
        <v>41</v>
      </c>
      <c r="F50" s="1193"/>
      <c r="G50" s="1193"/>
      <c r="H50" s="1194"/>
      <c r="I50" s="358">
        <v>6833</v>
      </c>
      <c r="J50" s="359">
        <v>6500</v>
      </c>
      <c r="K50" s="359">
        <v>6764</v>
      </c>
      <c r="L50" s="359">
        <v>6845</v>
      </c>
      <c r="M50" s="360">
        <v>6465</v>
      </c>
    </row>
    <row r="51" spans="2:13" ht="27.75" customHeight="1" x14ac:dyDescent="0.2">
      <c r="B51" s="1189"/>
      <c r="C51" s="1190"/>
      <c r="D51" s="106"/>
      <c r="E51" s="1193" t="s">
        <v>42</v>
      </c>
      <c r="F51" s="1193"/>
      <c r="G51" s="1193"/>
      <c r="H51" s="1194"/>
      <c r="I51" s="358">
        <v>1572</v>
      </c>
      <c r="J51" s="359">
        <v>1548</v>
      </c>
      <c r="K51" s="359">
        <v>1375</v>
      </c>
      <c r="L51" s="359">
        <v>1283</v>
      </c>
      <c r="M51" s="360">
        <v>1140</v>
      </c>
    </row>
    <row r="52" spans="2:13" ht="27.75" customHeight="1" x14ac:dyDescent="0.2">
      <c r="B52" s="1191"/>
      <c r="C52" s="1192"/>
      <c r="D52" s="106"/>
      <c r="E52" s="1193" t="s">
        <v>43</v>
      </c>
      <c r="F52" s="1193"/>
      <c r="G52" s="1193"/>
      <c r="H52" s="1194"/>
      <c r="I52" s="358">
        <v>10310</v>
      </c>
      <c r="J52" s="359">
        <v>10104</v>
      </c>
      <c r="K52" s="359">
        <v>9903</v>
      </c>
      <c r="L52" s="359">
        <v>9631</v>
      </c>
      <c r="M52" s="360">
        <v>9029</v>
      </c>
    </row>
    <row r="53" spans="2:13" ht="27.75" customHeight="1" thickBot="1" x14ac:dyDescent="0.25">
      <c r="B53" s="1195" t="s">
        <v>19</v>
      </c>
      <c r="C53" s="1196"/>
      <c r="D53" s="110"/>
      <c r="E53" s="1197" t="s">
        <v>44</v>
      </c>
      <c r="F53" s="1197"/>
      <c r="G53" s="1197"/>
      <c r="H53" s="1198"/>
      <c r="I53" s="361">
        <v>-4385</v>
      </c>
      <c r="J53" s="362">
        <v>-4113</v>
      </c>
      <c r="K53" s="362">
        <v>-4331</v>
      </c>
      <c r="L53" s="362">
        <v>-5013</v>
      </c>
      <c r="M53" s="363">
        <v>-4090</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bLhQQLd3XypFrmVLL8SQDi910OFL7KwFo+3efOCLVAVJlr7V/uAjrkllUMN4MkUBgLCwLROmDb7frFA9MTxkVQ==" saltValue="BSpb7Cky1nmX0rVsmFJzh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528</v>
      </c>
      <c r="G54" s="119" t="s">
        <v>529</v>
      </c>
      <c r="H54" s="120" t="s">
        <v>530</v>
      </c>
    </row>
    <row r="55" spans="2:8" ht="52.5" customHeight="1" x14ac:dyDescent="0.2">
      <c r="B55" s="121"/>
      <c r="C55" s="1214" t="s">
        <v>46</v>
      </c>
      <c r="D55" s="1214"/>
      <c r="E55" s="1215"/>
      <c r="F55" s="122">
        <v>2615</v>
      </c>
      <c r="G55" s="122">
        <v>2615</v>
      </c>
      <c r="H55" s="123">
        <v>2615</v>
      </c>
    </row>
    <row r="56" spans="2:8" ht="52.5" customHeight="1" x14ac:dyDescent="0.2">
      <c r="B56" s="124"/>
      <c r="C56" s="1216" t="s">
        <v>47</v>
      </c>
      <c r="D56" s="1216"/>
      <c r="E56" s="1217"/>
      <c r="F56" s="125">
        <v>1356</v>
      </c>
      <c r="G56" s="125">
        <v>1207</v>
      </c>
      <c r="H56" s="126">
        <v>1089</v>
      </c>
    </row>
    <row r="57" spans="2:8" ht="53.25" customHeight="1" x14ac:dyDescent="0.2">
      <c r="B57" s="124"/>
      <c r="C57" s="1218" t="s">
        <v>48</v>
      </c>
      <c r="D57" s="1218"/>
      <c r="E57" s="1219"/>
      <c r="F57" s="127">
        <v>1008</v>
      </c>
      <c r="G57" s="127">
        <v>1189</v>
      </c>
      <c r="H57" s="128">
        <v>914</v>
      </c>
    </row>
    <row r="58" spans="2:8" ht="45.75" customHeight="1" x14ac:dyDescent="0.2">
      <c r="B58" s="129"/>
      <c r="C58" s="1206" t="s">
        <v>556</v>
      </c>
      <c r="D58" s="1207"/>
      <c r="E58" s="1208"/>
      <c r="F58" s="130">
        <v>500</v>
      </c>
      <c r="G58" s="130">
        <v>600</v>
      </c>
      <c r="H58" s="131">
        <v>600</v>
      </c>
    </row>
    <row r="59" spans="2:8" ht="45.75" customHeight="1" x14ac:dyDescent="0.2">
      <c r="B59" s="129"/>
      <c r="C59" s="1206" t="s">
        <v>557</v>
      </c>
      <c r="D59" s="1207"/>
      <c r="E59" s="1208"/>
      <c r="F59" s="130">
        <v>261</v>
      </c>
      <c r="G59" s="130">
        <v>361</v>
      </c>
      <c r="H59" s="131">
        <v>100</v>
      </c>
    </row>
    <row r="60" spans="2:8" ht="45.75" customHeight="1" x14ac:dyDescent="0.2">
      <c r="B60" s="129"/>
      <c r="C60" s="1206" t="s">
        <v>558</v>
      </c>
      <c r="D60" s="1207"/>
      <c r="E60" s="1208"/>
      <c r="F60" s="130">
        <v>74</v>
      </c>
      <c r="G60" s="130">
        <v>85</v>
      </c>
      <c r="H60" s="131">
        <v>96</v>
      </c>
    </row>
    <row r="61" spans="2:8" ht="45.75" customHeight="1" x14ac:dyDescent="0.2">
      <c r="B61" s="129"/>
      <c r="C61" s="1206" t="s">
        <v>559</v>
      </c>
      <c r="D61" s="1207"/>
      <c r="E61" s="1208"/>
      <c r="F61" s="130">
        <v>85</v>
      </c>
      <c r="G61" s="130">
        <v>78</v>
      </c>
      <c r="H61" s="131">
        <v>71</v>
      </c>
    </row>
    <row r="62" spans="2:8" ht="45.75" customHeight="1" thickBot="1" x14ac:dyDescent="0.25">
      <c r="B62" s="132"/>
      <c r="C62" s="1209" t="s">
        <v>560</v>
      </c>
      <c r="D62" s="1210"/>
      <c r="E62" s="1211"/>
      <c r="F62" s="133">
        <v>63</v>
      </c>
      <c r="G62" s="133">
        <v>58</v>
      </c>
      <c r="H62" s="134">
        <v>42</v>
      </c>
    </row>
    <row r="63" spans="2:8" ht="52.5" customHeight="1" thickBot="1" x14ac:dyDescent="0.25">
      <c r="B63" s="135"/>
      <c r="C63" s="1212" t="s">
        <v>49</v>
      </c>
      <c r="D63" s="1212"/>
      <c r="E63" s="1213"/>
      <c r="F63" s="136">
        <v>4980</v>
      </c>
      <c r="G63" s="136">
        <v>5011</v>
      </c>
      <c r="H63" s="137">
        <v>4619</v>
      </c>
    </row>
    <row r="64" spans="2:8" ht="13" x14ac:dyDescent="0.2"/>
  </sheetData>
  <sheetProtection algorithmName="SHA-512" hashValue="Dl6F9jQ4wlTKTt9uLPvvnE0Ow7dDwBISQP1QJTlr/ZszwPe1/rp5H5nSIls415B+3GUxy4qzpWrwBQRmigsxVw==" saltValue="U8bO0zJ6hMoKHS+MQYmX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41308</v>
      </c>
      <c r="E3" s="156"/>
      <c r="F3" s="157">
        <v>59119</v>
      </c>
      <c r="G3" s="158"/>
      <c r="H3" s="159"/>
    </row>
    <row r="4" spans="1:8" x14ac:dyDescent="0.2">
      <c r="A4" s="160"/>
      <c r="B4" s="161"/>
      <c r="C4" s="162"/>
      <c r="D4" s="163">
        <v>31687</v>
      </c>
      <c r="E4" s="164"/>
      <c r="F4" s="165">
        <v>29900</v>
      </c>
      <c r="G4" s="166"/>
      <c r="H4" s="167"/>
    </row>
    <row r="5" spans="1:8" x14ac:dyDescent="0.2">
      <c r="A5" s="148" t="s">
        <v>520</v>
      </c>
      <c r="B5" s="153"/>
      <c r="C5" s="154"/>
      <c r="D5" s="155">
        <v>60002</v>
      </c>
      <c r="E5" s="156"/>
      <c r="F5" s="157">
        <v>53895</v>
      </c>
      <c r="G5" s="158"/>
      <c r="H5" s="159"/>
    </row>
    <row r="6" spans="1:8" x14ac:dyDescent="0.2">
      <c r="A6" s="160"/>
      <c r="B6" s="161"/>
      <c r="C6" s="162"/>
      <c r="D6" s="163">
        <v>36336</v>
      </c>
      <c r="E6" s="164"/>
      <c r="F6" s="165">
        <v>31224</v>
      </c>
      <c r="G6" s="166"/>
      <c r="H6" s="167"/>
    </row>
    <row r="7" spans="1:8" x14ac:dyDescent="0.2">
      <c r="A7" s="148" t="s">
        <v>521</v>
      </c>
      <c r="B7" s="153"/>
      <c r="C7" s="154"/>
      <c r="D7" s="155">
        <v>43192</v>
      </c>
      <c r="E7" s="156"/>
      <c r="F7" s="157">
        <v>56181</v>
      </c>
      <c r="G7" s="158"/>
      <c r="H7" s="159"/>
    </row>
    <row r="8" spans="1:8" x14ac:dyDescent="0.2">
      <c r="A8" s="160"/>
      <c r="B8" s="161"/>
      <c r="C8" s="162"/>
      <c r="D8" s="163">
        <v>30109</v>
      </c>
      <c r="E8" s="164"/>
      <c r="F8" s="165">
        <v>32039</v>
      </c>
      <c r="G8" s="166"/>
      <c r="H8" s="167"/>
    </row>
    <row r="9" spans="1:8" x14ac:dyDescent="0.2">
      <c r="A9" s="148" t="s">
        <v>522</v>
      </c>
      <c r="B9" s="153"/>
      <c r="C9" s="154"/>
      <c r="D9" s="155">
        <v>27895</v>
      </c>
      <c r="E9" s="156"/>
      <c r="F9" s="157">
        <v>47730</v>
      </c>
      <c r="G9" s="158"/>
      <c r="H9" s="159"/>
    </row>
    <row r="10" spans="1:8" x14ac:dyDescent="0.2">
      <c r="A10" s="160"/>
      <c r="B10" s="161"/>
      <c r="C10" s="162"/>
      <c r="D10" s="163">
        <v>19214</v>
      </c>
      <c r="E10" s="164"/>
      <c r="F10" s="165">
        <v>26378</v>
      </c>
      <c r="G10" s="166"/>
      <c r="H10" s="167"/>
    </row>
    <row r="11" spans="1:8" x14ac:dyDescent="0.2">
      <c r="A11" s="148" t="s">
        <v>523</v>
      </c>
      <c r="B11" s="153"/>
      <c r="C11" s="154"/>
      <c r="D11" s="155">
        <v>80433</v>
      </c>
      <c r="E11" s="156"/>
      <c r="F11" s="157">
        <v>61921</v>
      </c>
      <c r="G11" s="158"/>
      <c r="H11" s="159"/>
    </row>
    <row r="12" spans="1:8" x14ac:dyDescent="0.2">
      <c r="A12" s="160"/>
      <c r="B12" s="161"/>
      <c r="C12" s="168"/>
      <c r="D12" s="163">
        <v>29723</v>
      </c>
      <c r="E12" s="164"/>
      <c r="F12" s="165">
        <v>34719</v>
      </c>
      <c r="G12" s="166"/>
      <c r="H12" s="167"/>
    </row>
    <row r="13" spans="1:8" x14ac:dyDescent="0.2">
      <c r="A13" s="148"/>
      <c r="B13" s="153"/>
      <c r="C13" s="169"/>
      <c r="D13" s="170">
        <v>50566</v>
      </c>
      <c r="E13" s="171"/>
      <c r="F13" s="172">
        <v>55769</v>
      </c>
      <c r="G13" s="173"/>
      <c r="H13" s="159"/>
    </row>
    <row r="14" spans="1:8" x14ac:dyDescent="0.2">
      <c r="A14" s="160"/>
      <c r="B14" s="161"/>
      <c r="C14" s="162"/>
      <c r="D14" s="163">
        <v>29414</v>
      </c>
      <c r="E14" s="164"/>
      <c r="F14" s="165">
        <v>30852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6.37</v>
      </c>
      <c r="C19" s="174">
        <f>ROUND(VALUE(SUBSTITUTE(実質収支比率等に係る経年分析!G$48,"▲","-")),2)</f>
        <v>9.51</v>
      </c>
      <c r="D19" s="174">
        <f>ROUND(VALUE(SUBSTITUTE(実質収支比率等に係る経年分析!H$48,"▲","-")),2)</f>
        <v>12.87</v>
      </c>
      <c r="E19" s="174">
        <f>ROUND(VALUE(SUBSTITUTE(実質収支比率等に係る経年分析!I$48,"▲","-")),2)</f>
        <v>10.86</v>
      </c>
      <c r="F19" s="174">
        <f>ROUND(VALUE(SUBSTITUTE(実質収支比率等に係る経年分析!J$48,"▲","-")),2)</f>
        <v>9.5500000000000007</v>
      </c>
    </row>
    <row r="20" spans="1:11" x14ac:dyDescent="0.2">
      <c r="A20" s="174" t="s">
        <v>53</v>
      </c>
      <c r="B20" s="174">
        <f>ROUND(VALUE(SUBSTITUTE(実質収支比率等に係る経年分析!F$47,"▲","-")),2)</f>
        <v>43.07</v>
      </c>
      <c r="C20" s="174">
        <f>ROUND(VALUE(SUBSTITUTE(実質収支比率等に係る経年分析!G$47,"▲","-")),2)</f>
        <v>33.97</v>
      </c>
      <c r="D20" s="174">
        <f>ROUND(VALUE(SUBSTITUTE(実質収支比率等に係る経年分析!H$47,"▲","-")),2)</f>
        <v>34.54</v>
      </c>
      <c r="E20" s="174">
        <f>ROUND(VALUE(SUBSTITUTE(実質収支比率等に係る経年分析!I$47,"▲","-")),2)</f>
        <v>35.479999999999997</v>
      </c>
      <c r="F20" s="174">
        <f>ROUND(VALUE(SUBSTITUTE(実質収支比率等に係る経年分析!J$47,"▲","-")),2)</f>
        <v>35.04</v>
      </c>
    </row>
    <row r="21" spans="1:11" x14ac:dyDescent="0.2">
      <c r="A21" s="174" t="s">
        <v>54</v>
      </c>
      <c r="B21" s="174">
        <f>IF(ISNUMBER(VALUE(SUBSTITUTE(実質収支比率等に係る経年分析!F$49,"▲","-"))),ROUND(VALUE(SUBSTITUTE(実質収支比率等に係る経年分析!F$49,"▲","-")),2),NA())</f>
        <v>0.87</v>
      </c>
      <c r="C21" s="174">
        <f>IF(ISNUMBER(VALUE(SUBSTITUTE(実質収支比率等に係る経年分析!G$49,"▲","-"))),ROUND(VALUE(SUBSTITUTE(実質収支比率等に係る経年分析!G$49,"▲","-")),2),NA())</f>
        <v>-3.51</v>
      </c>
      <c r="D21" s="174">
        <f>IF(ISNUMBER(VALUE(SUBSTITUTE(実質収支比率等に係る経年分析!H$49,"▲","-"))),ROUND(VALUE(SUBSTITUTE(実質収支比率等に係る経年分析!H$49,"▲","-")),2),NA())</f>
        <v>5.84</v>
      </c>
      <c r="E21" s="174">
        <f>IF(ISNUMBER(VALUE(SUBSTITUTE(実質収支比率等に係る経年分析!I$49,"▲","-"))),ROUND(VALUE(SUBSTITUTE(実質収支比率等に係る経年分析!I$49,"▲","-")),2),NA())</f>
        <v>-2.35</v>
      </c>
      <c r="F21" s="174">
        <f>IF(ISNUMBER(VALUE(SUBSTITUTE(実質収支比率等に係る経年分析!J$49,"▲","-"))),ROUND(VALUE(SUBSTITUTE(実質収支比率等に係る経年分析!J$49,"▲","-")),2),NA())</f>
        <v>-1.18</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7.0000000000000007E-2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2">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0.55000000000000004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0.56999999999999995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1.23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1.37</v>
      </c>
    </row>
    <row r="33" spans="1:16" x14ac:dyDescent="0.2">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1.38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0.55000000000000004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1.64</v>
      </c>
    </row>
    <row r="34" spans="1:16" x14ac:dyDescent="0.2">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1.87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1.54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2.95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3.44</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6.36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9.51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12.86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10.86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9.5399999999999991</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33.97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28.12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23.32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19.309999999999999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19.329999999999998</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1124</v>
      </c>
      <c r="E42" s="176"/>
      <c r="F42" s="176"/>
      <c r="G42" s="176">
        <f>'実質公債費比率（分子）の構造'!L$52</f>
        <v>1105</v>
      </c>
      <c r="H42" s="176"/>
      <c r="I42" s="176"/>
      <c r="J42" s="176">
        <f>'実質公債費比率（分子）の構造'!M$52</f>
        <v>1110</v>
      </c>
      <c r="K42" s="176"/>
      <c r="L42" s="176"/>
      <c r="M42" s="176">
        <f>'実質公債費比率（分子）の構造'!N$52</f>
        <v>1043</v>
      </c>
      <c r="N42" s="176"/>
      <c r="O42" s="176"/>
      <c r="P42" s="176">
        <f>'実質公債費比率（分子）の構造'!O$52</f>
        <v>959</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1</v>
      </c>
      <c r="L44" s="176"/>
      <c r="M44" s="176"/>
      <c r="N44" s="176">
        <f>'実質公債費比率（分子）の構造'!O$50</f>
        <v>1</v>
      </c>
      <c r="O44" s="176"/>
      <c r="P44" s="176"/>
    </row>
    <row r="45" spans="1:16" x14ac:dyDescent="0.2">
      <c r="A45" s="176" t="s">
        <v>63</v>
      </c>
      <c r="B45" s="176">
        <f>'実質公債費比率（分子）の構造'!K$49</f>
        <v>64</v>
      </c>
      <c r="C45" s="176"/>
      <c r="D45" s="176"/>
      <c r="E45" s="176">
        <f>'実質公債費比率（分子）の構造'!L$49</f>
        <v>58</v>
      </c>
      <c r="F45" s="176"/>
      <c r="G45" s="176"/>
      <c r="H45" s="176">
        <f>'実質公債費比率（分子）の構造'!M$49</f>
        <v>52</v>
      </c>
      <c r="I45" s="176"/>
      <c r="J45" s="176"/>
      <c r="K45" s="176">
        <f>'実質公債費比率（分子）の構造'!N$49</f>
        <v>51</v>
      </c>
      <c r="L45" s="176"/>
      <c r="M45" s="176"/>
      <c r="N45" s="176">
        <f>'実質公債費比率（分子）の構造'!O$49</f>
        <v>51</v>
      </c>
      <c r="O45" s="176"/>
      <c r="P45" s="176"/>
    </row>
    <row r="46" spans="1:16" x14ac:dyDescent="0.2">
      <c r="A46" s="176" t="s">
        <v>64</v>
      </c>
      <c r="B46" s="176">
        <f>'実質公債費比率（分子）の構造'!K$48</f>
        <v>603</v>
      </c>
      <c r="C46" s="176"/>
      <c r="D46" s="176"/>
      <c r="E46" s="176">
        <f>'実質公債費比率（分子）の構造'!L$48</f>
        <v>589</v>
      </c>
      <c r="F46" s="176"/>
      <c r="G46" s="176"/>
      <c r="H46" s="176">
        <f>'実質公債費比率（分子）の構造'!M$48</f>
        <v>583</v>
      </c>
      <c r="I46" s="176"/>
      <c r="J46" s="176"/>
      <c r="K46" s="176">
        <f>'実質公債費比率（分子）の構造'!N$48</f>
        <v>557</v>
      </c>
      <c r="L46" s="176"/>
      <c r="M46" s="176"/>
      <c r="N46" s="176">
        <f>'実質公債費比率（分子）の構造'!O$48</f>
        <v>564</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793</v>
      </c>
      <c r="C49" s="176"/>
      <c r="D49" s="176"/>
      <c r="E49" s="176">
        <f>'実質公債費比率（分子）の構造'!L$45</f>
        <v>830</v>
      </c>
      <c r="F49" s="176"/>
      <c r="G49" s="176"/>
      <c r="H49" s="176">
        <f>'実質公債費比率（分子）の構造'!M$45</f>
        <v>894</v>
      </c>
      <c r="I49" s="176"/>
      <c r="J49" s="176"/>
      <c r="K49" s="176">
        <f>'実質公債費比率（分子）の構造'!N$45</f>
        <v>935</v>
      </c>
      <c r="L49" s="176"/>
      <c r="M49" s="176"/>
      <c r="N49" s="176">
        <f>'実質公債費比率（分子）の構造'!O$45</f>
        <v>863</v>
      </c>
      <c r="O49" s="176"/>
      <c r="P49" s="176"/>
    </row>
    <row r="50" spans="1:16" x14ac:dyDescent="0.2">
      <c r="A50" s="176" t="s">
        <v>67</v>
      </c>
      <c r="B50" s="176" t="e">
        <f>NA()</f>
        <v>#N/A</v>
      </c>
      <c r="C50" s="176">
        <f>IF(ISNUMBER('実質公債費比率（分子）の構造'!K$53),'実質公債費比率（分子）の構造'!K$53,NA())</f>
        <v>336</v>
      </c>
      <c r="D50" s="176" t="e">
        <f>NA()</f>
        <v>#N/A</v>
      </c>
      <c r="E50" s="176" t="e">
        <f>NA()</f>
        <v>#N/A</v>
      </c>
      <c r="F50" s="176">
        <f>IF(ISNUMBER('実質公債費比率（分子）の構造'!L$53),'実質公債費比率（分子）の構造'!L$53,NA())</f>
        <v>372</v>
      </c>
      <c r="G50" s="176" t="e">
        <f>NA()</f>
        <v>#N/A</v>
      </c>
      <c r="H50" s="176" t="e">
        <f>NA()</f>
        <v>#N/A</v>
      </c>
      <c r="I50" s="176">
        <f>IF(ISNUMBER('実質公債費比率（分子）の構造'!M$53),'実質公債費比率（分子）の構造'!M$53,NA())</f>
        <v>419</v>
      </c>
      <c r="J50" s="176" t="e">
        <f>NA()</f>
        <v>#N/A</v>
      </c>
      <c r="K50" s="176" t="e">
        <f>NA()</f>
        <v>#N/A</v>
      </c>
      <c r="L50" s="176">
        <f>IF(ISNUMBER('実質公債費比率（分子）の構造'!N$53),'実質公債費比率（分子）の構造'!N$53,NA())</f>
        <v>501</v>
      </c>
      <c r="M50" s="176" t="e">
        <f>NA()</f>
        <v>#N/A</v>
      </c>
      <c r="N50" s="176" t="e">
        <f>NA()</f>
        <v>#N/A</v>
      </c>
      <c r="O50" s="176">
        <f>IF(ISNUMBER('実質公債費比率（分子）の構造'!O$53),'実質公債費比率（分子）の構造'!O$53,NA())</f>
        <v>520</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10310</v>
      </c>
      <c r="E56" s="175"/>
      <c r="F56" s="175"/>
      <c r="G56" s="175">
        <f>'将来負担比率（分子）の構造'!J$52</f>
        <v>10104</v>
      </c>
      <c r="H56" s="175"/>
      <c r="I56" s="175"/>
      <c r="J56" s="175">
        <f>'将来負担比率（分子）の構造'!K$52</f>
        <v>9903</v>
      </c>
      <c r="K56" s="175"/>
      <c r="L56" s="175"/>
      <c r="M56" s="175">
        <f>'将来負担比率（分子）の構造'!L$52</f>
        <v>9631</v>
      </c>
      <c r="N56" s="175"/>
      <c r="O56" s="175"/>
      <c r="P56" s="175">
        <f>'将来負担比率（分子）の構造'!M$52</f>
        <v>9029</v>
      </c>
    </row>
    <row r="57" spans="1:16" x14ac:dyDescent="0.2">
      <c r="A57" s="175" t="s">
        <v>42</v>
      </c>
      <c r="B57" s="175"/>
      <c r="C57" s="175"/>
      <c r="D57" s="175">
        <f>'将来負担比率（分子）の構造'!I$51</f>
        <v>1572</v>
      </c>
      <c r="E57" s="175"/>
      <c r="F57" s="175"/>
      <c r="G57" s="175">
        <f>'将来負担比率（分子）の構造'!J$51</f>
        <v>1548</v>
      </c>
      <c r="H57" s="175"/>
      <c r="I57" s="175"/>
      <c r="J57" s="175">
        <f>'将来負担比率（分子）の構造'!K$51</f>
        <v>1375</v>
      </c>
      <c r="K57" s="175"/>
      <c r="L57" s="175"/>
      <c r="M57" s="175">
        <f>'将来負担比率（分子）の構造'!L$51</f>
        <v>1283</v>
      </c>
      <c r="N57" s="175"/>
      <c r="O57" s="175"/>
      <c r="P57" s="175">
        <f>'将来負担比率（分子）の構造'!M$51</f>
        <v>1140</v>
      </c>
    </row>
    <row r="58" spans="1:16" x14ac:dyDescent="0.2">
      <c r="A58" s="175" t="s">
        <v>41</v>
      </c>
      <c r="B58" s="175"/>
      <c r="C58" s="175"/>
      <c r="D58" s="175">
        <f>'将来負担比率（分子）の構造'!I$50</f>
        <v>6833</v>
      </c>
      <c r="E58" s="175"/>
      <c r="F58" s="175"/>
      <c r="G58" s="175">
        <f>'将来負担比率（分子）の構造'!J$50</f>
        <v>6500</v>
      </c>
      <c r="H58" s="175"/>
      <c r="I58" s="175"/>
      <c r="J58" s="175">
        <f>'将来負担比率（分子）の構造'!K$50</f>
        <v>6764</v>
      </c>
      <c r="K58" s="175"/>
      <c r="L58" s="175"/>
      <c r="M58" s="175">
        <f>'将来負担比率（分子）の構造'!L$50</f>
        <v>6845</v>
      </c>
      <c r="N58" s="175"/>
      <c r="O58" s="175"/>
      <c r="P58" s="175">
        <f>'将来負担比率（分子）の構造'!M$50</f>
        <v>6465</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890</v>
      </c>
      <c r="C62" s="175"/>
      <c r="D62" s="175"/>
      <c r="E62" s="175">
        <f>'将来負担比率（分子）の構造'!J$45</f>
        <v>890</v>
      </c>
      <c r="F62" s="175"/>
      <c r="G62" s="175"/>
      <c r="H62" s="175">
        <f>'将来負担比率（分子）の構造'!K$45</f>
        <v>774</v>
      </c>
      <c r="I62" s="175"/>
      <c r="J62" s="175"/>
      <c r="K62" s="175">
        <f>'将来負担比率（分子）の構造'!L$45</f>
        <v>753</v>
      </c>
      <c r="L62" s="175"/>
      <c r="M62" s="175"/>
      <c r="N62" s="175">
        <f>'将来負担比率（分子）の構造'!M$45</f>
        <v>718</v>
      </c>
      <c r="O62" s="175"/>
      <c r="P62" s="175"/>
    </row>
    <row r="63" spans="1:16" x14ac:dyDescent="0.2">
      <c r="A63" s="175" t="s">
        <v>34</v>
      </c>
      <c r="B63" s="175">
        <f>'将来負担比率（分子）の構造'!I$44</f>
        <v>339</v>
      </c>
      <c r="C63" s="175"/>
      <c r="D63" s="175"/>
      <c r="E63" s="175">
        <f>'将来負担比率（分子）の構造'!J$44</f>
        <v>276</v>
      </c>
      <c r="F63" s="175"/>
      <c r="G63" s="175"/>
      <c r="H63" s="175">
        <f>'将来負担比率（分子）の構造'!K$44</f>
        <v>332</v>
      </c>
      <c r="I63" s="175"/>
      <c r="J63" s="175"/>
      <c r="K63" s="175">
        <f>'将来負担比率（分子）の構造'!L$44</f>
        <v>315</v>
      </c>
      <c r="L63" s="175"/>
      <c r="M63" s="175"/>
      <c r="N63" s="175">
        <f>'将来負担比率（分子）の構造'!M$44</f>
        <v>365</v>
      </c>
      <c r="O63" s="175"/>
      <c r="P63" s="175"/>
    </row>
    <row r="64" spans="1:16" x14ac:dyDescent="0.2">
      <c r="A64" s="175" t="s">
        <v>33</v>
      </c>
      <c r="B64" s="175">
        <f>'将来負担比率（分子）の構造'!I$43</f>
        <v>6834</v>
      </c>
      <c r="C64" s="175"/>
      <c r="D64" s="175"/>
      <c r="E64" s="175">
        <f>'将来負担比率（分子）の構造'!J$43</f>
        <v>6475</v>
      </c>
      <c r="F64" s="175"/>
      <c r="G64" s="175"/>
      <c r="H64" s="175">
        <f>'将来負担比率（分子）の構造'!K$43</f>
        <v>5950</v>
      </c>
      <c r="I64" s="175"/>
      <c r="J64" s="175"/>
      <c r="K64" s="175">
        <f>'将来負担比率（分子）の構造'!L$43</f>
        <v>5679</v>
      </c>
      <c r="L64" s="175"/>
      <c r="M64" s="175"/>
      <c r="N64" s="175">
        <f>'将来負担比率（分子）の構造'!M$43</f>
        <v>5382</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6268</v>
      </c>
      <c r="C66" s="175"/>
      <c r="D66" s="175"/>
      <c r="E66" s="175">
        <f>'将来負担比率（分子）の構造'!J$41</f>
        <v>6399</v>
      </c>
      <c r="F66" s="175"/>
      <c r="G66" s="175"/>
      <c r="H66" s="175">
        <f>'将来負担比率（分子）の構造'!K$41</f>
        <v>6656</v>
      </c>
      <c r="I66" s="175"/>
      <c r="J66" s="175"/>
      <c r="K66" s="175">
        <f>'将来負担比率（分子）の構造'!L$41</f>
        <v>6000</v>
      </c>
      <c r="L66" s="175"/>
      <c r="M66" s="175"/>
      <c r="N66" s="175">
        <f>'将来負担比率（分子）の構造'!M$41</f>
        <v>6081</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2615</v>
      </c>
      <c r="C72" s="179">
        <f>基金残高に係る経年分析!G55</f>
        <v>2615</v>
      </c>
      <c r="D72" s="179">
        <f>基金残高に係る経年分析!H55</f>
        <v>2615</v>
      </c>
    </row>
    <row r="73" spans="1:16" x14ac:dyDescent="0.2">
      <c r="A73" s="178" t="s">
        <v>74</v>
      </c>
      <c r="B73" s="179">
        <f>基金残高に係る経年分析!F56</f>
        <v>1356</v>
      </c>
      <c r="C73" s="179">
        <f>基金残高に係る経年分析!G56</f>
        <v>1207</v>
      </c>
      <c r="D73" s="179">
        <f>基金残高に係る経年分析!H56</f>
        <v>1089</v>
      </c>
    </row>
    <row r="74" spans="1:16" x14ac:dyDescent="0.2">
      <c r="A74" s="178" t="s">
        <v>75</v>
      </c>
      <c r="B74" s="179">
        <f>基金残高に係る経年分析!F57</f>
        <v>1008</v>
      </c>
      <c r="C74" s="179">
        <f>基金残高に係る経年分析!G57</f>
        <v>1189</v>
      </c>
      <c r="D74" s="179">
        <f>基金残高に係る経年分析!H57</f>
        <v>914</v>
      </c>
    </row>
  </sheetData>
  <sheetProtection algorithmName="SHA-512" hashValue="y54vFaXic61HjfHrdB5WqWPKB41YWuPrstiGPtOpUsr/vwAsBZpilOHLLoQw7MkxDjSCpJjNf9liQ4vBq+mImg==" saltValue="H1BvByaO/hgge+F7d2Lh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荒井　雅俊</cp:lastModifiedBy>
  <cp:lastPrinted>2025-03-13T02:23:26Z</cp:lastPrinted>
  <dcterms:created xsi:type="dcterms:W3CDTF">2025-02-19T01:16:03Z</dcterms:created>
  <dcterms:modified xsi:type="dcterms:W3CDTF">2025-03-19T11:37:23Z</dcterms:modified>
  <cp:category/>
</cp:coreProperties>
</file>