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3F799338-F2C2-4FDD-86F6-C824AE7BEBFB}" xr6:coauthVersionLast="47" xr6:coauthVersionMax="47" xr10:uidLastSave="{00000000-0000-0000-0000-000000000000}"/>
  <bookViews>
    <workbookView xWindow="7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BW34" i="10"/>
  <c r="BW35" i="10" s="1"/>
  <c r="BW36" i="10" s="1"/>
  <c r="BW37" i="10" s="1"/>
  <c r="BW38" i="10" s="1"/>
  <c r="BW39" i="10" s="1"/>
  <c r="BW40" i="10" s="1"/>
  <c r="BW41" i="10" s="1"/>
  <c r="BW42" i="10" s="1"/>
  <c r="BW43" i="10" s="1"/>
  <c r="AM34" i="10"/>
  <c r="C34" i="10"/>
  <c r="C35" i="10" s="1"/>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<sst xmlns="http://schemas.openxmlformats.org/spreadsheetml/2006/main" count="1173" uniqueCount="562">
  <si>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</si>
  <si>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</si>
  <si>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</si>
  <si>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</si>
  <si>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</si>
  <si>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</si>
  <si>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</si>
  <si>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</si>
  <si>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</si>
  <si>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</si>
  <si>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</si>
  <si>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</si>
  <si>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</si>
  <si>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</si>
  <si>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</si>
  <si>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</si>
  <si>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</si>
  <si>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</si>
  <si>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</si>
  <si>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</si>
  <si>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</si>
  <si>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</si>
  <si>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</si>
  <si>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</si>
  <si>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</si>
  <si>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</si>
  <si>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</si>
  <si>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</si>
  <si>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</si>
  <si>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</si>
  <si>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</si>
  <si>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</si>
  <si>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</si>
  <si>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</si>
  <si>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</si>
  <si>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</si>
  <si>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</si>
  <si>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</si>
  <si>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</si>
  <si>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</si>
  <si>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</si>
  <si>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</si>
  <si>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</si>
  <si>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</si>
  <si>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</si>
  <si>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</si>
  <si>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</si>
  <si>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</si>
  <si>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</si>
  <si>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</si>
  <si>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</si>
  <si>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</si>
  <si>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</si>
  <si>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</si>
  <si>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</si>
  <si>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</si>
  <si>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</si>
  <si>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</si>
  <si>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</si>
  <si>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</si>
  <si>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</si>
  <si>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</si>
  <si>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</si>
  <si>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</si>
  <si>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</si>
  <si>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</si>
  <si>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</si>
  <si>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</si>
  <si>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</si>
  <si>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</si>
  <si>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</si>
  <si>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</si>
  <si>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</si>
  <si>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</si>
  <si>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</si>
  <si>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</si>
  <si>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</si>
  <si>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</si>
  <si>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</si>
  <si>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</si>
  <si>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</si>
  <si>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</si>
  <si>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</si>
  <si>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</si>
  <si>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</si>
  <si>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</si>
  <si>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</si>
  <si>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</si>
  <si>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</si>
  <si>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</si>
  <si>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</si>
  <si>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</si>
  <si>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</si>
  <si>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</si>
  <si>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</si>
  <si>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</si>
  <si>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</si>
  <si>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</si>
  <si>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</si>
  <si>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</si>
  <si>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</si>
  <si>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</si>
  <si>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</si>
  <si>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</si>
  <si>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</si>
  <si>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</si>
  <si>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</si>
  <si>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</si>
  <si>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</si>
  <si>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</si>
  <si>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</si>
  <si>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</si>
  <si>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</si>
  <si>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</si>
  <si>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</si>
  <si>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</si>
  <si>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</si>
  <si>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</si>
  <si>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</si>
  <si>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</si>
  <si>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</si>
  <si>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</si>
  <si>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</si>
  <si>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</si>
  <si>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</si>
  <si>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</si>
  <si>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</si>
  <si>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</si>
  <si>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</si>
  <si>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</si>
  <si>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</si>
  <si>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</si>
  <si>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</si>
  <si>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</si>
  <si>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</si>
  <si>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</si>
  <si>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</si>
  <si>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</si>
  <si>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</si>
  <si>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</si>
  <si>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</si>
  <si>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</si>
  <si>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</si>
  <si>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</si>
  <si>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</si>
  <si>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</si>
  <si>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</si>
  <si>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</si>
  <si>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</si>
  <si>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</si>
  <si>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</si>
  <si>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</si>
  <si>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</si>
  <si>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</si>
  <si>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</si>
  <si>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</si>
  <si>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</si>
  <si>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</si>
  <si>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</si>
  <si>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</si>
  <si>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</si>
  <si>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</si>
  <si>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</si>
  <si>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</si>
  <si>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</si>
  <si>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</si>
  <si>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</si>
  <si>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</si>
  <si>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</si>
  <si>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</si>
  <si>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</si>
  <si>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</si>
  <si>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</si>
  <si>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</si>
  <si>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</si>
  <si>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</si>
  <si>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</si>
  <si>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</si>
  <si>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</si>
  <si>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</si>
  <si>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</si>
  <si>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</si>
  <si>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</si>
  <si>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</si>
  <si>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</si>
  <si>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</si>
  <si>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</si>
  <si>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</si>
  <si>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</si>
  <si>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</si>
  <si>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</si>
  <si>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</si>
  <si>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</si>
  <si>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</si>
  <si>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</si>
  <si>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</si>
  <si>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</si>
  <si>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</si>
  <si>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</si>
  <si>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</si>
  <si>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</si>
  <si>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</si>
  <si>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栃木県市貝町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</si>
  <si>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</si>
  <si>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</si>
  <si>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</si>
  <si>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</si>
  <si>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</si>
  <si>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</si>
  <si>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</si>
  <si>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</si>
  <si>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</si>
  <si>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</si>
  <si>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</si>
  <si>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</si>
  <si>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</si>
  <si>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</si>
  <si>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</si>
  <si>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</si>
  <si>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</si>
  <si>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</si>
  <si>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</si>
  <si>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</si>
  <si>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</si>
  <si>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</si>
  <si>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</si>
  <si>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</si>
  <si>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</si>
  <si>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</si>
  <si>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</si>
  <si>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</si>
  <si>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</si>
  <si>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</si>
  <si>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</si>
  <si>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</si>
  <si>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</si>
  <si>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</si>
  <si>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</si>
  <si>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</si>
  <si>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</si>
  <si>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</si>
  <si>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</si>
  <si>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</si>
  <si>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</si>
  <si>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</si>
  <si>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</si>
  <si>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</si>
  <si>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</si>
  <si>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</si>
  <si>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</si>
  <si>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</si>
  <si>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</si>
  <si>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</si>
  <si>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</si>
  <si>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</si>
  <si>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</si>
  <si>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</si>
  <si>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</si>
  <si>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</si>
  <si>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</si>
  <si>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</si>
  <si>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</si>
  <si>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</si>
  <si>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</si>
  <si>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</si>
  <si>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</si>
  <si>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</si>
  <si>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</si>
  <si>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</si>
  <si>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</si>
  <si>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</si>
  <si>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</si>
  <si>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</si>
  <si>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</si>
  <si>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</si>
  <si>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</si>
  <si>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</si>
  <si>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</si>
  <si>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</si>
  <si>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</si>
  <si>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</si>
  <si>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</si>
  <si>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</si>
  <si>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</si>
  <si>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</si>
  <si>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</si>
  <si>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</si>
  <si>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</si>
  <si>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</si>
  <si>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</si>
  <si>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</si>
  <si>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</si>
  <si>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</si>
  <si>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</si>
  <si>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</si>
  <si>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</si>
  <si>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</si>
  <si>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</si>
  <si>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</si>
  <si>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</si>
  <si>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</si>
  <si>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</si>
  <si>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</si>
  <si>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</si>
  <si>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</si>
  <si>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</si>
  <si>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</si>
  <si>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</si>
  <si>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</si>
  <si>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</si>
  <si>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</si>
  <si>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</si>
  <si>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</si>
  <si>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</si>
  <si>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</si>
  <si>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</si>
  <si>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</si>
  <si>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</si>
  <si>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</si>
  <si>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</si>
  <si>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</si>
  <si>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</si>
  <si>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市場</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</si>
  <si>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</si>
  <si>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</si>
  <si>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</si>
  <si>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</si>
  <si>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</si>
  <si>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</si>
  <si>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</si>
  <si>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</si>
  <si>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</si>
  <si>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</si>
  <si>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</si>
  <si>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</si>
  <si>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</si>
  <si>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</si>
  <si>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</si>
  <si>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</si>
  <si>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</si>
  <si>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</si>
  <si>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</si>
  <si>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</si>
  <si>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</si>
  <si>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</si>
  <si>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</si>
  <si>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</si>
  <si>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</si>
  <si>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</si>
  <si>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</si>
  <si>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</si>
  <si>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</si>
  <si>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</si>
  <si>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栃木県市貝町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</si>
  <si>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</si>
  <si>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</si>
  <si>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</si>
  <si>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</si>
  <si>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</si>
  <si>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</si>
  <si>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</si>
  <si>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</si>
  <si>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</si>
  <si>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</si>
  <si>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</si>
  <si>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</si>
  <si>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</si>
  <si>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</si>
  <si>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</si>
  <si>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</si>
  <si>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</si>
  <si>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</si>
  <si>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</si>
  <si>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</si>
  <si>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奨学金貸与費特別会計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</si>
  <si>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</si>
  <si>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</si>
  <si>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</si>
  <si>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</si>
  <si>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</si>
  <si>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</si>
  <si>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</si>
  <si>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</si>
  <si>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</si>
  <si>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</si>
  <si>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</si>
  <si>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</si>
  <si>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</si>
  <si>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</si>
  <si>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</si>
  <si>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</si>
  <si>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</si>
  <si>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</si>
  <si>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</si>
  <si>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</si>
  <si>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</si>
  <si>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</si>
  <si>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</si>
  <si>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</si>
  <si>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</si>
  <si>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</si>
  <si>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</si>
  <si>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</si>
  <si>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</si>
  <si>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</si>
  <si>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</si>
  <si>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</si>
  <si>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</si>
  <si>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</si>
  <si>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</si>
  <si>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</si>
  <si>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</si>
  <si>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</si>
  <si>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</si>
  <si>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</si>
  <si>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</si>
  <si>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</si>
  <si>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</si>
  <si>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</si>
  <si>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</si>
  <si>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</si>
  <si>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</si>
  <si>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</si>
  <si>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</si>
  <si>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</si>
  <si>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</si>
  <si>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</si>
  <si>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</si>
  <si>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</si>
  <si>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</si>
  <si>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</si>
  <si>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</si>
  <si>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</si>
  <si>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</si>
  <si>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</si>
  <si>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</si>
  <si>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</si>
  <si>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</si>
  <si>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</si>
  <si>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</si>
  <si>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</si>
  <si>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</si>
  <si>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</si>
  <si>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</si>
  <si>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</si>
  <si>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</si>
  <si>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</si>
  <si>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</si>
  <si>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</si>
  <si>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</si>
  <si>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</si>
  <si>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</si>
  <si>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</si>
  <si>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</si>
  <si>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</si>
  <si>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</si>
  <si>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</si>
  <si>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</si>
  <si>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</si>
  <si>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</si>
  <si>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</si>
  <si>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</si>
  <si>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</si>
  <si>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</si>
  <si>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</si>
  <si>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</si>
  <si>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</si>
  <si>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</si>
  <si>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</si>
  <si>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</si>
  <si>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</si>
  <si>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</si>
  <si>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</si>
  <si>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</si>
  <si>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</si>
  <si>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</si>
  <si>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</si>
  <si>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</si>
  <si>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</si>
  <si>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</si>
  <si>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</si>
  <si>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</si>
  <si>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</si>
  <si>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</si>
  <si>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</si>
  <si>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</si>
  <si>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</si>
  <si>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</si>
  <si>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</si>
  <si>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</si>
  <si>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</si>
  <si>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</si>
  <si>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</si>
  <si>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</si>
  <si>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</si>
  <si>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</si>
  <si>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</si>
  <si>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</si>
  <si>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</si>
  <si>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</si>
  <si>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</si>
  <si>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</si>
  <si>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</si>
  <si>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</si>
  <si>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</si>
  <si>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</si>
  <si>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</si>
  <si>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</si>
  <si>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</si>
  <si>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</si>
  <si>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</si>
  <si>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</si>
  <si>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</si>
  <si>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</si>
  <si>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</si>
  <si>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</si>
  <si>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</si>
  <si>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</si>
  <si>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</si>
  <si>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</si>
  <si>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</si>
  <si>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</si>
  <si>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</si>
  <si>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</si>
  <si>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</si>
  <si>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</si>
  <si>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</si>
  <si>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</si>
  <si>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</si>
  <si>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12.10</t>
  </si>
  <si>
    <t>一般会計</t>
  </si>
  <si>
    <t>公共下水道事業特別会計</t>
  </si>
  <si>
    <t>国民健康保険特別会計</t>
  </si>
  <si>
    <t>介護保険特別会計</t>
  </si>
  <si>
    <t>農業集落排水事業特別会計</t>
  </si>
  <si>
    <t>奨学金貸与費特別会計</t>
  </si>
  <si>
    <t>後期高齢者医療特別会計</t>
  </si>
  <si>
    <t>その他会計（赤字）</t>
  </si>
  <si>
    <t>その他会計（黒字）</t>
  </si>
  <si>
    <t>R01</t>
    <phoneticPr fontId="5"/>
  </si>
  <si>
    <t>R02</t>
    <phoneticPr fontId="5"/>
  </si>
  <si>
    <t>R03</t>
    <phoneticPr fontId="5"/>
  </si>
  <si>
    <t>R04</t>
    <phoneticPr fontId="5"/>
  </si>
  <si>
    <t>R05</t>
    <phoneticPr fontId="5"/>
  </si>
  <si>
    <t>（株）サシバの里いちかい</t>
    <rPh sb="1" eb="2">
      <t>カブ</t>
    </rPh>
    <rPh sb="7" eb="8">
      <t>サト</t>
    </rPh>
    <phoneticPr fontId="2"/>
  </si>
  <si>
    <t>芳賀郡中部環境衛生事務組合</t>
    <rPh sb="0" eb="3">
      <t>ハガグン</t>
    </rPh>
    <rPh sb="3" eb="7">
      <t>チュウブカンキョウ</t>
    </rPh>
    <rPh sb="7" eb="9">
      <t>エイセイ</t>
    </rPh>
    <rPh sb="9" eb="13">
      <t>ジムクミアイ</t>
    </rPh>
    <phoneticPr fontId="2"/>
  </si>
  <si>
    <t>芳賀中部上水道企業団</t>
    <rPh sb="0" eb="4">
      <t>ハガチュウブ</t>
    </rPh>
    <rPh sb="4" eb="7">
      <t>ジョウスイドウ</t>
    </rPh>
    <rPh sb="7" eb="10">
      <t>キギョウダン</t>
    </rPh>
    <phoneticPr fontId="2"/>
  </si>
  <si>
    <t>教育施設整備基金</t>
    <rPh sb="0" eb="4">
      <t>キョウイクシセツ</t>
    </rPh>
    <rPh sb="4" eb="8">
      <t>セイビキキン</t>
    </rPh>
    <phoneticPr fontId="2"/>
  </si>
  <si>
    <t>地域福祉基金</t>
    <rPh sb="0" eb="6">
      <t>チイキフクシキキン</t>
    </rPh>
    <phoneticPr fontId="2"/>
  </si>
  <si>
    <t>ふるさと応援基金</t>
    <rPh sb="4" eb="6">
      <t>オウエン</t>
    </rPh>
    <rPh sb="6" eb="8">
      <t>キキン</t>
    </rPh>
    <phoneticPr fontId="2"/>
  </si>
  <si>
    <t>教育文化振興基金</t>
    <rPh sb="0" eb="4">
      <t>キョウイクブンカ</t>
    </rPh>
    <rPh sb="4" eb="6">
      <t>シンコウ</t>
    </rPh>
    <rPh sb="6" eb="8">
      <t>キキン</t>
    </rPh>
    <phoneticPr fontId="2"/>
  </si>
  <si>
    <t>奨学基金</t>
    <rPh sb="0" eb="4">
      <t>ショウガクキキン</t>
    </rPh>
    <phoneticPr fontId="2"/>
  </si>
  <si>
    <t>-</t>
    <phoneticPr fontId="2"/>
  </si>
  <si>
    <t>栃木県市町村総合事務組合(一般会計)</t>
    <rPh sb="13" eb="17">
      <t>イッパンカイケイ</t>
    </rPh>
    <phoneticPr fontId="9"/>
  </si>
  <si>
    <t>栃木県市町村総合事務組合</t>
  </si>
  <si>
    <t>栃木県市町村総合事務組合（特別会計）</t>
    <rPh sb="13" eb="17">
      <t>トクベツカイケイ</t>
    </rPh>
    <phoneticPr fontId="9"/>
  </si>
  <si>
    <t>栃木県後期高齢者医療広域連合（一般会計）</t>
    <rPh sb="15" eb="19">
      <t>イッパンカイケイ</t>
    </rPh>
    <phoneticPr fontId="9"/>
  </si>
  <si>
    <t>栃木県後期高齢者医療広域連合</t>
  </si>
  <si>
    <t>栃木県後期高齢者医療広域連合（特別会計）</t>
    <rPh sb="15" eb="19">
      <t>トクベツカイケイ</t>
    </rPh>
    <phoneticPr fontId="9"/>
  </si>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</sst>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6A3D-4CBE-B54E-1FD917E74D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40862</c:v>
                </c:pt>
                <c:pt idx="1">
                  <c:v>47633</c:v>
                </c:pt>
                <c:pt idx="2">
                  <c:v>49326</c:v>
                </c:pt>
                <c:pt idx="3">
                  <c:v>107235</c:v>
                </c:pt>
                <c:pt idx="4">
                  <c:v>78195</c:v>
                </c:pt>
              </c:numCache>
            </c:numRef>
          </c:val>
          <c:smooth val="0"/>
          <c:extLst>
            <c:ext xmlns:c16="http://schemas.microsoft.com/office/drawing/2014/chart" uri="{C3380CC4-5D6E-409C-BE32-E72D297353CC}">
              <c16:uniqueId val="{00000001-6A3D-4CBE-B54E-1FD917E74D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15.37</c:v>
                </c:pt>
                <c:pt idx="1">
                  <c:v>13.94</c:v>
                </c:pt>
                <c:pt idx="2">
                  <c:v>21.07</c:v>
                </c:pt>
                <c:pt idx="3">
                  <c:v>13.71</c:v>
                </c:pt>
                <c:pt idx="4">
                  <c:v>18.07</c:v>
                </c:pt>
              </c:numCache>
            </c:numRef>
          </c:val>
          <c:extLst>
            <c:ext xmlns:c16="http://schemas.microsoft.com/office/drawing/2014/chart" uri="{C3380CC4-5D6E-409C-BE32-E72D297353CC}">
              <c16:uniqueId val="{00000000-112C-4F20-96AC-C225DA5D1D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13.76</c:v>
                </c:pt>
                <c:pt idx="1">
                  <c:v>16.79</c:v>
                </c:pt>
                <c:pt idx="2">
                  <c:v>18.25</c:v>
                </c:pt>
                <c:pt idx="3">
                  <c:v>15.07</c:v>
                </c:pt>
                <c:pt idx="4">
                  <c:v>20.43</c:v>
                </c:pt>
              </c:numCache>
            </c:numRef>
          </c:val>
          <c:extLst>
            <c:ext xmlns:c16="http://schemas.microsoft.com/office/drawing/2014/chart" uri="{C3380CC4-5D6E-409C-BE32-E72D297353CC}">
              <c16:uniqueId val="{00000001-112C-4F20-96AC-C225DA5D1D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7.93</c:v>
                </c:pt>
                <c:pt idx="1">
                  <c:v>2.2200000000000002</c:v>
                </c:pt>
                <c:pt idx="2">
                  <c:v>10.65</c:v>
                </c:pt>
                <c:pt idx="3">
                  <c:v>-12.1</c:v>
                </c:pt>
                <c:pt idx="4">
                  <c:v>9.82</c:v>
                </c:pt>
              </c:numCache>
            </c:numRef>
          </c:val>
          <c:smooth val="0"/>
          <c:extLst>
            <c:ext xmlns:c16="http://schemas.microsoft.com/office/drawing/2014/chart" uri="{C3380CC4-5D6E-409C-BE32-E72D297353CC}">
              <c16:uniqueId val="{00000002-112C-4F20-96AC-C225DA5D1D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24-4B2C-98B9-9BDCDF7B72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24-4B2C-98B9-9BDCDF7B72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24-4B2C-98B9-9BDCDF7B725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0.05</c:v>
                </c:pt>
                <c:pt idx="4">
                  <c:v>#N/A</c:v>
                </c:pt>
                <c:pt idx="5">
                  <c:v>0.04</c:v>
                </c:pt>
                <c:pt idx="6">
                  <c:v>#N/A</c:v>
                </c:pt>
                <c:pt idx="7">
                  <c:v>0.04</c:v>
                </c:pt>
                <c:pt idx="8">
                  <c:v>#N/A</c:v>
                </c:pt>
                <c:pt idx="9">
                  <c:v>0.03</c:v>
                </c:pt>
              </c:numCache>
            </c:numRef>
          </c:val>
          <c:extLst>
            <c:ext xmlns:c16="http://schemas.microsoft.com/office/drawing/2014/chart" uri="{C3380CC4-5D6E-409C-BE32-E72D297353CC}">
              <c16:uniqueId val="{00000003-4224-4B2C-98B9-9BDCDF7B7259}"/>
            </c:ext>
          </c:extLst>
        </c:ser>
        <c:ser>
          <c:idx val="4"/>
          <c:order val="4"/>
          <c:tx>
            <c:strRef>
              <c:f>データシート!$A$31</c:f>
              <c:strCache>
                <c:ptCount val="1"/>
                <c:pt idx="0">
                  <c:v>奨学金貸与費特別会計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0.11</c:v>
                </c:pt>
                <c:pt idx="4">
                  <c:v>#N/A</c:v>
                </c:pt>
                <c:pt idx="5">
                  <c:v>0.15</c:v>
                </c:pt>
                <c:pt idx="6">
                  <c:v>#N/A</c:v>
                </c:pt>
                <c:pt idx="7">
                  <c:v>0.16</c:v>
                </c:pt>
                <c:pt idx="8">
                  <c:v>#N/A</c:v>
                </c:pt>
                <c:pt idx="9">
                  <c:v>0.13</c:v>
                </c:pt>
              </c:numCache>
            </c:numRef>
          </c:val>
          <c:extLst>
            <c:ext xmlns:c16="http://schemas.microsoft.com/office/drawing/2014/chart" uri="{C3380CC4-5D6E-409C-BE32-E72D297353CC}">
              <c16:uniqueId val="{00000004-4224-4B2C-98B9-9BDCDF7B725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0.18</c:v>
                </c:pt>
                <c:pt idx="4">
                  <c:v>#N/A</c:v>
                </c:pt>
                <c:pt idx="5">
                  <c:v>0.12</c:v>
                </c:pt>
                <c:pt idx="6">
                  <c:v>#N/A</c:v>
                </c:pt>
                <c:pt idx="7">
                  <c:v>0.1</c:v>
                </c:pt>
                <c:pt idx="8">
                  <c:v>#N/A</c:v>
                </c:pt>
                <c:pt idx="9">
                  <c:v>0.36</c:v>
                </c:pt>
              </c:numCache>
            </c:numRef>
          </c:val>
          <c:extLst>
            <c:ext xmlns:c16="http://schemas.microsoft.com/office/drawing/2014/chart" uri="{C3380CC4-5D6E-409C-BE32-E72D297353CC}">
              <c16:uniqueId val="{00000005-4224-4B2C-98B9-9BDCDF7B725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1.37</c:v>
                </c:pt>
                <c:pt idx="2">
                  <c:v>#N/A</c:v>
                </c:pt>
                <c:pt idx="3">
                  <c:v>1.07</c:v>
                </c:pt>
                <c:pt idx="4">
                  <c:v>#N/A</c:v>
                </c:pt>
                <c:pt idx="5">
                  <c:v>1.29</c:v>
                </c:pt>
                <c:pt idx="6">
                  <c:v>#N/A</c:v>
                </c:pt>
                <c:pt idx="7">
                  <c:v>2.2200000000000002</c:v>
                </c:pt>
                <c:pt idx="8">
                  <c:v>#N/A</c:v>
                </c:pt>
                <c:pt idx="9">
                  <c:v>1.8</c:v>
                </c:pt>
              </c:numCache>
            </c:numRef>
          </c:val>
          <c:extLst>
            <c:ext xmlns:c16="http://schemas.microsoft.com/office/drawing/2014/chart" uri="{C3380CC4-5D6E-409C-BE32-E72D297353CC}">
              <c16:uniqueId val="{00000006-4224-4B2C-98B9-9BDCDF7B72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3.14</c:v>
                </c:pt>
                <c:pt idx="2">
                  <c:v>#N/A</c:v>
                </c:pt>
                <c:pt idx="3">
                  <c:v>2.39</c:v>
                </c:pt>
                <c:pt idx="4">
                  <c:v>#N/A</c:v>
                </c:pt>
                <c:pt idx="5">
                  <c:v>1.9</c:v>
                </c:pt>
                <c:pt idx="6">
                  <c:v>#N/A</c:v>
                </c:pt>
                <c:pt idx="7">
                  <c:v>1.92</c:v>
                </c:pt>
                <c:pt idx="8">
                  <c:v>#N/A</c:v>
                </c:pt>
                <c:pt idx="9">
                  <c:v>3.3</c:v>
                </c:pt>
              </c:numCache>
            </c:numRef>
          </c:val>
          <c:extLst>
            <c:ext xmlns:c16="http://schemas.microsoft.com/office/drawing/2014/chart" uri="{C3380CC4-5D6E-409C-BE32-E72D297353CC}">
              <c16:uniqueId val="{00000007-4224-4B2C-98B9-9BDCDF7B7259}"/>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c:v>
                </c:pt>
                <c:pt idx="2">
                  <c:v>#N/A</c:v>
                </c:pt>
                <c:pt idx="3">
                  <c:v>1.24</c:v>
                </c:pt>
                <c:pt idx="4">
                  <c:v>#N/A</c:v>
                </c:pt>
                <c:pt idx="5">
                  <c:v>1.49</c:v>
                </c:pt>
                <c:pt idx="6">
                  <c:v>#N/A</c:v>
                </c:pt>
                <c:pt idx="7">
                  <c:v>1.32</c:v>
                </c:pt>
                <c:pt idx="8">
                  <c:v>#N/A</c:v>
                </c:pt>
                <c:pt idx="9">
                  <c:v>3.81</c:v>
                </c:pt>
              </c:numCache>
            </c:numRef>
          </c:val>
          <c:extLst>
            <c:ext xmlns:c16="http://schemas.microsoft.com/office/drawing/2014/chart" uri="{C3380CC4-5D6E-409C-BE32-E72D297353CC}">
              <c16:uniqueId val="{00000008-4224-4B2C-98B9-9BDCDF7B72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15.27</c:v>
                </c:pt>
                <c:pt idx="2">
                  <c:v>#N/A</c:v>
                </c:pt>
                <c:pt idx="3">
                  <c:v>13.82</c:v>
                </c:pt>
                <c:pt idx="4">
                  <c:v>#N/A</c:v>
                </c:pt>
                <c:pt idx="5">
                  <c:v>20.91</c:v>
                </c:pt>
                <c:pt idx="6">
                  <c:v>#N/A</c:v>
                </c:pt>
                <c:pt idx="7">
                  <c:v>13.53</c:v>
                </c:pt>
                <c:pt idx="8">
                  <c:v>#N/A</c:v>
                </c:pt>
                <c:pt idx="9">
                  <c:v>17.93</c:v>
                </c:pt>
              </c:numCache>
            </c:numRef>
          </c:val>
          <c:extLst>
            <c:ext xmlns:c16="http://schemas.microsoft.com/office/drawing/2014/chart" uri="{C3380CC4-5D6E-409C-BE32-E72D297353CC}">
              <c16:uniqueId val="{00000009-4224-4B2C-98B9-9BDCDF7B72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386</c:v>
                </c:pt>
                <c:pt idx="5">
                  <c:v>396</c:v>
                </c:pt>
                <c:pt idx="8">
                  <c:v>410</c:v>
                </c:pt>
                <c:pt idx="11">
                  <c:v>420</c:v>
                </c:pt>
                <c:pt idx="14">
                  <c:v>429</c:v>
                </c:pt>
              </c:numCache>
            </c:numRef>
          </c:val>
          <c:extLst>
            <c:ext xmlns:c16="http://schemas.microsoft.com/office/drawing/2014/chart" uri="{C3380CC4-5D6E-409C-BE32-E72D297353CC}">
              <c16:uniqueId val="{00000000-8B03-44BF-980B-B3140EE5D5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03-44BF-980B-B3140EE5D5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2</c:v>
                </c:pt>
                <c:pt idx="9">
                  <c:v>2</c:v>
                </c:pt>
                <c:pt idx="12">
                  <c:v>1</c:v>
                </c:pt>
              </c:numCache>
            </c:numRef>
          </c:val>
          <c:extLst>
            <c:ext xmlns:c16="http://schemas.microsoft.com/office/drawing/2014/chart" uri="{C3380CC4-5D6E-409C-BE32-E72D297353CC}">
              <c16:uniqueId val="{00000002-8B03-44BF-980B-B3140EE5D5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41</c:v>
                </c:pt>
                <c:pt idx="6">
                  <c:v>49</c:v>
                </c:pt>
                <c:pt idx="9">
                  <c:v>68</c:v>
                </c:pt>
                <c:pt idx="12">
                  <c:v>51</c:v>
                </c:pt>
              </c:numCache>
            </c:numRef>
          </c:val>
          <c:extLst>
            <c:ext xmlns:c16="http://schemas.microsoft.com/office/drawing/2014/chart" uri="{C3380CC4-5D6E-409C-BE32-E72D297353CC}">
              <c16:uniqueId val="{00000003-8B03-44BF-980B-B3140EE5D5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148</c:v>
                </c:pt>
                <c:pt idx="6">
                  <c:v>151</c:v>
                </c:pt>
                <c:pt idx="9">
                  <c:v>155</c:v>
                </c:pt>
                <c:pt idx="12">
                  <c:v>153</c:v>
                </c:pt>
              </c:numCache>
            </c:numRef>
          </c:val>
          <c:extLst>
            <c:ext xmlns:c16="http://schemas.microsoft.com/office/drawing/2014/chart" uri="{C3380CC4-5D6E-409C-BE32-E72D297353CC}">
              <c16:uniqueId val="{00000004-8B03-44BF-980B-B3140EE5D5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03-44BF-980B-B3140EE5D5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03-44BF-980B-B3140EE5D5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388</c:v>
                </c:pt>
                <c:pt idx="3">
                  <c:v>382</c:v>
                </c:pt>
                <c:pt idx="6">
                  <c:v>401</c:v>
                </c:pt>
                <c:pt idx="9">
                  <c:v>399</c:v>
                </c:pt>
                <c:pt idx="12">
                  <c:v>367</c:v>
                </c:pt>
              </c:numCache>
            </c:numRef>
          </c:val>
          <c:extLst>
            <c:ext xmlns:c16="http://schemas.microsoft.com/office/drawing/2014/chart" uri="{C3380CC4-5D6E-409C-BE32-E72D297353CC}">
              <c16:uniqueId val="{00000007-8B03-44BF-980B-B3140EE5D5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183</c:v>
                </c:pt>
                <c:pt idx="2">
                  <c:v>#N/A</c:v>
                </c:pt>
                <c:pt idx="3">
                  <c:v>#N/A</c:v>
                </c:pt>
                <c:pt idx="4">
                  <c:v>176</c:v>
                </c:pt>
                <c:pt idx="5">
                  <c:v>#N/A</c:v>
                </c:pt>
                <c:pt idx="6">
                  <c:v>#N/A</c:v>
                </c:pt>
                <c:pt idx="7">
                  <c:v>193</c:v>
                </c:pt>
                <c:pt idx="8">
                  <c:v>#N/A</c:v>
                </c:pt>
                <c:pt idx="9">
                  <c:v>#N/A</c:v>
                </c:pt>
                <c:pt idx="10">
                  <c:v>204</c:v>
                </c:pt>
                <c:pt idx="11">
                  <c:v>#N/A</c:v>
                </c:pt>
                <c:pt idx="12">
                  <c:v>#N/A</c:v>
                </c:pt>
                <c:pt idx="13">
                  <c:v>143</c:v>
                </c:pt>
                <c:pt idx="14">
                  <c:v>#N/A</c:v>
                </c:pt>
              </c:numCache>
            </c:numRef>
          </c:val>
          <c:smooth val="0"/>
          <c:extLst>
            <c:ext xmlns:c16="http://schemas.microsoft.com/office/drawing/2014/chart" uri="{C3380CC4-5D6E-409C-BE32-E72D297353CC}">
              <c16:uniqueId val="{00000008-8B03-44BF-980B-B3140EE5D5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4573</c:v>
                </c:pt>
                <c:pt idx="5">
                  <c:v>4577</c:v>
                </c:pt>
                <c:pt idx="8">
                  <c:v>4626</c:v>
                </c:pt>
                <c:pt idx="11">
                  <c:v>4580</c:v>
                </c:pt>
                <c:pt idx="14">
                  <c:v>4434</c:v>
                </c:pt>
              </c:numCache>
            </c:numRef>
          </c:val>
          <c:extLst>
            <c:ext xmlns:c16="http://schemas.microsoft.com/office/drawing/2014/chart" uri="{C3380CC4-5D6E-409C-BE32-E72D297353CC}">
              <c16:uniqueId val="{00000000-5E6B-400B-961D-06B51F9EE9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E6B-400B-961D-06B51F9EE9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1333</c:v>
                </c:pt>
                <c:pt idx="5">
                  <c:v>1422</c:v>
                </c:pt>
                <c:pt idx="8">
                  <c:v>1606</c:v>
                </c:pt>
                <c:pt idx="11">
                  <c:v>1827</c:v>
                </c:pt>
                <c:pt idx="14">
                  <c:v>1757</c:v>
                </c:pt>
              </c:numCache>
            </c:numRef>
          </c:val>
          <c:extLst>
            <c:ext xmlns:c16="http://schemas.microsoft.com/office/drawing/2014/chart" uri="{C3380CC4-5D6E-409C-BE32-E72D297353CC}">
              <c16:uniqueId val="{00000002-5E6B-400B-961D-06B51F9EE9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6B-400B-961D-06B51F9EE9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6B-400B-961D-06B51F9EE9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6B-400B-961D-06B51F9EE9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637</c:v>
                </c:pt>
                <c:pt idx="3">
                  <c:v>635</c:v>
                </c:pt>
                <c:pt idx="6">
                  <c:v>629</c:v>
                </c:pt>
                <c:pt idx="9">
                  <c:v>613</c:v>
                </c:pt>
                <c:pt idx="12">
                  <c:v>606</c:v>
                </c:pt>
              </c:numCache>
            </c:numRef>
          </c:val>
          <c:extLst>
            <c:ext xmlns:c16="http://schemas.microsoft.com/office/drawing/2014/chart" uri="{C3380CC4-5D6E-409C-BE32-E72D297353CC}">
              <c16:uniqueId val="{00000006-5E6B-400B-961D-06B51F9EE9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421</c:v>
                </c:pt>
                <c:pt idx="3">
                  <c:v>399</c:v>
                </c:pt>
                <c:pt idx="6">
                  <c:v>357</c:v>
                </c:pt>
                <c:pt idx="9">
                  <c:v>307</c:v>
                </c:pt>
                <c:pt idx="12">
                  <c:v>268</c:v>
                </c:pt>
              </c:numCache>
            </c:numRef>
          </c:val>
          <c:extLst>
            <c:ext xmlns:c16="http://schemas.microsoft.com/office/drawing/2014/chart" uri="{C3380CC4-5D6E-409C-BE32-E72D297353CC}">
              <c16:uniqueId val="{00000007-5E6B-400B-961D-06B51F9EE9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1932</c:v>
                </c:pt>
                <c:pt idx="3">
                  <c:v>1880</c:v>
                </c:pt>
                <c:pt idx="6">
                  <c:v>1779</c:v>
                </c:pt>
                <c:pt idx="9">
                  <c:v>1715</c:v>
                </c:pt>
                <c:pt idx="12">
                  <c:v>1638</c:v>
                </c:pt>
              </c:numCache>
            </c:numRef>
          </c:val>
          <c:extLst>
            <c:ext xmlns:c16="http://schemas.microsoft.com/office/drawing/2014/chart" uri="{C3380CC4-5D6E-409C-BE32-E72D297353CC}">
              <c16:uniqueId val="{00000008-5E6B-400B-961D-06B51F9EE9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6B-400B-961D-06B51F9EE9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3427</c:v>
                </c:pt>
                <c:pt idx="3">
                  <c:v>3443</c:v>
                </c:pt>
                <c:pt idx="6">
                  <c:v>3446</c:v>
                </c:pt>
                <c:pt idx="9">
                  <c:v>3520</c:v>
                </c:pt>
                <c:pt idx="12">
                  <c:v>3420</c:v>
                </c:pt>
              </c:numCache>
            </c:numRef>
          </c:val>
          <c:extLst>
            <c:ext xmlns:c16="http://schemas.microsoft.com/office/drawing/2014/chart" uri="{C3380CC4-5D6E-409C-BE32-E72D297353CC}">
              <c16:uniqueId val="{0000000A-5E6B-400B-961D-06B51F9EE9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512</c:v>
                </c:pt>
                <c:pt idx="2">
                  <c:v>#N/A</c:v>
                </c:pt>
                <c:pt idx="3">
                  <c:v>#N/A</c:v>
                </c:pt>
                <c:pt idx="4">
                  <c:v>358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6B-400B-961D-06B51F9EE9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706</c:v>
                </c:pt>
                <c:pt idx="1">
                  <c:v>561</c:v>
                </c:pt>
                <c:pt idx="2">
                  <c:v>763</c:v>
                </c:pt>
              </c:numCache>
            </c:numRef>
          </c:val>
          <c:extLst>
            <c:ext xmlns:c16="http://schemas.microsoft.com/office/drawing/2014/chart" uri="{C3380CC4-5D6E-409C-BE32-E72D297353CC}">
              <c16:uniqueId val="{00000000-7029-4B7C-93D3-FB14DA4940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c:v>
                </c:pt>
                <c:pt idx="1">
                  <c:v>451</c:v>
                </c:pt>
                <c:pt idx="2">
                  <c:v>101</c:v>
                </c:pt>
              </c:numCache>
            </c:numRef>
          </c:val>
          <c:extLst>
            <c:ext xmlns:c16="http://schemas.microsoft.com/office/drawing/2014/chart" uri="{C3380CC4-5D6E-409C-BE32-E72D297353CC}">
              <c16:uniqueId val="{00000001-7029-4B7C-93D3-FB14DA4940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663</c:v>
                </c:pt>
                <c:pt idx="1">
                  <c:v>678</c:v>
                </c:pt>
                <c:pt idx="2">
                  <c:v>736</c:v>
                </c:pt>
              </c:numCache>
            </c:numRef>
          </c:val>
          <c:extLst>
            <c:ext xmlns:c16="http://schemas.microsoft.com/office/drawing/2014/chart" uri="{C3380CC4-5D6E-409C-BE32-E72D297353CC}">
              <c16:uniqueId val="{00000002-7029-4B7C-93D3-FB14DA4940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新型コロナウイルスの影響により、法人町民税が減収となっているが、類似団体内平均及び全国平均を上回っている。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今後、ふるさと納税の推進等、安定的な自主財源の確保に努める。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061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46038</xdr:rowOff>
    </xdr:from>
    <xdr:to>
      <xdr:col>15</xdr:col>
      <xdr:colOff>82550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07548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46038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0654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166688</xdr:rowOff>
    </xdr:from>
    <xdr:to>
      <xdr:col>11</xdr:col>
      <xdr:colOff>82550</xdr:colOff>
      <xdr:row>41</xdr:row>
      <xdr:rowOff>96838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107015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地方税の減収により前年同となっており、類似団体内平均及び県平均を上回っている。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今後も適正な定員管理による人件費の抑制や事務事業の見直し等を行い、経常的経費の削減に努める。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63</xdr:row>
      <xdr:rowOff>82127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8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63</xdr:row>
      <xdr:rowOff>82127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095230"/>
          <a:ext cx="889000" cy="7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62</xdr:row>
      <xdr:rowOff>12277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095230"/>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62</xdr:row>
      <xdr:rowOff>12277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652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47854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増加傾向にあるが、類似団体内平均を下回っている。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定員管理の徹底により、人件費の抑制は図られているため、増加の要因である維持補修費を含め、事務的経費の合理化を進め、物件費の削減に努める。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166948</xdr:rowOff>
    </xdr:from>
    <xdr:to>
      <xdr:col>23</xdr:col>
      <xdr:colOff>133350</xdr:colOff>
      <xdr:row>82</xdr:row>
      <xdr:rowOff>30349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54398"/>
          <a:ext cx="838200" cy="3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155580</xdr:rowOff>
    </xdr:from>
    <xdr:to>
      <xdr:col>19</xdr:col>
      <xdr:colOff>133350</xdr:colOff>
      <xdr:row>81</xdr:row>
      <xdr:rowOff>166948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43030"/>
          <a:ext cx="8890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155580</xdr:rowOff>
    </xdr:from>
    <xdr:to>
      <xdr:col>15</xdr:col>
      <xdr:colOff>82550</xdr:colOff>
      <xdr:row>81</xdr:row>
      <xdr:rowOff>163401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043030"/>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99225</xdr:rowOff>
    </xdr:from>
    <xdr:to>
      <xdr:col>11</xdr:col>
      <xdr:colOff>31750</xdr:colOff>
      <xdr:row>81</xdr:row>
      <xdr:rowOff>163401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86675"/>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150999</xdr:rowOff>
    </xdr:from>
    <xdr:to>
      <xdr:col>23</xdr:col>
      <xdr:colOff>184150</xdr:colOff>
      <xdr:row>82</xdr:row>
      <xdr:rowOff>81149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167526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116148</xdr:rowOff>
    </xdr:from>
    <xdr:to>
      <xdr:col>19</xdr:col>
      <xdr:colOff>184150</xdr:colOff>
      <xdr:row>82</xdr:row>
      <xdr:rowOff>46298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56475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7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104780</xdr:rowOff>
    </xdr:from>
    <xdr:to>
      <xdr:col>15</xdr:col>
      <xdr:colOff>133350</xdr:colOff>
      <xdr:row>82</xdr:row>
      <xdr:rowOff>34930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45107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6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112601</xdr:rowOff>
    </xdr:from>
    <xdr:to>
      <xdr:col>11</xdr:col>
      <xdr:colOff>82550</xdr:colOff>
      <xdr:row>82</xdr:row>
      <xdr:rowOff>42751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52928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6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48425</xdr:rowOff>
    </xdr:from>
    <xdr:to>
      <xdr:col>7</xdr:col>
      <xdr:colOff>31750</xdr:colOff>
      <xdr:row>81</xdr:row>
      <xdr:rowOff>150025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160202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0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当町のラスパレイス指数は、類似団体内平均、全国町村平均ともに上回っており、全国市平均と同水準となっている。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148468</xdr:rowOff>
    </xdr:from>
    <xdr:to>
      <xdr:col>81</xdr:col>
      <xdr:colOff>44450</xdr:colOff>
      <xdr:row>87</xdr:row>
      <xdr:rowOff>159959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0646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87</xdr:row>
      <xdr:rowOff>159959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45962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50646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45962</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51105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69745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定員管理は徹底しており、継続して類似団体内平均を下回っている。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今後も引き続き、事業・事務内容の見直し、民間委託等の推進を図り、適正な人員管理の維持に努める。</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59</xdr:row>
      <xdr:rowOff>166975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27218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60</xdr:row>
      <xdr:rowOff>26549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2721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26549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2963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137099</xdr:rowOff>
    </xdr:from>
    <xdr:to>
      <xdr:col>68</xdr:col>
      <xdr:colOff>152400</xdr:colOff>
      <xdr:row>60</xdr:row>
      <xdr:rowOff>9313</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25264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116175</xdr:rowOff>
    </xdr:from>
    <xdr:to>
      <xdr:col>81</xdr:col>
      <xdr:colOff>95250</xdr:colOff>
      <xdr:row>60</xdr:row>
      <xdr:rowOff>46325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132702</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7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147199</xdr:rowOff>
    </xdr:from>
    <xdr:to>
      <xdr:col>73</xdr:col>
      <xdr:colOff>44450</xdr:colOff>
      <xdr:row>60</xdr:row>
      <xdr:rowOff>77349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87526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86299</xdr:rowOff>
    </xdr:from>
    <xdr:to>
      <xdr:col>64</xdr:col>
      <xdr:colOff>152400</xdr:colOff>
      <xdr:row>60</xdr:row>
      <xdr:rowOff>16449</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26626</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起債の元利償還金等の減少により、前年度から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今後は、公共施設の老朽化等により、大規模な事業が見込まれるが、優先度・必要性を慎重に検討したうえで事業を選択・整理し、地方債発行の抑制に努め、実質公債費比率を抑制していく。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97896</xdr:rowOff>
    </xdr:from>
    <xdr:to>
      <xdr:col>81</xdr:col>
      <xdr:colOff>44450</xdr:colOff>
      <xdr:row>38</xdr:row>
      <xdr:rowOff>138113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6129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128058</xdr:rowOff>
    </xdr:from>
    <xdr:to>
      <xdr:col>77</xdr:col>
      <xdr:colOff>44450</xdr:colOff>
      <xdr:row>38</xdr:row>
      <xdr:rowOff>138113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64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128058</xdr:rowOff>
    </xdr:from>
    <xdr:to>
      <xdr:col>72</xdr:col>
      <xdr:colOff>203200</xdr:colOff>
      <xdr:row>38</xdr:row>
      <xdr:rowOff>128058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128058</xdr:rowOff>
    </xdr:from>
    <xdr:to>
      <xdr:col>68</xdr:col>
      <xdr:colOff>152400</xdr:colOff>
      <xdr:row>39</xdr:row>
      <xdr:rowOff>57150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6431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47096</xdr:rowOff>
    </xdr:from>
    <xdr:to>
      <xdr:col>81</xdr:col>
      <xdr:colOff>95250</xdr:colOff>
      <xdr:row>38</xdr:row>
      <xdr:rowOff>148696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63623</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87313</xdr:rowOff>
    </xdr:from>
    <xdr:to>
      <xdr:col>77</xdr:col>
      <xdr:colOff>95250</xdr:colOff>
      <xdr:row>39</xdr:row>
      <xdr:rowOff>17463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27640</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3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77258</xdr:rowOff>
    </xdr:from>
    <xdr:to>
      <xdr:col>68</xdr:col>
      <xdr:colOff>203200</xdr:colOff>
      <xdr:row>39</xdr:row>
      <xdr:rowOff>7408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17585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財政調整基金等の基金残高の増加、地方債残高の減少により、該当なしとなっている。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引き続き、将来の負担に備えて基金残高を確保し、事業の必要性等を慎重に検討することで、地方債の発行を抑制するなど、長期にわたって持続可能な財政運営に努める。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40459</xdr:rowOff>
    </xdr:from>
    <xdr:to>
      <xdr:col>68</xdr:col>
      <xdr:colOff>152400</xdr:colOff>
      <xdr:row>14</xdr:row>
      <xdr:rowOff>99060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44075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47067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18341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161109</xdr:rowOff>
    </xdr:from>
    <xdr:to>
      <xdr:col>68</xdr:col>
      <xdr:colOff>203200</xdr:colOff>
      <xdr:row>14</xdr:row>
      <xdr:rowOff>91259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101436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15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類似団体内平均、全国平均、県平均ともに上回っている。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今後さらに、職員の適正配置及び事事務配分並びに民間委託等を検討し、人件費の適正水準の確保に努める。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9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2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ポイント改善したが、依然として類似団体内平均を上回る値となっている。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民生費に占める割合が高く、今後も社会保障関係費の増大が見込まれるため、財政を圧迫することのないよう、物件費の適切な管理に努める。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17</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044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17</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8447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41275</xdr:rowOff>
    </xdr:from>
    <xdr:to>
      <xdr:col>73</xdr:col>
      <xdr:colOff>180975</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84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244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110490</xdr:rowOff>
    </xdr:from>
    <xdr:to>
      <xdr:col>82</xdr:col>
      <xdr:colOff>158750</xdr:colOff>
      <xdr:row>17</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82567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139065</xdr:rowOff>
    </xdr:from>
    <xdr:to>
      <xdr:col>78</xdr:col>
      <xdr:colOff>120650</xdr:colOff>
      <xdr:row>17</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53992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161925</xdr:rowOff>
    </xdr:from>
    <xdr:to>
      <xdr:col>74</xdr:col>
      <xdr:colOff>31750</xdr:colOff>
      <xdr:row>16</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76852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今後も高齢化による社会保障関係費の増大が見込まれるため、財政を圧迫することのないよう、扶助費の適切な管理に努める。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類似団体内平均、全国平均、県平均を上回っている。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その他の内訳は大半が特別会計への繰出金となっている。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繰出金については、今後も引き続き、法定内繰出や繰出基準を遵守し、適正化を図っていく。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135165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44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ポイント増加し、類似団体内平均を上回る値となった。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引き続き、各種団体等への補助金については意義、目的、成果等を精査し、随時見直しを行い適正化に努める。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9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60325</xdr:rowOff>
    </xdr:from>
    <xdr:to>
      <xdr:col>78</xdr:col>
      <xdr:colOff>69850</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6107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60325</xdr:rowOff>
    </xdr:from>
    <xdr:to>
      <xdr:col>73</xdr:col>
      <xdr:colOff>180975</xdr:colOff>
      <xdr:row>35</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610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xdr:rowOff>
    </xdr:from>
    <xdr:to>
      <xdr:col>74</xdr:col>
      <xdr:colOff>31750</xdr:colOff>
      <xdr:row>35</xdr:row>
      <xdr:rowOff>111125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121302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ポイント減少し、類似団体内平均、全国平均、県平均を下回っている。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今後も後年度への公平負担の適正化及び町にとって有利な普通交付税の基準財政需要額への算入といった地方財政措置がなされる地方債を適切に選択し、適正な公債費負担となるよう努める。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246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44704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42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44704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10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維持補修費の増加により、前年度より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ポイント増となり、類似団体内平均、全国平均、県平均を上回った。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引き続き、経常的経費の抑制に努めるとともに、安定的な自主財源の確保に努める。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138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78</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2337"/>
          <a:ext cx="889000" cy="4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78</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2337"/>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8128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101244</xdr:rowOff>
    </xdr:from>
    <xdr:to>
      <xdr:col>29</xdr:col>
      <xdr:colOff>127000</xdr:colOff>
      <xdr:row>18</xdr:row>
      <xdr:rowOff>165311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4969"/>
          <a:ext cx="647700" cy="6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163574</xdr:rowOff>
    </xdr:from>
    <xdr:to>
      <xdr:col>26</xdr:col>
      <xdr:colOff>50800</xdr:colOff>
      <xdr:row>18</xdr:row>
      <xdr:rowOff>165311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97299"/>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163574</xdr:rowOff>
    </xdr:from>
    <xdr:to>
      <xdr:col>22</xdr:col>
      <xdr:colOff>114300</xdr:colOff>
      <xdr:row>19</xdr:row>
      <xdr:rowOff>4592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7299"/>
          <a:ext cx="698500" cy="1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4592</xdr:rowOff>
    </xdr:from>
    <xdr:to>
      <xdr:col>18</xdr:col>
      <xdr:colOff>177800</xdr:colOff>
      <xdr:row>19</xdr:row>
      <xdr:rowOff>62435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9767"/>
          <a:ext cx="698500" cy="5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50444</xdr:rowOff>
    </xdr:from>
    <xdr:to>
      <xdr:col>29</xdr:col>
      <xdr:colOff>177800</xdr:colOff>
      <xdr:row>18</xdr:row>
      <xdr:rowOff>152044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22521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114511</xdr:rowOff>
    </xdr:from>
    <xdr:to>
      <xdr:col>26</xdr:col>
      <xdr:colOff>101600</xdr:colOff>
      <xdr:row>19</xdr:row>
      <xdr:rowOff>44661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29438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112774</xdr:rowOff>
    </xdr:from>
    <xdr:to>
      <xdr:col>22</xdr:col>
      <xdr:colOff>165100</xdr:colOff>
      <xdr:row>19</xdr:row>
      <xdr:rowOff>42924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27701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125242</xdr:rowOff>
    </xdr:from>
    <xdr:to>
      <xdr:col>19</xdr:col>
      <xdr:colOff>38100</xdr:colOff>
      <xdr:row>19</xdr:row>
      <xdr:rowOff>55392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40169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11635</xdr:rowOff>
    </xdr:from>
    <xdr:to>
      <xdr:col>15</xdr:col>
      <xdr:colOff>101600</xdr:colOff>
      <xdr:row>19</xdr:row>
      <xdr:rowOff>113235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98012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121628</xdr:rowOff>
    </xdr:from>
    <xdr:to>
      <xdr:col>29</xdr:col>
      <xdr:colOff>127000</xdr:colOff>
      <xdr:row>37</xdr:row>
      <xdr:rowOff>65575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74878"/>
          <a:ext cx="647700" cy="11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121628</xdr:rowOff>
    </xdr:from>
    <xdr:to>
      <xdr:col>26</xdr:col>
      <xdr:colOff>50800</xdr:colOff>
      <xdr:row>36</xdr:row>
      <xdr:rowOff>144717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74878"/>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144717</xdr:rowOff>
    </xdr:from>
    <xdr:to>
      <xdr:col>22</xdr:col>
      <xdr:colOff>114300</xdr:colOff>
      <xdr:row>37</xdr:row>
      <xdr:rowOff>13043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7967"/>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xdr:rowOff>
    </xdr:from>
    <xdr:to>
      <xdr:col>18</xdr:col>
      <xdr:colOff>177800</xdr:colOff>
      <xdr:row>37</xdr:row>
      <xdr:rowOff>13043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24895"/>
          <a:ext cx="6985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14775</xdr:rowOff>
    </xdr:from>
    <xdr:to>
      <xdr:col>29</xdr:col>
      <xdr:colOff>177800</xdr:colOff>
      <xdr:row>37</xdr:row>
      <xdr:rowOff>116375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9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158302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70828</xdr:rowOff>
    </xdr:from>
    <xdr:to>
      <xdr:col>26</xdr:col>
      <xdr:colOff>101600</xdr:colOff>
      <xdr:row>37</xdr:row>
      <xdr:rowOff>978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157205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93917</xdr:rowOff>
    </xdr:from>
    <xdr:to>
      <xdr:col>22</xdr:col>
      <xdr:colOff>165100</xdr:colOff>
      <xdr:row>37</xdr:row>
      <xdr:rowOff>24067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133693</xdr:rowOff>
    </xdr:from>
    <xdr:to>
      <xdr:col>19</xdr:col>
      <xdr:colOff>38100</xdr:colOff>
      <xdr:row>37</xdr:row>
      <xdr:rowOff>63843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48620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120845</xdr:rowOff>
    </xdr:from>
    <xdr:to>
      <xdr:col>15</xdr:col>
      <xdr:colOff>101600</xdr:colOff>
      <xdr:row>37</xdr:row>
      <xdr:rowOff>50995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35772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134112</xdr:rowOff>
    </xdr:from>
    <xdr:to>
      <xdr:col>24</xdr:col>
      <xdr:colOff>63500</xdr:colOff>
      <xdr:row>37</xdr:row>
      <xdr:rowOff>22073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6312"/>
          <a:ext cx="8382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22073</xdr:rowOff>
    </xdr:from>
    <xdr:to>
      <xdr:col>19</xdr:col>
      <xdr:colOff>177800</xdr:colOff>
      <xdr:row>37</xdr:row>
      <xdr:rowOff>62331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5723"/>
          <a:ext cx="889000" cy="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62331</xdr:rowOff>
    </xdr:from>
    <xdr:to>
      <xdr:col>15</xdr:col>
      <xdr:colOff>50800</xdr:colOff>
      <xdr:row>37</xdr:row>
      <xdr:rowOff>84404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5981"/>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84404</xdr:rowOff>
    </xdr:from>
    <xdr:to>
      <xdr:col>10</xdr:col>
      <xdr:colOff>114300</xdr:colOff>
      <xdr:row>37</xdr:row>
      <xdr:rowOff>124904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8054"/>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83312</xdr:rowOff>
    </xdr:from>
    <xdr:to>
      <xdr:col>24</xdr:col>
      <xdr:colOff>114300</xdr:colOff>
      <xdr:row>37</xdr:row>
      <xdr:rowOff>13462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61739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142723</xdr:rowOff>
    </xdr:from>
    <xdr:to>
      <xdr:col>20</xdr:col>
      <xdr:colOff>38100</xdr:colOff>
      <xdr:row>37</xdr:row>
      <xdr:rowOff>72873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64000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11531</xdr:rowOff>
    </xdr:from>
    <xdr:to>
      <xdr:col>15</xdr:col>
      <xdr:colOff>101600</xdr:colOff>
      <xdr:row>37</xdr:row>
      <xdr:rowOff>113131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104258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33604</xdr:rowOff>
    </xdr:from>
    <xdr:to>
      <xdr:col>10</xdr:col>
      <xdr:colOff>165100</xdr:colOff>
      <xdr:row>37</xdr:row>
      <xdr:rowOff>135204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74104</xdr:rowOff>
    </xdr:from>
    <xdr:to>
      <xdr:col>6</xdr:col>
      <xdr:colOff>38100</xdr:colOff>
      <xdr:row>38</xdr:row>
      <xdr:rowOff>4254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166832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162106</xdr:rowOff>
    </xdr:from>
    <xdr:to>
      <xdr:col>24</xdr:col>
      <xdr:colOff>63500</xdr:colOff>
      <xdr:row>57</xdr:row>
      <xdr:rowOff>1759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330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1759</xdr:rowOff>
    </xdr:from>
    <xdr:to>
      <xdr:col>19</xdr:col>
      <xdr:colOff>177800</xdr:colOff>
      <xdr:row>57</xdr:row>
      <xdr:rowOff>4685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440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158903</xdr:rowOff>
    </xdr:from>
    <xdr:to>
      <xdr:col>15</xdr:col>
      <xdr:colOff>50800</xdr:colOff>
      <xdr:row>57</xdr:row>
      <xdr:rowOff>4685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60103"/>
          <a:ext cx="8890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158903</xdr:rowOff>
    </xdr:from>
    <xdr:to>
      <xdr:col>10</xdr:col>
      <xdr:colOff>114300</xdr:colOff>
      <xdr:row>57</xdr:row>
      <xdr:rowOff>31473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60103"/>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111306</xdr:rowOff>
    </xdr:from>
    <xdr:to>
      <xdr:col>24</xdr:col>
      <xdr:colOff>114300</xdr:colOff>
      <xdr:row>57</xdr:row>
      <xdr:rowOff>41456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89733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122409</xdr:rowOff>
    </xdr:from>
    <xdr:to>
      <xdr:col>20</xdr:col>
      <xdr:colOff>38100</xdr:colOff>
      <xdr:row>57</xdr:row>
      <xdr:rowOff>52559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43686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1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125335</xdr:rowOff>
    </xdr:from>
    <xdr:to>
      <xdr:col>15</xdr:col>
      <xdr:colOff>101600</xdr:colOff>
      <xdr:row>57</xdr:row>
      <xdr:rowOff>55485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72012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0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108103</xdr:rowOff>
    </xdr:from>
    <xdr:to>
      <xdr:col>10</xdr:col>
      <xdr:colOff>165100</xdr:colOff>
      <xdr:row>57</xdr:row>
      <xdr:rowOff>38253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54780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8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152123</xdr:rowOff>
    </xdr:from>
    <xdr:to>
      <xdr:col>6</xdr:col>
      <xdr:colOff>38100</xdr:colOff>
      <xdr:row>57</xdr:row>
      <xdr:rowOff>82273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73400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73177</xdr:rowOff>
    </xdr:from>
    <xdr:to>
      <xdr:col>24</xdr:col>
      <xdr:colOff>63500</xdr:colOff>
      <xdr:row>78</xdr:row>
      <xdr:rowOff>5017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74827"/>
          <a:ext cx="8382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146025</xdr:rowOff>
    </xdr:from>
    <xdr:to>
      <xdr:col>19</xdr:col>
      <xdr:colOff>177800</xdr:colOff>
      <xdr:row>78</xdr:row>
      <xdr:rowOff>5017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47675"/>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146025</xdr:rowOff>
    </xdr:from>
    <xdr:to>
      <xdr:col>15</xdr:col>
      <xdr:colOff>50800</xdr:colOff>
      <xdr:row>78</xdr:row>
      <xdr:rowOff>2997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47675"/>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2997</xdr:rowOff>
    </xdr:from>
    <xdr:to>
      <xdr:col>10</xdr:col>
      <xdr:colOff>114300</xdr:colOff>
      <xdr:row>78</xdr:row>
      <xdr:rowOff>72568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76097"/>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22377</xdr:rowOff>
    </xdr:from>
    <xdr:to>
      <xdr:col>24</xdr:col>
      <xdr:colOff>114300</xdr:colOff>
      <xdr:row>77</xdr:row>
      <xdr:rowOff>123977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125667</xdr:rowOff>
    </xdr:from>
    <xdr:to>
      <xdr:col>20</xdr:col>
      <xdr:colOff>38100</xdr:colOff>
      <xdr:row>78</xdr:row>
      <xdr:rowOff>55817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46944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95225</xdr:rowOff>
    </xdr:from>
    <xdr:to>
      <xdr:col>15</xdr:col>
      <xdr:colOff>101600</xdr:colOff>
      <xdr:row>78</xdr:row>
      <xdr:rowOff>25375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123647</xdr:rowOff>
    </xdr:from>
    <xdr:to>
      <xdr:col>10</xdr:col>
      <xdr:colOff>165100</xdr:colOff>
      <xdr:row>78</xdr:row>
      <xdr:rowOff>53797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44924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21768</xdr:rowOff>
    </xdr:from>
    <xdr:to>
      <xdr:col>6</xdr:col>
      <xdr:colOff>38100</xdr:colOff>
      <xdr:row>78</xdr:row>
      <xdr:rowOff>123368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114495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137973</xdr:rowOff>
    </xdr:from>
    <xdr:to>
      <xdr:col>24</xdr:col>
      <xdr:colOff>62865</xdr:colOff>
      <xdr:row>98</xdr:row>
      <xdr:rowOff>25845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473"/>
          <a:ext cx="1270" cy="125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25845</xdr:rowOff>
    </xdr:from>
    <xdr:to>
      <xdr:col>24</xdr:col>
      <xdr:colOff>152400</xdr:colOff>
      <xdr:row>98</xdr:row>
      <xdr:rowOff>25845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84650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137973</xdr:rowOff>
    </xdr:from>
    <xdr:to>
      <xdr:col>24</xdr:col>
      <xdr:colOff>152400</xdr:colOff>
      <xdr:row>90</xdr:row>
      <xdr:rowOff>137973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40856</xdr:rowOff>
    </xdr:from>
    <xdr:to>
      <xdr:col>24</xdr:col>
      <xdr:colOff>63500</xdr:colOff>
      <xdr:row>97</xdr:row>
      <xdr:rowOff>109296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71506"/>
          <a:ext cx="838200" cy="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24452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4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1575</xdr:rowOff>
    </xdr:from>
    <xdr:to>
      <xdr:col>24</xdr:col>
      <xdr:colOff>114300</xdr:colOff>
      <xdr:row>95</xdr:row>
      <xdr:rowOff>103175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118694</xdr:rowOff>
    </xdr:from>
    <xdr:to>
      <xdr:col>19</xdr:col>
      <xdr:colOff>177800</xdr:colOff>
      <xdr:row>97</xdr:row>
      <xdr:rowOff>109296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77894"/>
          <a:ext cx="889000" cy="1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113728</xdr:rowOff>
    </xdr:from>
    <xdr:to>
      <xdr:col>20</xdr:col>
      <xdr:colOff>38100</xdr:colOff>
      <xdr:row>96</xdr:row>
      <xdr:rowOff>43878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60405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118694</xdr:rowOff>
    </xdr:from>
    <xdr:to>
      <xdr:col>15</xdr:col>
      <xdr:colOff>50800</xdr:colOff>
      <xdr:row>98</xdr:row>
      <xdr:rowOff>11824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77894"/>
          <a:ext cx="889000" cy="2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149898</xdr:rowOff>
    </xdr:from>
    <xdr:to>
      <xdr:col>15</xdr:col>
      <xdr:colOff>101600</xdr:colOff>
      <xdr:row>95</xdr:row>
      <xdr:rowOff>80048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96575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11824</xdr:rowOff>
    </xdr:from>
    <xdr:to>
      <xdr:col>10</xdr:col>
      <xdr:colOff>114300</xdr:colOff>
      <xdr:row>98</xdr:row>
      <xdr:rowOff>70408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13924"/>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64821</xdr:rowOff>
    </xdr:from>
    <xdr:to>
      <xdr:col>10</xdr:col>
      <xdr:colOff>165100</xdr:colOff>
      <xdr:row>96</xdr:row>
      <xdr:rowOff>166421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97549</xdr:rowOff>
    </xdr:from>
    <xdr:to>
      <xdr:col>6</xdr:col>
      <xdr:colOff>38100</xdr:colOff>
      <xdr:row>97</xdr:row>
      <xdr:rowOff>27699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44226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161506</xdr:rowOff>
    </xdr:from>
    <xdr:to>
      <xdr:col>24</xdr:col>
      <xdr:colOff>114300</xdr:colOff>
      <xdr:row>97</xdr:row>
      <xdr:rowOff>91656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139933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58496</xdr:rowOff>
    </xdr:from>
    <xdr:to>
      <xdr:col>20</xdr:col>
      <xdr:colOff>38100</xdr:colOff>
      <xdr:row>97</xdr:row>
      <xdr:rowOff>160096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151223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67894</xdr:rowOff>
    </xdr:from>
    <xdr:to>
      <xdr:col>15</xdr:col>
      <xdr:colOff>101600</xdr:colOff>
      <xdr:row>96</xdr:row>
      <xdr:rowOff>169494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132474</xdr:rowOff>
    </xdr:from>
    <xdr:to>
      <xdr:col>10</xdr:col>
      <xdr:colOff>165100</xdr:colOff>
      <xdr:row>98</xdr:row>
      <xdr:rowOff>62624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19608</xdr:rowOff>
    </xdr:from>
    <xdr:to>
      <xdr:col>6</xdr:col>
      <xdr:colOff>38100</xdr:colOff>
      <xdr:row>98</xdr:row>
      <xdr:rowOff>121208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112335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96197</xdr:rowOff>
    </xdr:from>
    <xdr:to>
      <xdr:col>55</xdr:col>
      <xdr:colOff>0</xdr:colOff>
      <xdr:row>37</xdr:row>
      <xdr:rowOff>103779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39847"/>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96197</xdr:rowOff>
    </xdr:from>
    <xdr:to>
      <xdr:col>50</xdr:col>
      <xdr:colOff>114300</xdr:colOff>
      <xdr:row>37</xdr:row>
      <xdr:rowOff>150349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39847"/>
          <a:ext cx="889000" cy="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107936</xdr:rowOff>
    </xdr:from>
    <xdr:to>
      <xdr:col>45</xdr:col>
      <xdr:colOff>177800</xdr:colOff>
      <xdr:row>37</xdr:row>
      <xdr:rowOff>150349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08686"/>
          <a:ext cx="889000" cy="3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107936</xdr:rowOff>
    </xdr:from>
    <xdr:to>
      <xdr:col>41</xdr:col>
      <xdr:colOff>50800</xdr:colOff>
      <xdr:row>37</xdr:row>
      <xdr:rowOff>157935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08686"/>
          <a:ext cx="889000" cy="39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52979</xdr:rowOff>
    </xdr:from>
    <xdr:to>
      <xdr:col>55</xdr:col>
      <xdr:colOff>50800</xdr:colOff>
      <xdr:row>37</xdr:row>
      <xdr:rowOff>154579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139356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45397</xdr:rowOff>
    </xdr:from>
    <xdr:to>
      <xdr:col>50</xdr:col>
      <xdr:colOff>165100</xdr:colOff>
      <xdr:row>37</xdr:row>
      <xdr:rowOff>146997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138124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99549</xdr:rowOff>
    </xdr:from>
    <xdr:to>
      <xdr:col>46</xdr:col>
      <xdr:colOff>38100</xdr:colOff>
      <xdr:row>38</xdr:row>
      <xdr:rowOff>29699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20826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57136</xdr:rowOff>
    </xdr:from>
    <xdr:to>
      <xdr:col>41</xdr:col>
      <xdr:colOff>101600</xdr:colOff>
      <xdr:row>35</xdr:row>
      <xdr:rowOff>158736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149863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5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107135</xdr:rowOff>
    </xdr:from>
    <xdr:to>
      <xdr:col>36</xdr:col>
      <xdr:colOff>165100</xdr:colOff>
      <xdr:row>38</xdr:row>
      <xdr:rowOff>37285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28412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150235</xdr:rowOff>
    </xdr:from>
    <xdr:to>
      <xdr:col>55</xdr:col>
      <xdr:colOff>0</xdr:colOff>
      <xdr:row>57</xdr:row>
      <xdr:rowOff>89427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51435"/>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150235</xdr:rowOff>
    </xdr:from>
    <xdr:to>
      <xdr:col>50</xdr:col>
      <xdr:colOff>114300</xdr:colOff>
      <xdr:row>58</xdr:row>
      <xdr:rowOff>27968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51435"/>
          <a:ext cx="889000" cy="2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27968</xdr:rowOff>
    </xdr:from>
    <xdr:to>
      <xdr:col>45</xdr:col>
      <xdr:colOff>177800</xdr:colOff>
      <xdr:row>58</xdr:row>
      <xdr:rowOff>34418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2068"/>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34418</xdr:rowOff>
    </xdr:from>
    <xdr:to>
      <xdr:col>41</xdr:col>
      <xdr:colOff>50800</xdr:colOff>
      <xdr:row>58</xdr:row>
      <xdr:rowOff>60216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8518"/>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38627</xdr:rowOff>
    </xdr:from>
    <xdr:to>
      <xdr:col>55</xdr:col>
      <xdr:colOff>50800</xdr:colOff>
      <xdr:row>57</xdr:row>
      <xdr:rowOff>140227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17054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99435</xdr:rowOff>
    </xdr:from>
    <xdr:to>
      <xdr:col>50</xdr:col>
      <xdr:colOff>165100</xdr:colOff>
      <xdr:row>57</xdr:row>
      <xdr:rowOff>29585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46112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148618</xdr:rowOff>
    </xdr:from>
    <xdr:to>
      <xdr:col>46</xdr:col>
      <xdr:colOff>38100</xdr:colOff>
      <xdr:row>58</xdr:row>
      <xdr:rowOff>78768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69895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155068</xdr:rowOff>
    </xdr:from>
    <xdr:to>
      <xdr:col>41</xdr:col>
      <xdr:colOff>101600</xdr:colOff>
      <xdr:row>58</xdr:row>
      <xdr:rowOff>85218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9416</xdr:rowOff>
    </xdr:from>
    <xdr:to>
      <xdr:col>36</xdr:col>
      <xdr:colOff>165100</xdr:colOff>
      <xdr:row>58</xdr:row>
      <xdr:rowOff>111016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102143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155239</xdr:rowOff>
    </xdr:from>
    <xdr:to>
      <xdr:col>55</xdr:col>
      <xdr:colOff>0</xdr:colOff>
      <xdr:row>78</xdr:row>
      <xdr:rowOff>7877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56889"/>
          <a:ext cx="838200" cy="2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155239</xdr:rowOff>
    </xdr:from>
    <xdr:to>
      <xdr:col>50</xdr:col>
      <xdr:colOff>114300</xdr:colOff>
      <xdr:row>78</xdr:row>
      <xdr:rowOff>4105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6889"/>
          <a:ext cx="889000" cy="2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4105</xdr:rowOff>
    </xdr:from>
    <xdr:to>
      <xdr:col>45</xdr:col>
      <xdr:colOff>177800</xdr:colOff>
      <xdr:row>78</xdr:row>
      <xdr:rowOff>19005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77205"/>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130852</xdr:rowOff>
    </xdr:from>
    <xdr:to>
      <xdr:col>41</xdr:col>
      <xdr:colOff>50800</xdr:colOff>
      <xdr:row>78</xdr:row>
      <xdr:rowOff>19005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32502"/>
          <a:ext cx="8890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128527</xdr:rowOff>
    </xdr:from>
    <xdr:to>
      <xdr:col>55</xdr:col>
      <xdr:colOff>50800</xdr:colOff>
      <xdr:row>78</xdr:row>
      <xdr:rowOff>58677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43454</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104439</xdr:rowOff>
    </xdr:from>
    <xdr:to>
      <xdr:col>50</xdr:col>
      <xdr:colOff>165100</xdr:colOff>
      <xdr:row>78</xdr:row>
      <xdr:rowOff>34589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25716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39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124755</xdr:rowOff>
    </xdr:from>
    <xdr:to>
      <xdr:col>46</xdr:col>
      <xdr:colOff>38100</xdr:colOff>
      <xdr:row>78</xdr:row>
      <xdr:rowOff>54905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46032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4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139655</xdr:rowOff>
    </xdr:from>
    <xdr:to>
      <xdr:col>41</xdr:col>
      <xdr:colOff>101600</xdr:colOff>
      <xdr:row>78</xdr:row>
      <xdr:rowOff>69805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60932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43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80052</xdr:rowOff>
    </xdr:from>
    <xdr:to>
      <xdr:col>36</xdr:col>
      <xdr:colOff>165100</xdr:colOff>
      <xdr:row>78</xdr:row>
      <xdr:rowOff>10202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60688</xdr:rowOff>
    </xdr:from>
    <xdr:to>
      <xdr:col>55</xdr:col>
      <xdr:colOff>0</xdr:colOff>
      <xdr:row>96</xdr:row>
      <xdr:rowOff>72552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48438"/>
          <a:ext cx="838200" cy="18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60688</xdr:rowOff>
    </xdr:from>
    <xdr:to>
      <xdr:col>50</xdr:col>
      <xdr:colOff>114300</xdr:colOff>
      <xdr:row>97</xdr:row>
      <xdr:rowOff>129177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48438"/>
          <a:ext cx="889000" cy="4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93759</xdr:rowOff>
    </xdr:from>
    <xdr:to>
      <xdr:col>45</xdr:col>
      <xdr:colOff>177800</xdr:colOff>
      <xdr:row>97</xdr:row>
      <xdr:rowOff>129177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24409"/>
          <a:ext cx="8890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93759</xdr:rowOff>
    </xdr:from>
    <xdr:to>
      <xdr:col>41</xdr:col>
      <xdr:colOff>50800</xdr:colOff>
      <xdr:row>98</xdr:row>
      <xdr:rowOff>24166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24409"/>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21752</xdr:rowOff>
    </xdr:from>
    <xdr:to>
      <xdr:col>55</xdr:col>
      <xdr:colOff>50800</xdr:colOff>
      <xdr:row>96</xdr:row>
      <xdr:rowOff>123352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44629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9888</xdr:rowOff>
    </xdr:from>
    <xdr:to>
      <xdr:col>50</xdr:col>
      <xdr:colOff>165100</xdr:colOff>
      <xdr:row>95</xdr:row>
      <xdr:rowOff>111488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128015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0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78377</xdr:rowOff>
    </xdr:from>
    <xdr:to>
      <xdr:col>46</xdr:col>
      <xdr:colOff>38100</xdr:colOff>
      <xdr:row>98</xdr:row>
      <xdr:rowOff>8527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171104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42959</xdr:rowOff>
    </xdr:from>
    <xdr:to>
      <xdr:col>41</xdr:col>
      <xdr:colOff>101600</xdr:colOff>
      <xdr:row>97</xdr:row>
      <xdr:rowOff>144559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135686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144816</xdr:rowOff>
    </xdr:from>
    <xdr:to>
      <xdr:col>36</xdr:col>
      <xdr:colOff>165100</xdr:colOff>
      <xdr:row>98</xdr:row>
      <xdr:rowOff>74966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66093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139531</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631"/>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139531</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54631"/>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136957</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133372</xdr:rowOff>
    </xdr:from>
    <xdr:to>
      <xdr:col>71</xdr:col>
      <xdr:colOff>177800</xdr:colOff>
      <xdr:row>38</xdr:row>
      <xdr:rowOff>136957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48472"/>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88731</xdr:rowOff>
    </xdr:from>
    <xdr:to>
      <xdr:col>81</xdr:col>
      <xdr:colOff>101600</xdr:colOff>
      <xdr:row>39</xdr:row>
      <xdr:rowOff>18881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10008</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24333" y="6696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86157</xdr:rowOff>
    </xdr:from>
    <xdr:to>
      <xdr:col>72</xdr:col>
      <xdr:colOff>38100</xdr:colOff>
      <xdr:row>39</xdr:row>
      <xdr:rowOff>16307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7434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3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82572</xdr:rowOff>
    </xdr:from>
    <xdr:to>
      <xdr:col>67</xdr:col>
      <xdr:colOff>101600</xdr:colOff>
      <xdr:row>39</xdr:row>
      <xdr:rowOff>12722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3849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151262</xdr:rowOff>
    </xdr:from>
    <xdr:to>
      <xdr:col>85</xdr:col>
      <xdr:colOff>127000</xdr:colOff>
      <xdr:row>77</xdr:row>
      <xdr:rowOff>162399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52912"/>
          <a:ext cx="8382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151262</xdr:rowOff>
    </xdr:from>
    <xdr:to>
      <xdr:col>81</xdr:col>
      <xdr:colOff>50800</xdr:colOff>
      <xdr:row>77</xdr:row>
      <xdr:rowOff>151802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5291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151802</xdr:rowOff>
    </xdr:from>
    <xdr:to>
      <xdr:col>76</xdr:col>
      <xdr:colOff>114300</xdr:colOff>
      <xdr:row>77</xdr:row>
      <xdr:rowOff>161499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53452"/>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159917</xdr:rowOff>
    </xdr:from>
    <xdr:to>
      <xdr:col>71</xdr:col>
      <xdr:colOff>177800</xdr:colOff>
      <xdr:row>77</xdr:row>
      <xdr:rowOff>161499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61567"/>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111599</xdr:rowOff>
    </xdr:from>
    <xdr:to>
      <xdr:col>85</xdr:col>
      <xdr:colOff>177800</xdr:colOff>
      <xdr:row>78</xdr:row>
      <xdr:rowOff>41749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26526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100462</xdr:rowOff>
    </xdr:from>
    <xdr:to>
      <xdr:col>81</xdr:col>
      <xdr:colOff>101600</xdr:colOff>
      <xdr:row>78</xdr:row>
      <xdr:rowOff>30612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21739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101002</xdr:rowOff>
    </xdr:from>
    <xdr:to>
      <xdr:col>76</xdr:col>
      <xdr:colOff>165100</xdr:colOff>
      <xdr:row>78</xdr:row>
      <xdr:rowOff>31152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22279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110699</xdr:rowOff>
    </xdr:from>
    <xdr:to>
      <xdr:col>72</xdr:col>
      <xdr:colOff>38100</xdr:colOff>
      <xdr:row>78</xdr:row>
      <xdr:rowOff>40849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31976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109117</xdr:rowOff>
    </xdr:from>
    <xdr:to>
      <xdr:col>67</xdr:col>
      <xdr:colOff>101600</xdr:colOff>
      <xdr:row>78</xdr:row>
      <xdr:rowOff>39267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30394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136043</xdr:rowOff>
    </xdr:from>
    <xdr:to>
      <xdr:col>85</xdr:col>
      <xdr:colOff>127000</xdr:colOff>
      <xdr:row>98</xdr:row>
      <xdr:rowOff>2687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66693"/>
          <a:ext cx="8382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136043</xdr:rowOff>
    </xdr:from>
    <xdr:to>
      <xdr:col>81</xdr:col>
      <xdr:colOff>50800</xdr:colOff>
      <xdr:row>97</xdr:row>
      <xdr:rowOff>166574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66693"/>
          <a:ext cx="889000" cy="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166574</xdr:rowOff>
    </xdr:from>
    <xdr:to>
      <xdr:col>76</xdr:col>
      <xdr:colOff>114300</xdr:colOff>
      <xdr:row>98</xdr:row>
      <xdr:rowOff>29862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97224"/>
          <a:ext cx="8890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29862</xdr:rowOff>
    </xdr:from>
    <xdr:to>
      <xdr:col>71</xdr:col>
      <xdr:colOff>177800</xdr:colOff>
      <xdr:row>98</xdr:row>
      <xdr:rowOff>93345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31962"/>
          <a:ext cx="889000" cy="6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123337</xdr:rowOff>
    </xdr:from>
    <xdr:to>
      <xdr:col>85</xdr:col>
      <xdr:colOff>177800</xdr:colOff>
      <xdr:row>98</xdr:row>
      <xdr:rowOff>53487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38264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85243</xdr:rowOff>
    </xdr:from>
    <xdr:to>
      <xdr:col>81</xdr:col>
      <xdr:colOff>101600</xdr:colOff>
      <xdr:row>98</xdr:row>
      <xdr:rowOff>15393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115774</xdr:rowOff>
    </xdr:from>
    <xdr:to>
      <xdr:col>76</xdr:col>
      <xdr:colOff>165100</xdr:colOff>
      <xdr:row>98</xdr:row>
      <xdr:rowOff>45924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37051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150512</xdr:rowOff>
    </xdr:from>
    <xdr:to>
      <xdr:col>72</xdr:col>
      <xdr:colOff>38100</xdr:colOff>
      <xdr:row>98</xdr:row>
      <xdr:rowOff>80662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71789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7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135272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152404</xdr:rowOff>
    </xdr:from>
    <xdr:to>
      <xdr:col>116</xdr:col>
      <xdr:colOff>63500</xdr:colOff>
      <xdr:row>58</xdr:row>
      <xdr:rowOff>154690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965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154690</xdr:rowOff>
    </xdr:from>
    <xdr:to>
      <xdr:col>111</xdr:col>
      <xdr:colOff>177800</xdr:colOff>
      <xdr:row>58</xdr:row>
      <xdr:rowOff>155702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98790"/>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155702</xdr:rowOff>
    </xdr:from>
    <xdr:to>
      <xdr:col>107</xdr:col>
      <xdr:colOff>50800</xdr:colOff>
      <xdr:row>58</xdr:row>
      <xdr:rowOff>156257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09980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153318</xdr:rowOff>
    </xdr:from>
    <xdr:to>
      <xdr:col>102</xdr:col>
      <xdr:colOff>114300</xdr:colOff>
      <xdr:row>58</xdr:row>
      <xdr:rowOff>156257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974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101604</xdr:rowOff>
    </xdr:from>
    <xdr:to>
      <xdr:col>116</xdr:col>
      <xdr:colOff>114300</xdr:colOff>
      <xdr:row>59</xdr:row>
      <xdr:rowOff>31754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29641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103890</xdr:rowOff>
    </xdr:from>
    <xdr:to>
      <xdr:col>112</xdr:col>
      <xdr:colOff>38100</xdr:colOff>
      <xdr:row>59</xdr:row>
      <xdr:rowOff>34040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25167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4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104902</xdr:rowOff>
    </xdr:from>
    <xdr:to>
      <xdr:col>107</xdr:col>
      <xdr:colOff>101600</xdr:colOff>
      <xdr:row>59</xdr:row>
      <xdr:rowOff>35052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26179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105457</xdr:rowOff>
    </xdr:from>
    <xdr:to>
      <xdr:col>102</xdr:col>
      <xdr:colOff>165100</xdr:colOff>
      <xdr:row>59</xdr:row>
      <xdr:rowOff>35607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26734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4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102518</xdr:rowOff>
    </xdr:from>
    <xdr:to>
      <xdr:col>98</xdr:col>
      <xdr:colOff>38100</xdr:colOff>
      <xdr:row>59</xdr:row>
      <xdr:rowOff>32668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23795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3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40422</xdr:rowOff>
    </xdr:from>
    <xdr:to>
      <xdr:col>116</xdr:col>
      <xdr:colOff>63500</xdr:colOff>
      <xdr:row>78</xdr:row>
      <xdr:rowOff>78043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13522"/>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78043</xdr:rowOff>
    </xdr:from>
    <xdr:to>
      <xdr:col>111</xdr:col>
      <xdr:colOff>177800</xdr:colOff>
      <xdr:row>78</xdr:row>
      <xdr:rowOff>86339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51143"/>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86339</xdr:rowOff>
    </xdr:from>
    <xdr:to>
      <xdr:col>107</xdr:col>
      <xdr:colOff>50800</xdr:colOff>
      <xdr:row>78</xdr:row>
      <xdr:rowOff>90367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459439"/>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89146</xdr:rowOff>
    </xdr:from>
    <xdr:to>
      <xdr:col>102</xdr:col>
      <xdr:colOff>114300</xdr:colOff>
      <xdr:row>78</xdr:row>
      <xdr:rowOff>90367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462246"/>
          <a:ext cx="8890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161072</xdr:rowOff>
    </xdr:from>
    <xdr:to>
      <xdr:col>116</xdr:col>
      <xdr:colOff>114300</xdr:colOff>
      <xdr:row>78</xdr:row>
      <xdr:rowOff>91222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139499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27243</xdr:rowOff>
    </xdr:from>
    <xdr:to>
      <xdr:col>112</xdr:col>
      <xdr:colOff>38100</xdr:colOff>
      <xdr:row>78</xdr:row>
      <xdr:rowOff>128843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119970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35539</xdr:rowOff>
    </xdr:from>
    <xdr:to>
      <xdr:col>107</xdr:col>
      <xdr:colOff>101600</xdr:colOff>
      <xdr:row>78</xdr:row>
      <xdr:rowOff>137139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128266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0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39567</xdr:rowOff>
    </xdr:from>
    <xdr:to>
      <xdr:col>102</xdr:col>
      <xdr:colOff>165100</xdr:colOff>
      <xdr:row>78</xdr:row>
      <xdr:rowOff>141167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132294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38346</xdr:rowOff>
    </xdr:from>
    <xdr:to>
      <xdr:col>98</xdr:col>
      <xdr:colOff>38100</xdr:colOff>
      <xdr:row>78</xdr:row>
      <xdr:rowOff>139946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131073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0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性質別歳出の住民一人当たりのコストは大半の項目において類似団体内平均を下回っている。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普通建設事業費（うち更新整備）については、庁舎レジリエンス事業の皆減により、前年度より</a:t>
          </a:r>
          <a:r>
            <a:rPr kumimoji="1" lang="en-US" altLang="ja-JP" sz="1300">
              <a:latin typeface="ＭＳ Ｐゴシック" panose="020B0600070205080204" pitchFamily="50" charset="-128"/>
              <a:ea typeface="ＭＳ Ｐゴシック" panose="020B0600070205080204" pitchFamily="50" charset="-128"/>
            </a:rPr>
            <a:t>24,507</a:t>
          </a:r>
          <a:r>
            <a:rPr kumimoji="1" lang="ja-JP" altLang="en-US" sz="1300">
              <a:latin typeface="ＭＳ Ｐゴシック" panose="020B0600070205080204" pitchFamily="50" charset="-128"/>
              <a:ea typeface="ＭＳ Ｐゴシック" panose="020B0600070205080204" pitchFamily="50" charset="-128"/>
            </a:rPr>
            <a:t>円の減となったが類似団体内平均を上回った。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今後は、公共施設の老朽化に伴う事業費の増大も見込まれるため、事業の緊急性、優先度を精査し、適正な財政運営に努める。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11,277
11,040
64.25
6,759,555
6,010,018
674,888
3,734,453
3,419,532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153416</xdr:rowOff>
    </xdr:from>
    <xdr:to>
      <xdr:col>24</xdr:col>
      <xdr:colOff>63500</xdr:colOff>
      <xdr:row>35</xdr:row>
      <xdr:rowOff>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271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153416</xdr:rowOff>
    </xdr:from>
    <xdr:to>
      <xdr:col>19</xdr:col>
      <xdr:colOff>177800</xdr:colOff>
      <xdr:row>35</xdr:row>
      <xdr:rowOff>63691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2716"/>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63691</xdr:rowOff>
    </xdr:from>
    <xdr:to>
      <xdr:col>15</xdr:col>
      <xdr:colOff>50800</xdr:colOff>
      <xdr:row>35</xdr:row>
      <xdr:rowOff>99695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4441"/>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83884</xdr:rowOff>
    </xdr:from>
    <xdr:to>
      <xdr:col>10</xdr:col>
      <xdr:colOff>114300</xdr:colOff>
      <xdr:row>35</xdr:row>
      <xdr:rowOff>99695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463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120714</xdr:rowOff>
    </xdr:from>
    <xdr:to>
      <xdr:col>24</xdr:col>
      <xdr:colOff>114300</xdr:colOff>
      <xdr:row>35</xdr:row>
      <xdr:rowOff>50864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102616</xdr:rowOff>
    </xdr:from>
    <xdr:to>
      <xdr:col>20</xdr:col>
      <xdr:colOff>38100</xdr:colOff>
      <xdr:row>35</xdr:row>
      <xdr:rowOff>32766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12891</xdr:rowOff>
    </xdr:from>
    <xdr:to>
      <xdr:col>15</xdr:col>
      <xdr:colOff>101600</xdr:colOff>
      <xdr:row>35</xdr:row>
      <xdr:rowOff>114491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131018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48895</xdr:rowOff>
    </xdr:from>
    <xdr:to>
      <xdr:col>10</xdr:col>
      <xdr:colOff>165100</xdr:colOff>
      <xdr:row>35</xdr:row>
      <xdr:rowOff>150495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167022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33084</xdr:rowOff>
    </xdr:from>
    <xdr:to>
      <xdr:col>6</xdr:col>
      <xdr:colOff>38100</xdr:colOff>
      <xdr:row>35</xdr:row>
      <xdr:rowOff>134684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151211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166968</xdr:rowOff>
    </xdr:from>
    <xdr:to>
      <xdr:col>24</xdr:col>
      <xdr:colOff>63500</xdr:colOff>
      <xdr:row>57</xdr:row>
      <xdr:rowOff>27857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96718"/>
          <a:ext cx="838200" cy="20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166968</xdr:rowOff>
    </xdr:from>
    <xdr:to>
      <xdr:col>19</xdr:col>
      <xdr:colOff>177800</xdr:colOff>
      <xdr:row>57</xdr:row>
      <xdr:rowOff>59785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96718"/>
          <a:ext cx="889000" cy="2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50512</xdr:rowOff>
    </xdr:from>
    <xdr:to>
      <xdr:col>15</xdr:col>
      <xdr:colOff>50800</xdr:colOff>
      <xdr:row>57</xdr:row>
      <xdr:rowOff>59785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80262"/>
          <a:ext cx="889000" cy="3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50512</xdr:rowOff>
    </xdr:from>
    <xdr:to>
      <xdr:col>10</xdr:col>
      <xdr:colOff>114300</xdr:colOff>
      <xdr:row>57</xdr:row>
      <xdr:rowOff>140081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80262"/>
          <a:ext cx="889000" cy="4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148507</xdr:rowOff>
    </xdr:from>
    <xdr:to>
      <xdr:col>24</xdr:col>
      <xdr:colOff>114300</xdr:colOff>
      <xdr:row>57</xdr:row>
      <xdr:rowOff>78657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126934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116168</xdr:rowOff>
    </xdr:from>
    <xdr:to>
      <xdr:col>20</xdr:col>
      <xdr:colOff>38100</xdr:colOff>
      <xdr:row>56</xdr:row>
      <xdr:rowOff>46318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62845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2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8985</xdr:rowOff>
    </xdr:from>
    <xdr:to>
      <xdr:col>15</xdr:col>
      <xdr:colOff>101600</xdr:colOff>
      <xdr:row>57</xdr:row>
      <xdr:rowOff>110585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101712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171162</xdr:rowOff>
    </xdr:from>
    <xdr:to>
      <xdr:col>10</xdr:col>
      <xdr:colOff>165100</xdr:colOff>
      <xdr:row>55</xdr:row>
      <xdr:rowOff>101312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92439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2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89281</xdr:rowOff>
    </xdr:from>
    <xdr:to>
      <xdr:col>6</xdr:col>
      <xdr:colOff>38100</xdr:colOff>
      <xdr:row>58</xdr:row>
      <xdr:rowOff>19431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129043</xdr:rowOff>
    </xdr:from>
    <xdr:to>
      <xdr:col>24</xdr:col>
      <xdr:colOff>63500</xdr:colOff>
      <xdr:row>78</xdr:row>
      <xdr:rowOff>63140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30693"/>
          <a:ext cx="838200" cy="10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110026</xdr:rowOff>
    </xdr:from>
    <xdr:to>
      <xdr:col>19</xdr:col>
      <xdr:colOff>177800</xdr:colOff>
      <xdr:row>78</xdr:row>
      <xdr:rowOff>63140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1676"/>
          <a:ext cx="889000" cy="1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110026</xdr:rowOff>
    </xdr:from>
    <xdr:to>
      <xdr:col>15</xdr:col>
      <xdr:colOff>50800</xdr:colOff>
      <xdr:row>79</xdr:row>
      <xdr:rowOff>6415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1676"/>
          <a:ext cx="889000" cy="2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155518</xdr:rowOff>
    </xdr:from>
    <xdr:to>
      <xdr:col>10</xdr:col>
      <xdr:colOff>114300</xdr:colOff>
      <xdr:row>79</xdr:row>
      <xdr:rowOff>6415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28618"/>
          <a:ext cx="8890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78243</xdr:rowOff>
    </xdr:from>
    <xdr:to>
      <xdr:col>24</xdr:col>
      <xdr:colOff>114300</xdr:colOff>
      <xdr:row>78</xdr:row>
      <xdr:rowOff>8393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56670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12340</xdr:rowOff>
    </xdr:from>
    <xdr:to>
      <xdr:col>20</xdr:col>
      <xdr:colOff>38100</xdr:colOff>
      <xdr:row>78</xdr:row>
      <xdr:rowOff>113940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59226</xdr:rowOff>
    </xdr:from>
    <xdr:to>
      <xdr:col>15</xdr:col>
      <xdr:colOff>101600</xdr:colOff>
      <xdr:row>77</xdr:row>
      <xdr:rowOff>160826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127065</xdr:rowOff>
    </xdr:from>
    <xdr:to>
      <xdr:col>10</xdr:col>
      <xdr:colOff>165100</xdr:colOff>
      <xdr:row>79</xdr:row>
      <xdr:rowOff>57215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48342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9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104718</xdr:rowOff>
    </xdr:from>
    <xdr:to>
      <xdr:col>6</xdr:col>
      <xdr:colOff>38100</xdr:colOff>
      <xdr:row>79</xdr:row>
      <xdr:rowOff>34868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25995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18641</xdr:rowOff>
    </xdr:from>
    <xdr:to>
      <xdr:col>24</xdr:col>
      <xdr:colOff>63500</xdr:colOff>
      <xdr:row>99</xdr:row>
      <xdr:rowOff>18717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9219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4837</xdr:rowOff>
    </xdr:from>
    <xdr:to>
      <xdr:col>19</xdr:col>
      <xdr:colOff>177800</xdr:colOff>
      <xdr:row>99</xdr:row>
      <xdr:rowOff>18641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78387"/>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4837</xdr:rowOff>
    </xdr:from>
    <xdr:to>
      <xdr:col>15</xdr:col>
      <xdr:colOff>50800</xdr:colOff>
      <xdr:row>99</xdr:row>
      <xdr:rowOff>73047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8387"/>
          <a:ext cx="889000" cy="6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73047</xdr:rowOff>
    </xdr:from>
    <xdr:to>
      <xdr:col>10</xdr:col>
      <xdr:colOff>114300</xdr:colOff>
      <xdr:row>99</xdr:row>
      <xdr:rowOff>101884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6597"/>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139367</xdr:rowOff>
    </xdr:from>
    <xdr:to>
      <xdr:col>24</xdr:col>
      <xdr:colOff>114300</xdr:colOff>
      <xdr:row>99</xdr:row>
      <xdr:rowOff>69517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54294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5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139291</xdr:rowOff>
    </xdr:from>
    <xdr:to>
      <xdr:col>20</xdr:col>
      <xdr:colOff>38100</xdr:colOff>
      <xdr:row>99</xdr:row>
      <xdr:rowOff>69441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60568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125487</xdr:rowOff>
    </xdr:from>
    <xdr:to>
      <xdr:col>15</xdr:col>
      <xdr:colOff>101600</xdr:colOff>
      <xdr:row>99</xdr:row>
      <xdr:rowOff>55637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46764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22247</xdr:rowOff>
    </xdr:from>
    <xdr:to>
      <xdr:col>10</xdr:col>
      <xdr:colOff>165100</xdr:colOff>
      <xdr:row>99</xdr:row>
      <xdr:rowOff>123847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114974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51084</xdr:rowOff>
    </xdr:from>
    <xdr:to>
      <xdr:col>6</xdr:col>
      <xdr:colOff>38100</xdr:colOff>
      <xdr:row>99</xdr:row>
      <xdr:rowOff>152684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143811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130556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43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130556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442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130099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129184</xdr:rowOff>
    </xdr:from>
    <xdr:to>
      <xdr:col>41</xdr:col>
      <xdr:colOff>50800</xdr:colOff>
      <xdr:row>38</xdr:row>
      <xdr:rowOff>130099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163847</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07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79756</xdr:rowOff>
    </xdr:from>
    <xdr:to>
      <xdr:col>50</xdr:col>
      <xdr:colOff>165100</xdr:colOff>
      <xdr:row>39</xdr:row>
      <xdr:rowOff>9906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1033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79299</xdr:rowOff>
    </xdr:from>
    <xdr:to>
      <xdr:col>41</xdr:col>
      <xdr:colOff>101600</xdr:colOff>
      <xdr:row>39</xdr:row>
      <xdr:rowOff>9449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576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78384</xdr:rowOff>
    </xdr:from>
    <xdr:to>
      <xdr:col>36</xdr:col>
      <xdr:colOff>165100</xdr:colOff>
      <xdr:row>39</xdr:row>
      <xdr:rowOff>8534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171111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93943</xdr:rowOff>
    </xdr:from>
    <xdr:to>
      <xdr:col>55</xdr:col>
      <xdr:colOff>0</xdr:colOff>
      <xdr:row>57</xdr:row>
      <xdr:rowOff>150156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66593"/>
          <a:ext cx="838200" cy="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150156</xdr:rowOff>
    </xdr:from>
    <xdr:to>
      <xdr:col>50</xdr:col>
      <xdr:colOff>114300</xdr:colOff>
      <xdr:row>57</xdr:row>
      <xdr:rowOff>170506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2806"/>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170506</xdr:rowOff>
    </xdr:from>
    <xdr:to>
      <xdr:col>45</xdr:col>
      <xdr:colOff>177800</xdr:colOff>
      <xdr:row>58</xdr:row>
      <xdr:rowOff>14157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3156"/>
          <a:ext cx="8890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14157</xdr:rowOff>
    </xdr:from>
    <xdr:to>
      <xdr:col>41</xdr:col>
      <xdr:colOff>50800</xdr:colOff>
      <xdr:row>58</xdr:row>
      <xdr:rowOff>35253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58257"/>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43143</xdr:rowOff>
    </xdr:from>
    <xdr:to>
      <xdr:col>55</xdr:col>
      <xdr:colOff>50800</xdr:colOff>
      <xdr:row>57</xdr:row>
      <xdr:rowOff>144743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66020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99356</xdr:rowOff>
    </xdr:from>
    <xdr:to>
      <xdr:col>50</xdr:col>
      <xdr:colOff>165100</xdr:colOff>
      <xdr:row>58</xdr:row>
      <xdr:rowOff>29506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20633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119706</xdr:rowOff>
    </xdr:from>
    <xdr:to>
      <xdr:col>46</xdr:col>
      <xdr:colOff>38100</xdr:colOff>
      <xdr:row>58</xdr:row>
      <xdr:rowOff>49856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40983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134807</xdr:rowOff>
    </xdr:from>
    <xdr:to>
      <xdr:col>41</xdr:col>
      <xdr:colOff>101600</xdr:colOff>
      <xdr:row>58</xdr:row>
      <xdr:rowOff>64957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56084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155903</xdr:rowOff>
    </xdr:from>
    <xdr:to>
      <xdr:col>36</xdr:col>
      <xdr:colOff>165100</xdr:colOff>
      <xdr:row>58</xdr:row>
      <xdr:rowOff>86053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77180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90367</xdr:rowOff>
    </xdr:from>
    <xdr:to>
      <xdr:col>55</xdr:col>
      <xdr:colOff>0</xdr:colOff>
      <xdr:row>78</xdr:row>
      <xdr:rowOff>102329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63467"/>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102329</xdr:rowOff>
    </xdr:from>
    <xdr:to>
      <xdr:col>50</xdr:col>
      <xdr:colOff>114300</xdr:colOff>
      <xdr:row>78</xdr:row>
      <xdr:rowOff>103668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7542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64829</xdr:rowOff>
    </xdr:from>
    <xdr:to>
      <xdr:col>45</xdr:col>
      <xdr:colOff>177800</xdr:colOff>
      <xdr:row>78</xdr:row>
      <xdr:rowOff>103668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37929"/>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165129</xdr:rowOff>
    </xdr:from>
    <xdr:to>
      <xdr:col>41</xdr:col>
      <xdr:colOff>50800</xdr:colOff>
      <xdr:row>78</xdr:row>
      <xdr:rowOff>64829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66779"/>
          <a:ext cx="889000" cy="7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39567</xdr:rowOff>
    </xdr:from>
    <xdr:to>
      <xdr:col>55</xdr:col>
      <xdr:colOff>50800</xdr:colOff>
      <xdr:row>78</xdr:row>
      <xdr:rowOff>141167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17994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51529</xdr:rowOff>
    </xdr:from>
    <xdr:to>
      <xdr:col>50</xdr:col>
      <xdr:colOff>165100</xdr:colOff>
      <xdr:row>78</xdr:row>
      <xdr:rowOff>153129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144256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52868</xdr:rowOff>
    </xdr:from>
    <xdr:to>
      <xdr:col>46</xdr:col>
      <xdr:colOff>38100</xdr:colOff>
      <xdr:row>78</xdr:row>
      <xdr:rowOff>154468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145595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1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14029</xdr:rowOff>
    </xdr:from>
    <xdr:to>
      <xdr:col>41</xdr:col>
      <xdr:colOff>101600</xdr:colOff>
      <xdr:row>78</xdr:row>
      <xdr:rowOff>115629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106756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114329</xdr:rowOff>
    </xdr:from>
    <xdr:to>
      <xdr:col>36</xdr:col>
      <xdr:colOff>165100</xdr:colOff>
      <xdr:row>78</xdr:row>
      <xdr:rowOff>44479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61006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156666</xdr:rowOff>
    </xdr:from>
    <xdr:to>
      <xdr:col>55</xdr:col>
      <xdr:colOff>0</xdr:colOff>
      <xdr:row>98</xdr:row>
      <xdr:rowOff>24909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87316"/>
          <a:ext cx="8382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24909</xdr:rowOff>
    </xdr:from>
    <xdr:to>
      <xdr:col>50</xdr:col>
      <xdr:colOff>114300</xdr:colOff>
      <xdr:row>98</xdr:row>
      <xdr:rowOff>55945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27009"/>
          <a:ext cx="8890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55945</xdr:rowOff>
    </xdr:from>
    <xdr:to>
      <xdr:col>45</xdr:col>
      <xdr:colOff>177800</xdr:colOff>
      <xdr:row>98</xdr:row>
      <xdr:rowOff>72149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58045"/>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72149</xdr:rowOff>
    </xdr:from>
    <xdr:to>
      <xdr:col>41</xdr:col>
      <xdr:colOff>50800</xdr:colOff>
      <xdr:row>98</xdr:row>
      <xdr:rowOff>113240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74249"/>
          <a:ext cx="8890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105866</xdr:rowOff>
    </xdr:from>
    <xdr:to>
      <xdr:col>55</xdr:col>
      <xdr:colOff>50800</xdr:colOff>
      <xdr:row>98</xdr:row>
      <xdr:rowOff>36016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84293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145559</xdr:rowOff>
    </xdr:from>
    <xdr:to>
      <xdr:col>50</xdr:col>
      <xdr:colOff>165100</xdr:colOff>
      <xdr:row>98</xdr:row>
      <xdr:rowOff>75709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66836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6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5145</xdr:rowOff>
    </xdr:from>
    <xdr:to>
      <xdr:col>46</xdr:col>
      <xdr:colOff>38100</xdr:colOff>
      <xdr:row>98</xdr:row>
      <xdr:rowOff>106745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97872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21349</xdr:rowOff>
    </xdr:from>
    <xdr:to>
      <xdr:col>41</xdr:col>
      <xdr:colOff>101600</xdr:colOff>
      <xdr:row>98</xdr:row>
      <xdr:rowOff>122949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114076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62440</xdr:rowOff>
    </xdr:from>
    <xdr:to>
      <xdr:col>36</xdr:col>
      <xdr:colOff>165100</xdr:colOff>
      <xdr:row>98</xdr:row>
      <xdr:rowOff>164040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115534</xdr:rowOff>
    </xdr:from>
    <xdr:to>
      <xdr:col>85</xdr:col>
      <xdr:colOff>127000</xdr:colOff>
      <xdr:row>39</xdr:row>
      <xdr:rowOff>3765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30634"/>
          <a:ext cx="8382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1512</xdr:rowOff>
    </xdr:from>
    <xdr:to>
      <xdr:col>81</xdr:col>
      <xdr:colOff>50800</xdr:colOff>
      <xdr:row>39</xdr:row>
      <xdr:rowOff>3765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8806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1512</xdr:rowOff>
    </xdr:from>
    <xdr:to>
      <xdr:col>76</xdr:col>
      <xdr:colOff>114300</xdr:colOff>
      <xdr:row>39</xdr:row>
      <xdr:rowOff>5120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88062"/>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5120</xdr:rowOff>
    </xdr:from>
    <xdr:to>
      <xdr:col>71</xdr:col>
      <xdr:colOff>177800</xdr:colOff>
      <xdr:row>39</xdr:row>
      <xdr:rowOff>53044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91670"/>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64734</xdr:rowOff>
    </xdr:from>
    <xdr:to>
      <xdr:col>85</xdr:col>
      <xdr:colOff>177800</xdr:colOff>
      <xdr:row>38</xdr:row>
      <xdr:rowOff>166334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43161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124415</xdr:rowOff>
    </xdr:from>
    <xdr:to>
      <xdr:col>81</xdr:col>
      <xdr:colOff>101600</xdr:colOff>
      <xdr:row>39</xdr:row>
      <xdr:rowOff>54565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45692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122162</xdr:rowOff>
    </xdr:from>
    <xdr:to>
      <xdr:col>76</xdr:col>
      <xdr:colOff>165100</xdr:colOff>
      <xdr:row>39</xdr:row>
      <xdr:rowOff>52312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43439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125770</xdr:rowOff>
    </xdr:from>
    <xdr:to>
      <xdr:col>72</xdr:col>
      <xdr:colOff>38100</xdr:colOff>
      <xdr:row>39</xdr:row>
      <xdr:rowOff>55920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47047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2244</xdr:rowOff>
    </xdr:from>
    <xdr:to>
      <xdr:col>67</xdr:col>
      <xdr:colOff>101600</xdr:colOff>
      <xdr:row>39</xdr:row>
      <xdr:rowOff>103844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94971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28779</xdr:rowOff>
    </xdr:from>
    <xdr:to>
      <xdr:col>85</xdr:col>
      <xdr:colOff>127000</xdr:colOff>
      <xdr:row>57</xdr:row>
      <xdr:rowOff>45810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01429"/>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28779</xdr:rowOff>
    </xdr:from>
    <xdr:to>
      <xdr:col>81</xdr:col>
      <xdr:colOff>50800</xdr:colOff>
      <xdr:row>57</xdr:row>
      <xdr:rowOff>64486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01429"/>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166789</xdr:rowOff>
    </xdr:from>
    <xdr:to>
      <xdr:col>76</xdr:col>
      <xdr:colOff>114300</xdr:colOff>
      <xdr:row>57</xdr:row>
      <xdr:rowOff>64486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67989"/>
          <a:ext cx="889000" cy="6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166789</xdr:rowOff>
    </xdr:from>
    <xdr:to>
      <xdr:col>71</xdr:col>
      <xdr:colOff>177800</xdr:colOff>
      <xdr:row>57</xdr:row>
      <xdr:rowOff>81942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7989"/>
          <a:ext cx="889000" cy="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166460</xdr:rowOff>
    </xdr:from>
    <xdr:to>
      <xdr:col>85</xdr:col>
      <xdr:colOff>177800</xdr:colOff>
      <xdr:row>57</xdr:row>
      <xdr:rowOff>96610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81387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149429</xdr:rowOff>
    </xdr:from>
    <xdr:to>
      <xdr:col>81</xdr:col>
      <xdr:colOff>101600</xdr:colOff>
      <xdr:row>57</xdr:row>
      <xdr:rowOff>79579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70706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13686</xdr:rowOff>
    </xdr:from>
    <xdr:to>
      <xdr:col>76</xdr:col>
      <xdr:colOff>165100</xdr:colOff>
      <xdr:row>57</xdr:row>
      <xdr:rowOff>115286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106413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115989</xdr:rowOff>
    </xdr:from>
    <xdr:to>
      <xdr:col>72</xdr:col>
      <xdr:colOff>38100</xdr:colOff>
      <xdr:row>57</xdr:row>
      <xdr:rowOff>46139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37266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31142</xdr:rowOff>
    </xdr:from>
    <xdr:to>
      <xdr:col>67</xdr:col>
      <xdr:colOff>101600</xdr:colOff>
      <xdr:row>57</xdr:row>
      <xdr:rowOff>132742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123869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139531</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631"/>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139531</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2631"/>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136958</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00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133372</xdr:rowOff>
    </xdr:from>
    <xdr:to>
      <xdr:col>71</xdr:col>
      <xdr:colOff>177800</xdr:colOff>
      <xdr:row>78</xdr:row>
      <xdr:rowOff>136958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6472"/>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88731</xdr:rowOff>
    </xdr:from>
    <xdr:to>
      <xdr:col>81</xdr:col>
      <xdr:colOff>101600</xdr:colOff>
      <xdr:row>79</xdr:row>
      <xdr:rowOff>18881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10008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4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86158</xdr:rowOff>
    </xdr:from>
    <xdr:to>
      <xdr:col>72</xdr:col>
      <xdr:colOff>38100</xdr:colOff>
      <xdr:row>79</xdr:row>
      <xdr:rowOff>16308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7435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51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82572</xdr:rowOff>
    </xdr:from>
    <xdr:to>
      <xdr:col>67</xdr:col>
      <xdr:colOff>101600</xdr:colOff>
      <xdr:row>79</xdr:row>
      <xdr:rowOff>12722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3849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151262</xdr:rowOff>
    </xdr:from>
    <xdr:to>
      <xdr:col>85</xdr:col>
      <xdr:colOff>127000</xdr:colOff>
      <xdr:row>97</xdr:row>
      <xdr:rowOff>162399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81912"/>
          <a:ext cx="8382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151262</xdr:rowOff>
    </xdr:from>
    <xdr:to>
      <xdr:col>81</xdr:col>
      <xdr:colOff>50800</xdr:colOff>
      <xdr:row>97</xdr:row>
      <xdr:rowOff>151802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81912"/>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151802</xdr:rowOff>
    </xdr:from>
    <xdr:to>
      <xdr:col>76</xdr:col>
      <xdr:colOff>114300</xdr:colOff>
      <xdr:row>97</xdr:row>
      <xdr:rowOff>161499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82452"/>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159917</xdr:rowOff>
    </xdr:from>
    <xdr:to>
      <xdr:col>71</xdr:col>
      <xdr:colOff>177800</xdr:colOff>
      <xdr:row>97</xdr:row>
      <xdr:rowOff>161499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90567"/>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111599</xdr:rowOff>
    </xdr:from>
    <xdr:to>
      <xdr:col>85</xdr:col>
      <xdr:colOff>177800</xdr:colOff>
      <xdr:row>98</xdr:row>
      <xdr:rowOff>41749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26526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100462</xdr:rowOff>
    </xdr:from>
    <xdr:to>
      <xdr:col>81</xdr:col>
      <xdr:colOff>101600</xdr:colOff>
      <xdr:row>98</xdr:row>
      <xdr:rowOff>30612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21739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101002</xdr:rowOff>
    </xdr:from>
    <xdr:to>
      <xdr:col>76</xdr:col>
      <xdr:colOff>165100</xdr:colOff>
      <xdr:row>98</xdr:row>
      <xdr:rowOff>31152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22279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110699</xdr:rowOff>
    </xdr:from>
    <xdr:to>
      <xdr:col>72</xdr:col>
      <xdr:colOff>38100</xdr:colOff>
      <xdr:row>98</xdr:row>
      <xdr:rowOff>40849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31976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3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109117</xdr:rowOff>
    </xdr:from>
    <xdr:to>
      <xdr:col>67</xdr:col>
      <xdr:colOff>101600</xdr:colOff>
      <xdr:row>98</xdr:row>
      <xdr:rowOff>39267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30394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目的別歳出の住民一人当たりのコストは、議会費、農林水産業費を除き類似団体内平均を下回っている。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a:t>
          </a:r>
          <a:r>
            <a:rPr kumimoji="1" lang="en-US" altLang="ja-JP" sz="1300">
              <a:latin typeface="ＭＳ Ｐゴシック" panose="020B0600070205080204" pitchFamily="50" charset="-128"/>
              <a:ea typeface="ＭＳ Ｐゴシック" panose="020B0600070205080204" pitchFamily="50" charset="-128"/>
            </a:rPr>
            <a:t>53,488</a:t>
          </a:r>
          <a:r>
            <a:rPr kumimoji="1" lang="ja-JP" altLang="en-US" sz="1300">
              <a:latin typeface="ＭＳ Ｐゴシック" panose="020B0600070205080204" pitchFamily="50" charset="-128"/>
              <a:ea typeface="ＭＳ Ｐゴシック" panose="020B0600070205080204" pitchFamily="50" charset="-128"/>
            </a:rPr>
            <a:t>円減となっているが、庁舎レジリエンス事業の皆減によるものである。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農林水産業費が増となったのは、畜産担い手育成総合整備事業の増によるものである。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土木費については、類似団体内平均を下回っているものの、道路改良工事費の増による増加傾向にあるため、今後も経常経費の削減に努める。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ここ数年標準財政規模に対する財政調整基金残高の割合が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を下回る状況が続いていたが、決算剰余金の増加による基金の積立が増加したため、今年度は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町税等の歳入確保による基金取り崩しの抑制及び歳出の適正化に努め、引き続き財政の健全化を図る。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また、大規模災害などの突発的な財政需要に備えるためにも、財政調整基金の標準財政規模比を</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確保するよう努めていく。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黒字額については、一般会計を除き、ほぼ横ばいで推移している。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一般会計については、庁舎レジリエンス事業の皆減などによる普通建設事業費が減少したことにより、前年度から</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今後も各会計において、安定した財政運営を行う。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年度から地方債発行を抑制することにより、元利償還金は徐々に減少する傾向にあるため、実質公債費比率の低下に繋がっている。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年度には国営事業の償還金に係る負担が終了し、債務負担行為に基づく支出額が大きく減少したため、比率が改善した。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地方債発行に際しては、後年度の元利償還金が基準財政需要額に算入される地方債を選択することに努め、持続可能な財政運営に努める。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について、一般会計に係る地方債の現在高、公営企業債等繰入見込額の減などにより、前年度比較</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百万円の減となった。充当可能財源等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は、充当可能基金、基準財政需要額算入見込額の減により、前年度比較</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百万円の減となり、将来負担比率の分子は前年度比較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充当可能財源の主である基金については、引き続き、今後増大が予想される公共施設の老朽化に伴う大規模修繕等に対応するため、長期的な財政シミュレーションに基づき、残高を確保するよう努める。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栃木県市貝町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以上を毎年度財政調整基金に積み立てているが、今年度は前年度決算剰余金が増加したため、財政調整基金の残高が増加した一方で、減債基金の取り崩しを行ったため、基金全体の残高は減少している。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模と基金残高のバランスを考慮しつつ、町税の減収などの不足の事態への対応に加え、公共施設の老朽化対策など、今後の財政需要の増大にも対応していけるように一定額を確保し、適正に活用できるよう計画的な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・教育文化振興基金：教育文化の振興に寄与する事業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・教育施設整備基金：教育施設を整備充実する事業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・ふるさと応援基金：市貝町ふるさと応援寄附金を財源とした事業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・サシバの里づくり基金：サシバの里づくりに関する事業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・一般旅券印紙等購買基金：一般旅券発給業務等に係る収入印紙及び栃木県収入証紙の売りさばきに関する事務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市貝町ふるさと応援寄附金が増加したことにより、ふるさと応援基金の積立額が増加したため、残高が増加した。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特に教育施設整備基金については、施設の老朽化に伴う大規模修繕費用が今後増大する見込みであるため、長寿命化計画に基づいた修繕、更新に対応できるよう、残高を確保する方針である。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財源不足を補うため取り崩しを行っているが、今年度は前年度決算剰余金が増加したため増加している。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社会保障関係費の増加や老朽化が進んでいる公共施設の整備・改修に多額の費用を要することが想定されるため、基金残高を考慮し、財政需要が増大した際に適正に活用するため、計画的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起債元金償還に充当したため、減少した。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地方債の償還状況を考慮し、繰上償還の対応や地方債償還の負担軽減のため積み立てを行い、現状の残高を引き続き確保していく。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6759555</v>
      </c>
      <c r="BO4" s="449"/>
      <c r="BP4" s="449"/>
      <c r="BQ4" s="449"/>
      <c r="BR4" s="449"/>
      <c r="BS4" s="449"/>
      <c r="BT4" s="449"/>
      <c r="BU4" s="450"/>
      <c r="BV4" s="448">
        <v>6960279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18.100000000000001</v>
      </c>
      <c r="CU4" s="589"/>
      <c r="CV4" s="589"/>
      <c r="CW4" s="589"/>
      <c r="CX4" s="589"/>
      <c r="CY4" s="589"/>
      <c r="CZ4" s="589"/>
      <c r="DA4" s="590"/>
      <c r="DB4" s="588">
        <v>13.7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6010018</v>
      </c>
      <c r="BO5" s="420"/>
      <c r="BP5" s="420"/>
      <c r="BQ5" s="420"/>
      <c r="BR5" s="420"/>
      <c r="BS5" s="420"/>
      <c r="BT5" s="420"/>
      <c r="BU5" s="421"/>
      <c r="BV5" s="419">
        <v>6331742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91.1</v>
      </c>
      <c r="CU5" s="417"/>
      <c r="CV5" s="417"/>
      <c r="CW5" s="417"/>
      <c r="CX5" s="417"/>
      <c r="CY5" s="417"/>
      <c r="CZ5" s="417"/>
      <c r="DA5" s="418"/>
      <c r="DB5" s="416">
        <v>91.1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749537</v>
      </c>
      <c r="BO6" s="420"/>
      <c r="BP6" s="420"/>
      <c r="BQ6" s="420"/>
      <c r="BR6" s="420"/>
      <c r="BS6" s="420"/>
      <c r="BT6" s="420"/>
      <c r="BU6" s="421"/>
      <c r="BV6" s="419">
        <v>628537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92.4</v>
      </c>
      <c r="CU6" s="563"/>
      <c r="CV6" s="563"/>
      <c r="CW6" s="563"/>
      <c r="CX6" s="563"/>
      <c r="CY6" s="563"/>
      <c r="CZ6" s="563"/>
      <c r="DA6" s="564"/>
      <c r="DB6" s="562">
        <v>93.9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74649</v>
      </c>
      <c r="BO7" s="420"/>
      <c r="BP7" s="420"/>
      <c r="BQ7" s="420"/>
      <c r="BR7" s="420"/>
      <c r="BS7" s="420"/>
      <c r="BT7" s="420"/>
      <c r="BU7" s="421"/>
      <c r="BV7" s="419">
        <v>118424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3734453</v>
      </c>
      <c r="CU7" s="420"/>
      <c r="CV7" s="420"/>
      <c r="CW7" s="420"/>
      <c r="CX7" s="420"/>
      <c r="CY7" s="420"/>
      <c r="CZ7" s="420"/>
      <c r="DA7" s="421"/>
      <c r="DB7" s="419">
        <v>3720981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674888</v>
      </c>
      <c r="BO8" s="420"/>
      <c r="BP8" s="420"/>
      <c r="BQ8" s="420"/>
      <c r="BR8" s="420"/>
      <c r="BS8" s="420"/>
      <c r="BT8" s="420"/>
      <c r="BU8" s="421"/>
      <c r="BV8" s="419">
        <v>510113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11262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164775</v>
      </c>
      <c r="BO9" s="420"/>
      <c r="BP9" s="420"/>
      <c r="BQ9" s="420"/>
      <c r="BR9" s="420"/>
      <c r="BS9" s="420"/>
      <c r="BT9" s="420"/>
      <c r="BU9" s="421"/>
      <c r="BV9" s="419">
        <v>-305131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7.3</v>
      </c>
      <c r="CU9" s="417"/>
      <c r="CV9" s="417"/>
      <c r="CW9" s="417"/>
      <c r="CX9" s="417"/>
      <c r="CY9" s="417"/>
      <c r="CZ9" s="417"/>
      <c r="DA9" s="418"/>
      <c r="DB9" s="416">
        <v>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11720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252000</v>
      </c>
      <c r="BO10" s="420"/>
      <c r="BP10" s="420"/>
      <c r="BQ10" s="420"/>
      <c r="BR10" s="420"/>
      <c r="BS10" s="420"/>
      <c r="BT10" s="420"/>
      <c r="BU10" s="421"/>
      <c r="BV10" s="419">
        <v>55000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11277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50000</v>
      </c>
      <c r="BO12" s="420"/>
      <c r="BP12" s="420"/>
      <c r="BQ12" s="420"/>
      <c r="BR12" s="420"/>
      <c r="BS12" s="420"/>
      <c r="BT12" s="420"/>
      <c r="BU12" s="421"/>
      <c r="BV12" s="419">
        <v>200000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11040</v>
      </c>
      <c r="S13" s="507"/>
      <c r="T13" s="507"/>
      <c r="U13" s="507"/>
      <c r="V13" s="508"/>
      <c r="W13" s="509" t="s">
        <v>130</v>
      </c>
      <c r="X13" s="405"/>
      <c r="Y13" s="405"/>
      <c r="Z13" s="405"/>
      <c r="AA13" s="405"/>
      <c r="AB13" s="406"/>
      <c r="AC13" s="372">
        <v>657</v>
      </c>
      <c r="AD13" s="373"/>
      <c r="AE13" s="373"/>
      <c r="AF13" s="373"/>
      <c r="AG13" s="374"/>
      <c r="AH13" s="372">
        <v>791</v>
      </c>
      <c r="AI13" s="373"/>
      <c r="AJ13" s="373"/>
      <c r="AK13" s="373"/>
      <c r="AL13" s="432"/>
      <c r="AM13" s="476" t="s">
        <v>131</v>
      </c>
      <c r="AN13" s="376"/>
      <c r="AO13" s="376"/>
      <c r="AP13" s="376"/>
      <c r="AQ13" s="376"/>
      <c r="AR13" s="376"/>
      <c r="AS13" s="376"/>
      <c r="AT13" s="377"/>
      <c r="AU13" s="477" t="s">
        <v>90</v>
      </c>
      <c r="AV13" s="478"/>
      <c r="AW13" s="478"/>
      <c r="AX13" s="478"/>
      <c r="AY13" s="433" t="s">
        <v>132</v>
      </c>
      <c r="AZ13" s="434"/>
      <c r="BA13" s="434"/>
      <c r="BB13" s="434"/>
      <c r="BC13" s="434"/>
      <c r="BD13" s="434"/>
      <c r="BE13" s="434"/>
      <c r="BF13" s="434"/>
      <c r="BG13" s="434"/>
      <c r="BH13" s="434"/>
      <c r="BI13" s="434"/>
      <c r="BJ13" s="434"/>
      <c r="BK13" s="434"/>
      <c r="BL13" s="434"/>
      <c r="BM13" s="435"/>
      <c r="BN13" s="419">
        <v>366775</v>
      </c>
      <c r="BO13" s="420"/>
      <c r="BP13" s="420"/>
      <c r="BQ13" s="420"/>
      <c r="BR13" s="420"/>
      <c r="BS13" s="420"/>
      <c r="BT13" s="420"/>
      <c r="BU13" s="421"/>
      <c r="BV13" s="419">
        <v>-450131</v>
      </c>
      <c r="BW13" s="420"/>
      <c r="BX13" s="420"/>
      <c r="BY13" s="420"/>
      <c r="BZ13" s="420"/>
      <c r="CA13" s="420"/>
      <c r="CB13" s="420"/>
      <c r="CC13" s="421"/>
      <c r="CD13" s="459" t="s">
        <v>133</v>
      </c>
      <c r="CE13" s="379"/>
      <c r="CF13" s="379"/>
      <c r="CG13" s="379"/>
      <c r="CH13" s="379"/>
      <c r="CI13" s="379"/>
      <c r="CJ13" s="379"/>
      <c r="CK13" s="379"/>
      <c r="CL13" s="379"/>
      <c r="CM13" s="379"/>
      <c r="CN13" s="379"/>
      <c r="CO13" s="379"/>
      <c r="CP13" s="379"/>
      <c r="CQ13" s="379"/>
      <c r="CR13" s="379"/>
      <c r="CS13" s="460"/>
      <c r="CT13" s="416">
        <v>5.3</v>
      </c>
      <c r="CU13" s="417"/>
      <c r="CV13" s="417"/>
      <c r="CW13" s="417"/>
      <c r="CX13" s="417"/>
      <c r="CY13" s="417"/>
      <c r="CZ13" s="417"/>
      <c r="DA13" s="418"/>
      <c r="DB13" s="416">
        <v>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134</v>
      </c>
      <c r="M14" s="546"/>
      <c r="N14" s="546"/>
      <c r="O14" s="546"/>
      <c r="P14" s="546"/>
      <c r="Q14" s="547"/>
      <c r="R14" s="506">
        <v>11397</v>
      </c>
      <c r="S14" s="507"/>
      <c r="T14" s="507"/>
      <c r="U14" s="507"/>
      <c r="V14" s="508"/>
      <c r="W14" s="510"/>
      <c r="X14" s="408"/>
      <c r="Y14" s="408"/>
      <c r="Z14" s="408"/>
      <c r="AA14" s="408"/>
      <c r="AB14" s="409"/>
      <c r="AC14" s="499">
        <v>11.3</v>
      </c>
      <c r="AD14" s="500"/>
      <c r="AE14" s="500"/>
      <c r="AF14" s="500"/>
      <c r="AG14" s="501"/>
      <c r="AH14" s="499">
        <v>12.9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135</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11215</v>
      </c>
      <c r="S15" s="507"/>
      <c r="T15" s="507"/>
      <c r="U15" s="507"/>
      <c r="V15" s="508"/>
      <c r="W15" s="509" t="s">
        <v>136</v>
      </c>
      <c r="X15" s="405"/>
      <c r="Y15" s="405"/>
      <c r="Z15" s="405"/>
      <c r="AA15" s="405"/>
      <c r="AB15" s="406"/>
      <c r="AC15" s="372">
        <v>1930</v>
      </c>
      <c r="AD15" s="373"/>
      <c r="AE15" s="373"/>
      <c r="AF15" s="373"/>
      <c r="AG15" s="374"/>
      <c r="AH15" s="372">
        <v>2158</v>
      </c>
      <c r="AI15" s="373"/>
      <c r="AJ15" s="373"/>
      <c r="AK15" s="373"/>
      <c r="AL15" s="432"/>
      <c r="AM15" s="476"/>
      <c r="AN15" s="376"/>
      <c r="AO15" s="376"/>
      <c r="AP15" s="376"/>
      <c r="AQ15" s="376"/>
      <c r="AR15" s="376"/>
      <c r="AS15" s="376"/>
      <c r="AT15" s="377"/>
      <c r="AU15" s="477"/>
      <c r="AV15" s="478"/>
      <c r="AW15" s="478"/>
      <c r="AX15" s="478"/>
      <c r="AY15" s="445" t="s">
        <v>137</v>
      </c>
      <c r="AZ15" s="446"/>
      <c r="BA15" s="446"/>
      <c r="BB15" s="446"/>
      <c r="BC15" s="446"/>
      <c r="BD15" s="446"/>
      <c r="BE15" s="446"/>
      <c r="BF15" s="446"/>
      <c r="BG15" s="446"/>
      <c r="BH15" s="446"/>
      <c r="BI15" s="446"/>
      <c r="BJ15" s="446"/>
      <c r="BK15" s="446"/>
      <c r="BL15" s="446"/>
      <c r="BM15" s="447"/>
      <c r="BN15" s="448">
        <v>1857372</v>
      </c>
      <c r="BO15" s="449"/>
      <c r="BP15" s="449"/>
      <c r="BQ15" s="449"/>
      <c r="BR15" s="449"/>
      <c r="BS15" s="449"/>
      <c r="BT15" s="449"/>
      <c r="BU15" s="450"/>
      <c r="BV15" s="448">
        <v>2013751</v>
      </c>
      <c r="BW15" s="449"/>
      <c r="BX15" s="449"/>
      <c r="BY15" s="449"/>
      <c r="BZ15" s="449"/>
      <c r="CA15" s="449"/>
      <c r="CB15" s="449"/>
      <c r="CC15" s="450"/>
      <c r="CD15" s="519" t="s">
        <v>138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139</v>
      </c>
      <c r="M16" s="494"/>
      <c r="N16" s="494"/>
      <c r="O16" s="494"/>
      <c r="P16" s="494"/>
      <c r="Q16" s="495"/>
      <c r="R16" s="496" t="s">
        <v>140</v>
      </c>
      <c r="S16" s="497"/>
      <c r="T16" s="497"/>
      <c r="U16" s="497"/>
      <c r="V16" s="498"/>
      <c r="W16" s="510"/>
      <c r="X16" s="408"/>
      <c r="Y16" s="408"/>
      <c r="Z16" s="408"/>
      <c r="AA16" s="408"/>
      <c r="AB16" s="409"/>
      <c r="AC16" s="499">
        <v>33.1</v>
      </c>
      <c r="AD16" s="500"/>
      <c r="AE16" s="500"/>
      <c r="AF16" s="500"/>
      <c r="AG16" s="501"/>
      <c r="AH16" s="499">
        <v>35.1</v>
      </c>
      <c r="AI16" s="500"/>
      <c r="AJ16" s="500"/>
      <c r="AK16" s="500"/>
      <c r="AL16" s="502"/>
      <c r="AM16" s="476"/>
      <c r="AN16" s="376"/>
      <c r="AO16" s="376"/>
      <c r="AP16" s="376"/>
      <c r="AQ16" s="376"/>
      <c r="AR16" s="376"/>
      <c r="AS16" s="376"/>
      <c r="AT16" s="377"/>
      <c r="AU16" s="477"/>
      <c r="AV16" s="478"/>
      <c r="AW16" s="478"/>
      <c r="AX16" s="478"/>
      <c r="AY16" s="433" t="s">
        <v>141</v>
      </c>
      <c r="AZ16" s="434"/>
      <c r="BA16" s="434"/>
      <c r="BB16" s="434"/>
      <c r="BC16" s="434"/>
      <c r="BD16" s="434"/>
      <c r="BE16" s="434"/>
      <c r="BF16" s="434"/>
      <c r="BG16" s="434"/>
      <c r="BH16" s="434"/>
      <c r="BI16" s="434"/>
      <c r="BJ16" s="434"/>
      <c r="BK16" s="434"/>
      <c r="BL16" s="434"/>
      <c r="BM16" s="435"/>
      <c r="BN16" s="419">
        <v>3180913</v>
      </c>
      <c r="BO16" s="420"/>
      <c r="BP16" s="420"/>
      <c r="BQ16" s="420"/>
      <c r="BR16" s="420"/>
      <c r="BS16" s="420"/>
      <c r="BT16" s="420"/>
      <c r="BU16" s="421"/>
      <c r="BV16" s="419">
        <v>3087749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142</v>
      </c>
      <c r="N17" s="513"/>
      <c r="O17" s="513"/>
      <c r="P17" s="513"/>
      <c r="Q17" s="514"/>
      <c r="R17" s="496" t="s">
        <v>143</v>
      </c>
      <c r="S17" s="497"/>
      <c r="T17" s="497"/>
      <c r="U17" s="497"/>
      <c r="V17" s="498"/>
      <c r="W17" s="509" t="s">
        <v>144</v>
      </c>
      <c r="X17" s="405"/>
      <c r="Y17" s="405"/>
      <c r="Z17" s="405"/>
      <c r="AA17" s="405"/>
      <c r="AB17" s="406"/>
      <c r="AC17" s="372">
        <v>3247</v>
      </c>
      <c r="AD17" s="373"/>
      <c r="AE17" s="373"/>
      <c r="AF17" s="373"/>
      <c r="AG17" s="374"/>
      <c r="AH17" s="372">
        <v>3206</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2354834</v>
      </c>
      <c r="BO17" s="420"/>
      <c r="BP17" s="420"/>
      <c r="BQ17" s="420"/>
      <c r="BR17" s="420"/>
      <c r="BS17" s="420"/>
      <c r="BT17" s="420"/>
      <c r="BU17" s="421"/>
      <c r="BV17" s="419">
        <v>2563223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64.25</v>
      </c>
      <c r="M18" s="472"/>
      <c r="N18" s="472"/>
      <c r="O18" s="472"/>
      <c r="P18" s="472"/>
      <c r="Q18" s="472"/>
      <c r="R18" s="473"/>
      <c r="S18" s="473"/>
      <c r="T18" s="473"/>
      <c r="U18" s="473"/>
      <c r="V18" s="474"/>
      <c r="W18" s="490"/>
      <c r="X18" s="491"/>
      <c r="Y18" s="491"/>
      <c r="Z18" s="491"/>
      <c r="AA18" s="491"/>
      <c r="AB18" s="515"/>
      <c r="AC18" s="389">
        <v>55.7</v>
      </c>
      <c r="AD18" s="390"/>
      <c r="AE18" s="390"/>
      <c r="AF18" s="390"/>
      <c r="AG18" s="475"/>
      <c r="AH18" s="389">
        <v>52.1</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3463137</v>
      </c>
      <c r="BO18" s="420"/>
      <c r="BP18" s="420"/>
      <c r="BQ18" s="420"/>
      <c r="BR18" s="420"/>
      <c r="BS18" s="420"/>
      <c r="BT18" s="420"/>
      <c r="BU18" s="421"/>
      <c r="BV18" s="419">
        <v>3367502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175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5012651</v>
      </c>
      <c r="BO19" s="420"/>
      <c r="BP19" s="420"/>
      <c r="BQ19" s="420"/>
      <c r="BR19" s="420"/>
      <c r="BS19" s="420"/>
      <c r="BT19" s="420"/>
      <c r="BU19" s="421"/>
      <c r="BV19" s="419">
        <v>4970991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4260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3419532</v>
      </c>
      <c r="BO22" s="449"/>
      <c r="BP22" s="449"/>
      <c r="BQ22" s="449"/>
      <c r="BR22" s="449"/>
      <c r="BS22" s="449"/>
      <c r="BT22" s="449"/>
      <c r="BU22" s="450"/>
      <c r="BV22" s="448">
        <v>3520452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2978416</v>
      </c>
      <c r="BO23" s="420"/>
      <c r="BP23" s="420"/>
      <c r="BQ23" s="420"/>
      <c r="BR23" s="420"/>
      <c r="BS23" s="420"/>
      <c r="BT23" s="420"/>
      <c r="BU23" s="421"/>
      <c r="BV23" s="419">
        <v>3066834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7400</v>
      </c>
      <c r="R24" s="373"/>
      <c r="S24" s="373"/>
      <c r="T24" s="373"/>
      <c r="U24" s="373"/>
      <c r="V24" s="374"/>
      <c r="W24" s="462"/>
      <c r="X24" s="399"/>
      <c r="Y24" s="400"/>
      <c r="Z24" s="375" t="s">
        <v>161</v>
      </c>
      <c r="AA24" s="376"/>
      <c r="AB24" s="376"/>
      <c r="AC24" s="376"/>
      <c r="AD24" s="376"/>
      <c r="AE24" s="376"/>
      <c r="AF24" s="376"/>
      <c r="AG24" s="377"/>
      <c r="AH24" s="372">
        <v>102</v>
      </c>
      <c r="AI24" s="373"/>
      <c r="AJ24" s="373"/>
      <c r="AK24" s="373"/>
      <c r="AL24" s="374"/>
      <c r="AM24" s="372">
        <v>297432</v>
      </c>
      <c r="AN24" s="373"/>
      <c r="AO24" s="373"/>
      <c r="AP24" s="373"/>
      <c r="AQ24" s="373"/>
      <c r="AR24" s="374"/>
      <c r="AS24" s="372">
        <v>2916</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1116740</v>
      </c>
      <c r="BO24" s="420"/>
      <c r="BP24" s="420"/>
      <c r="BQ24" s="420"/>
      <c r="BR24" s="420"/>
      <c r="BS24" s="420"/>
      <c r="BT24" s="420"/>
      <c r="BU24" s="421"/>
      <c r="BV24" s="419">
        <v>1043594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6000</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348784</v>
      </c>
      <c r="BO25" s="449"/>
      <c r="BP25" s="449"/>
      <c r="BQ25" s="449"/>
      <c r="BR25" s="449"/>
      <c r="BS25" s="449"/>
      <c r="BT25" s="449"/>
      <c r="BU25" s="450"/>
      <c r="BV25" s="448">
        <v>99264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5500</v>
      </c>
      <c r="R26" s="373"/>
      <c r="S26" s="373"/>
      <c r="T26" s="373"/>
      <c r="U26" s="373"/>
      <c r="V26" s="374"/>
      <c r="W26" s="462"/>
      <c r="X26" s="399"/>
      <c r="Y26" s="400"/>
      <c r="Z26" s="375" t="s">
        <v>167</v>
      </c>
      <c r="AA26" s="430"/>
      <c r="AB26" s="430"/>
      <c r="AC26" s="430"/>
      <c r="AD26" s="430"/>
      <c r="AE26" s="430"/>
      <c r="AF26" s="430"/>
      <c r="AG26" s="431"/>
      <c r="AH26" s="372">
        <v>3</v>
      </c>
      <c r="AI26" s="373"/>
      <c r="AJ26" s="373"/>
      <c r="AK26" s="373"/>
      <c r="AL26" s="374"/>
      <c r="AM26" s="372">
        <v>7578</v>
      </c>
      <c r="AN26" s="373"/>
      <c r="AO26" s="373"/>
      <c r="AP26" s="373"/>
      <c r="AQ26" s="373"/>
      <c r="AR26" s="374"/>
      <c r="AS26" s="372">
        <v>2526</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3400</v>
      </c>
      <c r="R27" s="373"/>
      <c r="S27" s="373"/>
      <c r="T27" s="373"/>
      <c r="U27" s="373"/>
      <c r="V27" s="374"/>
      <c r="W27" s="462"/>
      <c r="X27" s="399"/>
      <c r="Y27" s="400"/>
      <c r="Z27" s="375" t="s">
        <v>170</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182655</v>
      </c>
      <c r="BO27" s="454"/>
      <c r="BP27" s="454"/>
      <c r="BQ27" s="454"/>
      <c r="BR27" s="454"/>
      <c r="BS27" s="454"/>
      <c r="BT27" s="454"/>
      <c r="BU27" s="455"/>
      <c r="BV27" s="453">
        <v>182651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2800</v>
      </c>
      <c r="R28" s="373"/>
      <c r="S28" s="373"/>
      <c r="T28" s="373"/>
      <c r="U28" s="373"/>
      <c r="V28" s="374"/>
      <c r="W28" s="462"/>
      <c r="X28" s="399"/>
      <c r="Y28" s="400"/>
      <c r="Z28" s="375" t="s">
        <v>173</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762929</v>
      </c>
      <c r="BO28" s="449"/>
      <c r="BP28" s="449"/>
      <c r="BQ28" s="449"/>
      <c r="BR28" s="449"/>
      <c r="BS28" s="449"/>
      <c r="BT28" s="449"/>
      <c r="BU28" s="450"/>
      <c r="BV28" s="448">
        <v>560929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10</v>
      </c>
      <c r="M29" s="373"/>
      <c r="N29" s="373"/>
      <c r="O29" s="373"/>
      <c r="P29" s="374"/>
      <c r="Q29" s="372">
        <v>2500</v>
      </c>
      <c r="R29" s="373"/>
      <c r="S29" s="373"/>
      <c r="T29" s="373"/>
      <c r="U29" s="373"/>
      <c r="V29" s="374"/>
      <c r="W29" s="463"/>
      <c r="X29" s="464"/>
      <c r="Y29" s="465"/>
      <c r="Z29" s="375" t="s">
        <v>176</v>
      </c>
      <c r="AA29" s="376"/>
      <c r="AB29" s="376"/>
      <c r="AC29" s="376"/>
      <c r="AD29" s="376"/>
      <c r="AE29" s="376"/>
      <c r="AF29" s="376"/>
      <c r="AG29" s="377"/>
      <c r="AH29" s="372">
        <v>102</v>
      </c>
      <c r="AI29" s="373"/>
      <c r="AJ29" s="373"/>
      <c r="AK29" s="373"/>
      <c r="AL29" s="374"/>
      <c r="AM29" s="372">
        <v>297432</v>
      </c>
      <c r="AN29" s="373"/>
      <c r="AO29" s="373"/>
      <c r="AP29" s="373"/>
      <c r="AQ29" s="373"/>
      <c r="AR29" s="374"/>
      <c r="AS29" s="372">
        <v>2916</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100913</v>
      </c>
      <c r="BO29" s="420"/>
      <c r="BP29" s="420"/>
      <c r="BQ29" s="420"/>
      <c r="BR29" s="420"/>
      <c r="BS29" s="420"/>
      <c r="BT29" s="420"/>
      <c r="BU29" s="421"/>
      <c r="BV29" s="419">
        <v>450898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736301</v>
      </c>
      <c r="BO30" s="454"/>
      <c r="BP30" s="454"/>
      <c r="BQ30" s="454"/>
      <c r="BR30" s="454"/>
      <c r="BS30" s="454"/>
      <c r="BT30" s="454"/>
      <c r="BU30" s="455"/>
      <c r="BV30" s="453">
        <v>678404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（株）サシバの里いちかい</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奨学金貸与費特別会計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栃木県後期高齢者医療広域連合（特別会計）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芳賀地区広域行政事務組合(一般会計)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芳賀地区広域行政事務組合(ふるさと市町村圏基金特別会計)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芳賀地区広域行政事務組合(卸売市場特別会計)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芳賀郡中部環境衛生事務組合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芳賀中部上水道企業団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TdIqjiRek4yJ5KOypkI+XdMRsTpX1dl58UU0oMEkTQFmkokZInr+GjS6HjxgNznX/PNSKrlX3Gu7d1JX1FYWlg==" saltValue="XVYK/WwHvQjdL8aCmFeb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1959258</v>
      </c>
      <c r="S5" s="677"/>
      <c r="T5" s="677"/>
      <c r="U5" s="677"/>
      <c r="V5" s="677"/>
      <c r="W5" s="677"/>
      <c r="X5" s="677"/>
      <c r="Y5" s="702"/>
      <c r="Z5" s="715">
        <v>29</v>
      </c>
      <c r="AA5" s="715"/>
      <c r="AB5" s="715"/>
      <c r="AC5" s="715"/>
      <c r="AD5" s="716">
        <v>1959258</v>
      </c>
      <c r="AE5" s="716"/>
      <c r="AF5" s="716"/>
      <c r="AG5" s="716"/>
      <c r="AH5" s="716"/>
      <c r="AI5" s="716"/>
      <c r="AJ5" s="716"/>
      <c r="AK5" s="716"/>
      <c r="AL5" s="703">
        <v>52.3</v>
      </c>
      <c r="AM5" s="685"/>
      <c r="AN5" s="685"/>
      <c r="AO5" s="704"/>
      <c r="AP5" s="679" t="s">
        <v>215</v>
      </c>
      <c r="AQ5" s="680"/>
      <c r="AR5" s="680"/>
      <c r="AS5" s="680"/>
      <c r="AT5" s="680"/>
      <c r="AU5" s="680"/>
      <c r="AV5" s="680"/>
      <c r="AW5" s="680"/>
      <c r="AX5" s="680"/>
      <c r="AY5" s="680"/>
      <c r="AZ5" s="680"/>
      <c r="BA5" s="680"/>
      <c r="BB5" s="680"/>
      <c r="BC5" s="680"/>
      <c r="BD5" s="680"/>
      <c r="BE5" s="680"/>
      <c r="BF5" s="681"/>
      <c r="BG5" s="621">
        <v>1957732</v>
      </c>
      <c r="BH5" s="622"/>
      <c r="BI5" s="622"/>
      <c r="BJ5" s="622"/>
      <c r="BK5" s="622"/>
      <c r="BL5" s="622"/>
      <c r="BM5" s="622"/>
      <c r="BN5" s="623"/>
      <c r="BO5" s="659">
        <v>99.9</v>
      </c>
      <c r="BP5" s="659"/>
      <c r="BQ5" s="659"/>
      <c r="BR5" s="659"/>
      <c r="BS5" s="660">
        <v>27221</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68475</v>
      </c>
      <c r="S6" s="622"/>
      <c r="T6" s="622"/>
      <c r="U6" s="622"/>
      <c r="V6" s="622"/>
      <c r="W6" s="622"/>
      <c r="X6" s="622"/>
      <c r="Y6" s="623"/>
      <c r="Z6" s="659">
        <v>1</v>
      </c>
      <c r="AA6" s="659"/>
      <c r="AB6" s="659"/>
      <c r="AC6" s="659"/>
      <c r="AD6" s="660">
        <v>68475</v>
      </c>
      <c r="AE6" s="660"/>
      <c r="AF6" s="660"/>
      <c r="AG6" s="660"/>
      <c r="AH6" s="660"/>
      <c r="AI6" s="660"/>
      <c r="AJ6" s="660"/>
      <c r="AK6" s="660"/>
      <c r="AL6" s="624">
        <v>1.8</v>
      </c>
      <c r="AM6" s="625"/>
      <c r="AN6" s="625"/>
      <c r="AO6" s="661"/>
      <c r="AP6" s="618" t="s">
        <v>220</v>
      </c>
      <c r="AQ6" s="619"/>
      <c r="AR6" s="619"/>
      <c r="AS6" s="619"/>
      <c r="AT6" s="619"/>
      <c r="AU6" s="619"/>
      <c r="AV6" s="619"/>
      <c r="AW6" s="619"/>
      <c r="AX6" s="619"/>
      <c r="AY6" s="619"/>
      <c r="AZ6" s="619"/>
      <c r="BA6" s="619"/>
      <c r="BB6" s="619"/>
      <c r="BC6" s="619"/>
      <c r="BD6" s="619"/>
      <c r="BE6" s="619"/>
      <c r="BF6" s="620"/>
      <c r="BG6" s="621">
        <v>1957732</v>
      </c>
      <c r="BH6" s="622"/>
      <c r="BI6" s="622"/>
      <c r="BJ6" s="622"/>
      <c r="BK6" s="622"/>
      <c r="BL6" s="622"/>
      <c r="BM6" s="622"/>
      <c r="BN6" s="623"/>
      <c r="BO6" s="659">
        <v>99.9</v>
      </c>
      <c r="BP6" s="659"/>
      <c r="BQ6" s="659"/>
      <c r="BR6" s="659"/>
      <c r="BS6" s="660">
        <v>27221</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88330</v>
      </c>
      <c r="CS6" s="622"/>
      <c r="CT6" s="622"/>
      <c r="CU6" s="622"/>
      <c r="CV6" s="622"/>
      <c r="CW6" s="622"/>
      <c r="CX6" s="622"/>
      <c r="CY6" s="623"/>
      <c r="CZ6" s="703">
        <v>1.5</v>
      </c>
      <c r="DA6" s="685"/>
      <c r="DB6" s="685"/>
      <c r="DC6" s="705"/>
      <c r="DD6" s="627" t="s">
        <v>121</v>
      </c>
      <c r="DE6" s="622"/>
      <c r="DF6" s="622"/>
      <c r="DG6" s="622"/>
      <c r="DH6" s="622"/>
      <c r="DI6" s="622"/>
      <c r="DJ6" s="622"/>
      <c r="DK6" s="622"/>
      <c r="DL6" s="622"/>
      <c r="DM6" s="622"/>
      <c r="DN6" s="622"/>
      <c r="DO6" s="622"/>
      <c r="DP6" s="623"/>
      <c r="DQ6" s="627">
        <v>88330</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356</v>
      </c>
      <c r="S7" s="622"/>
      <c r="T7" s="622"/>
      <c r="U7" s="622"/>
      <c r="V7" s="622"/>
      <c r="W7" s="622"/>
      <c r="X7" s="622"/>
      <c r="Y7" s="623"/>
      <c r="Z7" s="659">
        <v>0</v>
      </c>
      <c r="AA7" s="659"/>
      <c r="AB7" s="659"/>
      <c r="AC7" s="659"/>
      <c r="AD7" s="660">
        <v>356</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688683</v>
      </c>
      <c r="BH7" s="622"/>
      <c r="BI7" s="622"/>
      <c r="BJ7" s="622"/>
      <c r="BK7" s="622"/>
      <c r="BL7" s="622"/>
      <c r="BM7" s="622"/>
      <c r="BN7" s="623"/>
      <c r="BO7" s="659">
        <v>35.200000000000003</v>
      </c>
      <c r="BP7" s="659"/>
      <c r="BQ7" s="659"/>
      <c r="BR7" s="659"/>
      <c r="BS7" s="660">
        <v>27221</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1064045</v>
      </c>
      <c r="CS7" s="622"/>
      <c r="CT7" s="622"/>
      <c r="CU7" s="622"/>
      <c r="CV7" s="622"/>
      <c r="CW7" s="622"/>
      <c r="CX7" s="622"/>
      <c r="CY7" s="623"/>
      <c r="CZ7" s="659">
        <v>17.7</v>
      </c>
      <c r="DA7" s="659"/>
      <c r="DB7" s="659"/>
      <c r="DC7" s="659"/>
      <c r="DD7" s="627">
        <v>4747</v>
      </c>
      <c r="DE7" s="622"/>
      <c r="DF7" s="622"/>
      <c r="DG7" s="622"/>
      <c r="DH7" s="622"/>
      <c r="DI7" s="622"/>
      <c r="DJ7" s="622"/>
      <c r="DK7" s="622"/>
      <c r="DL7" s="622"/>
      <c r="DM7" s="622"/>
      <c r="DN7" s="622"/>
      <c r="DO7" s="622"/>
      <c r="DP7" s="623"/>
      <c r="DQ7" s="627">
        <v>935512</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8257</v>
      </c>
      <c r="S8" s="622"/>
      <c r="T8" s="622"/>
      <c r="U8" s="622"/>
      <c r="V8" s="622"/>
      <c r="W8" s="622"/>
      <c r="X8" s="622"/>
      <c r="Y8" s="623"/>
      <c r="Z8" s="659">
        <v>0.1</v>
      </c>
      <c r="AA8" s="659"/>
      <c r="AB8" s="659"/>
      <c r="AC8" s="659"/>
      <c r="AD8" s="660">
        <v>8257</v>
      </c>
      <c r="AE8" s="660"/>
      <c r="AF8" s="660"/>
      <c r="AG8" s="660"/>
      <c r="AH8" s="660"/>
      <c r="AI8" s="660"/>
      <c r="AJ8" s="660"/>
      <c r="AK8" s="660"/>
      <c r="AL8" s="624">
        <v>0.2</v>
      </c>
      <c r="AM8" s="625"/>
      <c r="AN8" s="625"/>
      <c r="AO8" s="661"/>
      <c r="AP8" s="618" t="s">
        <v>226</v>
      </c>
      <c r="AQ8" s="619"/>
      <c r="AR8" s="619"/>
      <c r="AS8" s="619"/>
      <c r="AT8" s="619"/>
      <c r="AU8" s="619"/>
      <c r="AV8" s="619"/>
      <c r="AW8" s="619"/>
      <c r="AX8" s="619"/>
      <c r="AY8" s="619"/>
      <c r="AZ8" s="619"/>
      <c r="BA8" s="619"/>
      <c r="BB8" s="619"/>
      <c r="BC8" s="619"/>
      <c r="BD8" s="619"/>
      <c r="BE8" s="619"/>
      <c r="BF8" s="620"/>
      <c r="BG8" s="621">
        <v>21206</v>
      </c>
      <c r="BH8" s="622"/>
      <c r="BI8" s="622"/>
      <c r="BJ8" s="622"/>
      <c r="BK8" s="622"/>
      <c r="BL8" s="622"/>
      <c r="BM8" s="622"/>
      <c r="BN8" s="623"/>
      <c r="BO8" s="659">
        <v>1.1000000000000001</v>
      </c>
      <c r="BP8" s="659"/>
      <c r="BQ8" s="659"/>
      <c r="BR8" s="659"/>
      <c r="BS8" s="660" t="s">
        <v>121</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1677222</v>
      </c>
      <c r="CS8" s="622"/>
      <c r="CT8" s="622"/>
      <c r="CU8" s="622"/>
      <c r="CV8" s="622"/>
      <c r="CW8" s="622"/>
      <c r="CX8" s="622"/>
      <c r="CY8" s="623"/>
      <c r="CZ8" s="659">
        <v>27.9</v>
      </c>
      <c r="DA8" s="659"/>
      <c r="DB8" s="659"/>
      <c r="DC8" s="659"/>
      <c r="DD8" s="627">
        <v>12301</v>
      </c>
      <c r="DE8" s="622"/>
      <c r="DF8" s="622"/>
      <c r="DG8" s="622"/>
      <c r="DH8" s="622"/>
      <c r="DI8" s="622"/>
      <c r="DJ8" s="622"/>
      <c r="DK8" s="622"/>
      <c r="DL8" s="622"/>
      <c r="DM8" s="622"/>
      <c r="DN8" s="622"/>
      <c r="DO8" s="622"/>
      <c r="DP8" s="623"/>
      <c r="DQ8" s="627">
        <v>890111</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9525</v>
      </c>
      <c r="S9" s="622"/>
      <c r="T9" s="622"/>
      <c r="U9" s="622"/>
      <c r="V9" s="622"/>
      <c r="W9" s="622"/>
      <c r="X9" s="622"/>
      <c r="Y9" s="623"/>
      <c r="Z9" s="659">
        <v>0.1</v>
      </c>
      <c r="AA9" s="659"/>
      <c r="AB9" s="659"/>
      <c r="AC9" s="659"/>
      <c r="AD9" s="660">
        <v>9525</v>
      </c>
      <c r="AE9" s="660"/>
      <c r="AF9" s="660"/>
      <c r="AG9" s="660"/>
      <c r="AH9" s="660"/>
      <c r="AI9" s="660"/>
      <c r="AJ9" s="660"/>
      <c r="AK9" s="660"/>
      <c r="AL9" s="624">
        <v>0.3</v>
      </c>
      <c r="AM9" s="625"/>
      <c r="AN9" s="625"/>
      <c r="AO9" s="661"/>
      <c r="AP9" s="618" t="s">
        <v>229</v>
      </c>
      <c r="AQ9" s="619"/>
      <c r="AR9" s="619"/>
      <c r="AS9" s="619"/>
      <c r="AT9" s="619"/>
      <c r="AU9" s="619"/>
      <c r="AV9" s="619"/>
      <c r="AW9" s="619"/>
      <c r="AX9" s="619"/>
      <c r="AY9" s="619"/>
      <c r="AZ9" s="619"/>
      <c r="BA9" s="619"/>
      <c r="BB9" s="619"/>
      <c r="BC9" s="619"/>
      <c r="BD9" s="619"/>
      <c r="BE9" s="619"/>
      <c r="BF9" s="620"/>
      <c r="BG9" s="621">
        <v>541293</v>
      </c>
      <c r="BH9" s="622"/>
      <c r="BI9" s="622"/>
      <c r="BJ9" s="622"/>
      <c r="BK9" s="622"/>
      <c r="BL9" s="622"/>
      <c r="BM9" s="622"/>
      <c r="BN9" s="623"/>
      <c r="BO9" s="659">
        <v>27.6</v>
      </c>
      <c r="BP9" s="659"/>
      <c r="BQ9" s="659"/>
      <c r="BR9" s="659"/>
      <c r="BS9" s="660" t="s">
        <v>121</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421357</v>
      </c>
      <c r="CS9" s="622"/>
      <c r="CT9" s="622"/>
      <c r="CU9" s="622"/>
      <c r="CV9" s="622"/>
      <c r="CW9" s="622"/>
      <c r="CX9" s="622"/>
      <c r="CY9" s="623"/>
      <c r="CZ9" s="659">
        <v>7</v>
      </c>
      <c r="DA9" s="659"/>
      <c r="DB9" s="659"/>
      <c r="DC9" s="659"/>
      <c r="DD9" s="627">
        <v>6546</v>
      </c>
      <c r="DE9" s="622"/>
      <c r="DF9" s="622"/>
      <c r="DG9" s="622"/>
      <c r="DH9" s="622"/>
      <c r="DI9" s="622"/>
      <c r="DJ9" s="622"/>
      <c r="DK9" s="622"/>
      <c r="DL9" s="622"/>
      <c r="DM9" s="622"/>
      <c r="DN9" s="622"/>
      <c r="DO9" s="622"/>
      <c r="DP9" s="623"/>
      <c r="DQ9" s="627">
        <v>326591</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32094</v>
      </c>
      <c r="BH10" s="622"/>
      <c r="BI10" s="622"/>
      <c r="BJ10" s="622"/>
      <c r="BK10" s="622"/>
      <c r="BL10" s="622"/>
      <c r="BM10" s="622"/>
      <c r="BN10" s="623"/>
      <c r="BO10" s="659">
        <v>1.6</v>
      </c>
      <c r="BP10" s="659"/>
      <c r="BQ10" s="659"/>
      <c r="BR10" s="659"/>
      <c r="BS10" s="660" t="s">
        <v>121</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285</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285</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288619</v>
      </c>
      <c r="S11" s="622"/>
      <c r="T11" s="622"/>
      <c r="U11" s="622"/>
      <c r="V11" s="622"/>
      <c r="W11" s="622"/>
      <c r="X11" s="622"/>
      <c r="Y11" s="623"/>
      <c r="Z11" s="624">
        <v>4.3</v>
      </c>
      <c r="AA11" s="625"/>
      <c r="AB11" s="625"/>
      <c r="AC11" s="626"/>
      <c r="AD11" s="627">
        <v>288619</v>
      </c>
      <c r="AE11" s="622"/>
      <c r="AF11" s="622"/>
      <c r="AG11" s="622"/>
      <c r="AH11" s="622"/>
      <c r="AI11" s="622"/>
      <c r="AJ11" s="622"/>
      <c r="AK11" s="623"/>
      <c r="AL11" s="624">
        <v>7.7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94090</v>
      </c>
      <c r="BH11" s="622"/>
      <c r="BI11" s="622"/>
      <c r="BJ11" s="622"/>
      <c r="BK11" s="622"/>
      <c r="BL11" s="622"/>
      <c r="BM11" s="622"/>
      <c r="BN11" s="623"/>
      <c r="BO11" s="659">
        <v>4.8</v>
      </c>
      <c r="BP11" s="659"/>
      <c r="BQ11" s="659"/>
      <c r="BR11" s="659"/>
      <c r="BS11" s="660">
        <v>27221</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535749</v>
      </c>
      <c r="CS11" s="622"/>
      <c r="CT11" s="622"/>
      <c r="CU11" s="622"/>
      <c r="CV11" s="622"/>
      <c r="CW11" s="622"/>
      <c r="CX11" s="622"/>
      <c r="CY11" s="623"/>
      <c r="CZ11" s="659">
        <v>8.9</v>
      </c>
      <c r="DA11" s="659"/>
      <c r="DB11" s="659"/>
      <c r="DC11" s="659"/>
      <c r="DD11" s="627">
        <v>282558</v>
      </c>
      <c r="DE11" s="622"/>
      <c r="DF11" s="622"/>
      <c r="DG11" s="622"/>
      <c r="DH11" s="622"/>
      <c r="DI11" s="622"/>
      <c r="DJ11" s="622"/>
      <c r="DK11" s="622"/>
      <c r="DL11" s="622"/>
      <c r="DM11" s="622"/>
      <c r="DN11" s="622"/>
      <c r="DO11" s="622"/>
      <c r="DP11" s="623"/>
      <c r="DQ11" s="627">
        <v>246543</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v>23851</v>
      </c>
      <c r="S12" s="622"/>
      <c r="T12" s="622"/>
      <c r="U12" s="622"/>
      <c r="V12" s="622"/>
      <c r="W12" s="622"/>
      <c r="X12" s="622"/>
      <c r="Y12" s="623"/>
      <c r="Z12" s="659">
        <v>0.4</v>
      </c>
      <c r="AA12" s="659"/>
      <c r="AB12" s="659"/>
      <c r="AC12" s="659"/>
      <c r="AD12" s="660">
        <v>23851</v>
      </c>
      <c r="AE12" s="660"/>
      <c r="AF12" s="660"/>
      <c r="AG12" s="660"/>
      <c r="AH12" s="660"/>
      <c r="AI12" s="660"/>
      <c r="AJ12" s="660"/>
      <c r="AK12" s="660"/>
      <c r="AL12" s="624">
        <v>0.6</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1150678</v>
      </c>
      <c r="BH12" s="622"/>
      <c r="BI12" s="622"/>
      <c r="BJ12" s="622"/>
      <c r="BK12" s="622"/>
      <c r="BL12" s="622"/>
      <c r="BM12" s="622"/>
      <c r="BN12" s="623"/>
      <c r="BO12" s="659">
        <v>58.7</v>
      </c>
      <c r="BP12" s="659"/>
      <c r="BQ12" s="659"/>
      <c r="BR12" s="659"/>
      <c r="BS12" s="660" t="s">
        <v>121</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186426</v>
      </c>
      <c r="CS12" s="622"/>
      <c r="CT12" s="622"/>
      <c r="CU12" s="622"/>
      <c r="CV12" s="622"/>
      <c r="CW12" s="622"/>
      <c r="CX12" s="622"/>
      <c r="CY12" s="623"/>
      <c r="CZ12" s="659">
        <v>3.1</v>
      </c>
      <c r="DA12" s="659"/>
      <c r="DB12" s="659"/>
      <c r="DC12" s="659"/>
      <c r="DD12" s="627">
        <v>16439</v>
      </c>
      <c r="DE12" s="622"/>
      <c r="DF12" s="622"/>
      <c r="DG12" s="622"/>
      <c r="DH12" s="622"/>
      <c r="DI12" s="622"/>
      <c r="DJ12" s="622"/>
      <c r="DK12" s="622"/>
      <c r="DL12" s="622"/>
      <c r="DM12" s="622"/>
      <c r="DN12" s="622"/>
      <c r="DO12" s="622"/>
      <c r="DP12" s="623"/>
      <c r="DQ12" s="627">
        <v>143124</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1150607</v>
      </c>
      <c r="BH13" s="622"/>
      <c r="BI13" s="622"/>
      <c r="BJ13" s="622"/>
      <c r="BK13" s="622"/>
      <c r="BL13" s="622"/>
      <c r="BM13" s="622"/>
      <c r="BN13" s="623"/>
      <c r="BO13" s="659">
        <v>58.7</v>
      </c>
      <c r="BP13" s="659"/>
      <c r="BQ13" s="659"/>
      <c r="BR13" s="659"/>
      <c r="BS13" s="660" t="s">
        <v>121</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682793</v>
      </c>
      <c r="CS13" s="622"/>
      <c r="CT13" s="622"/>
      <c r="CU13" s="622"/>
      <c r="CV13" s="622"/>
      <c r="CW13" s="622"/>
      <c r="CX13" s="622"/>
      <c r="CY13" s="623"/>
      <c r="CZ13" s="659">
        <v>11.4</v>
      </c>
      <c r="DA13" s="659"/>
      <c r="DB13" s="659"/>
      <c r="DC13" s="659"/>
      <c r="DD13" s="627">
        <v>420137</v>
      </c>
      <c r="DE13" s="622"/>
      <c r="DF13" s="622"/>
      <c r="DG13" s="622"/>
      <c r="DH13" s="622"/>
      <c r="DI13" s="622"/>
      <c r="DJ13" s="622"/>
      <c r="DK13" s="622"/>
      <c r="DL13" s="622"/>
      <c r="DM13" s="622"/>
      <c r="DN13" s="622"/>
      <c r="DO13" s="622"/>
      <c r="DP13" s="623"/>
      <c r="DQ13" s="627">
        <v>366097</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528</v>
      </c>
      <c r="S14" s="622"/>
      <c r="T14" s="622"/>
      <c r="U14" s="622"/>
      <c r="V14" s="622"/>
      <c r="W14" s="622"/>
      <c r="X14" s="622"/>
      <c r="Y14" s="623"/>
      <c r="Z14" s="659">
        <v>0</v>
      </c>
      <c r="AA14" s="659"/>
      <c r="AB14" s="659"/>
      <c r="AC14" s="659"/>
      <c r="AD14" s="660">
        <v>528</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46160</v>
      </c>
      <c r="BH14" s="622"/>
      <c r="BI14" s="622"/>
      <c r="BJ14" s="622"/>
      <c r="BK14" s="622"/>
      <c r="BL14" s="622"/>
      <c r="BM14" s="622"/>
      <c r="BN14" s="623"/>
      <c r="BO14" s="659">
        <v>2.4</v>
      </c>
      <c r="BP14" s="659"/>
      <c r="BQ14" s="659"/>
      <c r="BR14" s="659"/>
      <c r="BS14" s="660" t="s">
        <v>121</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332450</v>
      </c>
      <c r="CS14" s="622"/>
      <c r="CT14" s="622"/>
      <c r="CU14" s="622"/>
      <c r="CV14" s="622"/>
      <c r="CW14" s="622"/>
      <c r="CX14" s="622"/>
      <c r="CY14" s="623"/>
      <c r="CZ14" s="659">
        <v>5.5</v>
      </c>
      <c r="DA14" s="659"/>
      <c r="DB14" s="659"/>
      <c r="DC14" s="659"/>
      <c r="DD14" s="627">
        <v>36861</v>
      </c>
      <c r="DE14" s="622"/>
      <c r="DF14" s="622"/>
      <c r="DG14" s="622"/>
      <c r="DH14" s="622"/>
      <c r="DI14" s="622"/>
      <c r="DJ14" s="622"/>
      <c r="DK14" s="622"/>
      <c r="DL14" s="622"/>
      <c r="DM14" s="622"/>
      <c r="DN14" s="622"/>
      <c r="DO14" s="622"/>
      <c r="DP14" s="623"/>
      <c r="DQ14" s="627">
        <v>293805</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72211</v>
      </c>
      <c r="BH15" s="622"/>
      <c r="BI15" s="622"/>
      <c r="BJ15" s="622"/>
      <c r="BK15" s="622"/>
      <c r="BL15" s="622"/>
      <c r="BM15" s="622"/>
      <c r="BN15" s="623"/>
      <c r="BO15" s="659">
        <v>3.7</v>
      </c>
      <c r="BP15" s="659"/>
      <c r="BQ15" s="659"/>
      <c r="BR15" s="659"/>
      <c r="BS15" s="660" t="s">
        <v>121</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654468</v>
      </c>
      <c r="CS15" s="622"/>
      <c r="CT15" s="622"/>
      <c r="CU15" s="622"/>
      <c r="CV15" s="622"/>
      <c r="CW15" s="622"/>
      <c r="CX15" s="622"/>
      <c r="CY15" s="623"/>
      <c r="CZ15" s="659">
        <v>10.9</v>
      </c>
      <c r="DA15" s="659"/>
      <c r="DB15" s="659"/>
      <c r="DC15" s="659"/>
      <c r="DD15" s="627">
        <v>102218</v>
      </c>
      <c r="DE15" s="622"/>
      <c r="DF15" s="622"/>
      <c r="DG15" s="622"/>
      <c r="DH15" s="622"/>
      <c r="DI15" s="622"/>
      <c r="DJ15" s="622"/>
      <c r="DK15" s="622"/>
      <c r="DL15" s="622"/>
      <c r="DM15" s="622"/>
      <c r="DN15" s="622"/>
      <c r="DO15" s="622"/>
      <c r="DP15" s="623"/>
      <c r="DQ15" s="627">
        <v>605823</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8248</v>
      </c>
      <c r="S16" s="622"/>
      <c r="T16" s="622"/>
      <c r="U16" s="622"/>
      <c r="V16" s="622"/>
      <c r="W16" s="622"/>
      <c r="X16" s="622"/>
      <c r="Y16" s="623"/>
      <c r="Z16" s="659">
        <v>0.1</v>
      </c>
      <c r="AA16" s="659"/>
      <c r="AB16" s="659"/>
      <c r="AC16" s="659"/>
      <c r="AD16" s="660">
        <v>8248</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26513</v>
      </c>
      <c r="S17" s="622"/>
      <c r="T17" s="622"/>
      <c r="U17" s="622"/>
      <c r="V17" s="622"/>
      <c r="W17" s="622"/>
      <c r="X17" s="622"/>
      <c r="Y17" s="623"/>
      <c r="Z17" s="659">
        <v>0.4</v>
      </c>
      <c r="AA17" s="659"/>
      <c r="AB17" s="659"/>
      <c r="AC17" s="659"/>
      <c r="AD17" s="660">
        <v>26513</v>
      </c>
      <c r="AE17" s="660"/>
      <c r="AF17" s="660"/>
      <c r="AG17" s="660"/>
      <c r="AH17" s="660"/>
      <c r="AI17" s="660"/>
      <c r="AJ17" s="660"/>
      <c r="AK17" s="660"/>
      <c r="AL17" s="624">
        <v>0.7</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366893</v>
      </c>
      <c r="CS17" s="622"/>
      <c r="CT17" s="622"/>
      <c r="CU17" s="622"/>
      <c r="CV17" s="622"/>
      <c r="CW17" s="622"/>
      <c r="CX17" s="622"/>
      <c r="CY17" s="623"/>
      <c r="CZ17" s="659">
        <v>6.1</v>
      </c>
      <c r="DA17" s="659"/>
      <c r="DB17" s="659"/>
      <c r="DC17" s="659"/>
      <c r="DD17" s="627" t="s">
        <v>121</v>
      </c>
      <c r="DE17" s="622"/>
      <c r="DF17" s="622"/>
      <c r="DG17" s="622"/>
      <c r="DH17" s="622"/>
      <c r="DI17" s="622"/>
      <c r="DJ17" s="622"/>
      <c r="DK17" s="622"/>
      <c r="DL17" s="622"/>
      <c r="DM17" s="622"/>
      <c r="DN17" s="622"/>
      <c r="DO17" s="622"/>
      <c r="DP17" s="623"/>
      <c r="DQ17" s="627">
        <v>366893</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13025</v>
      </c>
      <c r="S18" s="622"/>
      <c r="T18" s="622"/>
      <c r="U18" s="622"/>
      <c r="V18" s="622"/>
      <c r="W18" s="622"/>
      <c r="X18" s="622"/>
      <c r="Y18" s="623"/>
      <c r="Z18" s="659">
        <v>0.2</v>
      </c>
      <c r="AA18" s="659"/>
      <c r="AB18" s="659"/>
      <c r="AC18" s="659"/>
      <c r="AD18" s="660">
        <v>13025</v>
      </c>
      <c r="AE18" s="660"/>
      <c r="AF18" s="660"/>
      <c r="AG18" s="660"/>
      <c r="AH18" s="660"/>
      <c r="AI18" s="660"/>
      <c r="AJ18" s="660"/>
      <c r="AK18" s="660"/>
      <c r="AL18" s="624">
        <v>0.3</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13025</v>
      </c>
      <c r="S19" s="622"/>
      <c r="T19" s="622"/>
      <c r="U19" s="622"/>
      <c r="V19" s="622"/>
      <c r="W19" s="622"/>
      <c r="X19" s="622"/>
      <c r="Y19" s="623"/>
      <c r="Z19" s="659">
        <v>0.2</v>
      </c>
      <c r="AA19" s="659"/>
      <c r="AB19" s="659"/>
      <c r="AC19" s="659"/>
      <c r="AD19" s="660">
        <v>13025</v>
      </c>
      <c r="AE19" s="660"/>
      <c r="AF19" s="660"/>
      <c r="AG19" s="660"/>
      <c r="AH19" s="660"/>
      <c r="AI19" s="660"/>
      <c r="AJ19" s="660"/>
      <c r="AK19" s="660"/>
      <c r="AL19" s="624">
        <v>0.3</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1526</v>
      </c>
      <c r="BH19" s="622"/>
      <c r="BI19" s="622"/>
      <c r="BJ19" s="622"/>
      <c r="BK19" s="622"/>
      <c r="BL19" s="622"/>
      <c r="BM19" s="622"/>
      <c r="BN19" s="623"/>
      <c r="BO19" s="659">
        <v>0.1</v>
      </c>
      <c r="BP19" s="659"/>
      <c r="BQ19" s="659"/>
      <c r="BR19" s="659"/>
      <c r="BS19" s="660" t="s">
        <v>121</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t="s">
        <v>121</v>
      </c>
      <c r="S20" s="622"/>
      <c r="T20" s="622"/>
      <c r="U20" s="622"/>
      <c r="V20" s="622"/>
      <c r="W20" s="622"/>
      <c r="X20" s="622"/>
      <c r="Y20" s="623"/>
      <c r="Z20" s="659" t="s">
        <v>121</v>
      </c>
      <c r="AA20" s="659"/>
      <c r="AB20" s="659"/>
      <c r="AC20" s="659"/>
      <c r="AD20" s="660" t="s">
        <v>121</v>
      </c>
      <c r="AE20" s="660"/>
      <c r="AF20" s="660"/>
      <c r="AG20" s="660"/>
      <c r="AH20" s="660"/>
      <c r="AI20" s="660"/>
      <c r="AJ20" s="660"/>
      <c r="AK20" s="660"/>
      <c r="AL20" s="624" t="s">
        <v>121</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1526</v>
      </c>
      <c r="BH20" s="622"/>
      <c r="BI20" s="622"/>
      <c r="BJ20" s="622"/>
      <c r="BK20" s="622"/>
      <c r="BL20" s="622"/>
      <c r="BM20" s="622"/>
      <c r="BN20" s="623"/>
      <c r="BO20" s="659">
        <v>0.1</v>
      </c>
      <c r="BP20" s="659"/>
      <c r="BQ20" s="659"/>
      <c r="BR20" s="659"/>
      <c r="BS20" s="660" t="s">
        <v>121</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6010018</v>
      </c>
      <c r="CS20" s="622"/>
      <c r="CT20" s="622"/>
      <c r="CU20" s="622"/>
      <c r="CV20" s="622"/>
      <c r="CW20" s="622"/>
      <c r="CX20" s="622"/>
      <c r="CY20" s="623"/>
      <c r="CZ20" s="659">
        <v>100</v>
      </c>
      <c r="DA20" s="659"/>
      <c r="DB20" s="659"/>
      <c r="DC20" s="659"/>
      <c r="DD20" s="627">
        <v>881807</v>
      </c>
      <c r="DE20" s="622"/>
      <c r="DF20" s="622"/>
      <c r="DG20" s="622"/>
      <c r="DH20" s="622"/>
      <c r="DI20" s="622"/>
      <c r="DJ20" s="622"/>
      <c r="DK20" s="622"/>
      <c r="DL20" s="622"/>
      <c r="DM20" s="622"/>
      <c r="DN20" s="622"/>
      <c r="DO20" s="622"/>
      <c r="DP20" s="623"/>
      <c r="DQ20" s="627">
        <v>4263114</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1460766</v>
      </c>
      <c r="S21" s="622"/>
      <c r="T21" s="622"/>
      <c r="U21" s="622"/>
      <c r="V21" s="622"/>
      <c r="W21" s="622"/>
      <c r="X21" s="622"/>
      <c r="Y21" s="623"/>
      <c r="Z21" s="659">
        <v>21.6</v>
      </c>
      <c r="AA21" s="659"/>
      <c r="AB21" s="659"/>
      <c r="AC21" s="659"/>
      <c r="AD21" s="660">
        <v>1323541</v>
      </c>
      <c r="AE21" s="660"/>
      <c r="AF21" s="660"/>
      <c r="AG21" s="660"/>
      <c r="AH21" s="660"/>
      <c r="AI21" s="660"/>
      <c r="AJ21" s="660"/>
      <c r="AK21" s="660"/>
      <c r="AL21" s="624">
        <v>35.299999999999997</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1526</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1323541</v>
      </c>
      <c r="S22" s="622"/>
      <c r="T22" s="622"/>
      <c r="U22" s="622"/>
      <c r="V22" s="622"/>
      <c r="W22" s="622"/>
      <c r="X22" s="622"/>
      <c r="Y22" s="623"/>
      <c r="Z22" s="659">
        <v>19.600000000000001</v>
      </c>
      <c r="AA22" s="659"/>
      <c r="AB22" s="659"/>
      <c r="AC22" s="659"/>
      <c r="AD22" s="660">
        <v>1323541</v>
      </c>
      <c r="AE22" s="660"/>
      <c r="AF22" s="660"/>
      <c r="AG22" s="660"/>
      <c r="AH22" s="660"/>
      <c r="AI22" s="660"/>
      <c r="AJ22" s="660"/>
      <c r="AK22" s="660"/>
      <c r="AL22" s="624">
        <v>35.299999999999997</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137108</v>
      </c>
      <c r="S23" s="622"/>
      <c r="T23" s="622"/>
      <c r="U23" s="622"/>
      <c r="V23" s="622"/>
      <c r="W23" s="622"/>
      <c r="X23" s="622"/>
      <c r="Y23" s="623"/>
      <c r="Z23" s="659">
        <v>2</v>
      </c>
      <c r="AA23" s="659"/>
      <c r="AB23" s="659"/>
      <c r="AC23" s="659"/>
      <c r="AD23" s="660" t="s">
        <v>121</v>
      </c>
      <c r="AE23" s="660"/>
      <c r="AF23" s="660"/>
      <c r="AG23" s="660"/>
      <c r="AH23" s="660"/>
      <c r="AI23" s="660"/>
      <c r="AJ23" s="660"/>
      <c r="AK23" s="660"/>
      <c r="AL23" s="624" t="s">
        <v>121</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v>117</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2066602</v>
      </c>
      <c r="CS24" s="677"/>
      <c r="CT24" s="677"/>
      <c r="CU24" s="677"/>
      <c r="CV24" s="677"/>
      <c r="CW24" s="677"/>
      <c r="CX24" s="677"/>
      <c r="CY24" s="702"/>
      <c r="CZ24" s="703">
        <v>34.4</v>
      </c>
      <c r="DA24" s="685"/>
      <c r="DB24" s="685"/>
      <c r="DC24" s="705"/>
      <c r="DD24" s="701">
        <v>1653970</v>
      </c>
      <c r="DE24" s="677"/>
      <c r="DF24" s="677"/>
      <c r="DG24" s="677"/>
      <c r="DH24" s="677"/>
      <c r="DI24" s="677"/>
      <c r="DJ24" s="677"/>
      <c r="DK24" s="702"/>
      <c r="DL24" s="701">
        <v>1556005</v>
      </c>
      <c r="DM24" s="677"/>
      <c r="DN24" s="677"/>
      <c r="DO24" s="677"/>
      <c r="DP24" s="677"/>
      <c r="DQ24" s="677"/>
      <c r="DR24" s="677"/>
      <c r="DS24" s="677"/>
      <c r="DT24" s="677"/>
      <c r="DU24" s="677"/>
      <c r="DV24" s="702"/>
      <c r="DW24" s="703">
        <v>40.9</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3867421</v>
      </c>
      <c r="S25" s="622"/>
      <c r="T25" s="622"/>
      <c r="U25" s="622"/>
      <c r="V25" s="622"/>
      <c r="W25" s="622"/>
      <c r="X25" s="622"/>
      <c r="Y25" s="623"/>
      <c r="Z25" s="659">
        <v>57.2</v>
      </c>
      <c r="AA25" s="659"/>
      <c r="AB25" s="659"/>
      <c r="AC25" s="659"/>
      <c r="AD25" s="660">
        <v>3730196</v>
      </c>
      <c r="AE25" s="660"/>
      <c r="AF25" s="660"/>
      <c r="AG25" s="660"/>
      <c r="AH25" s="660"/>
      <c r="AI25" s="660"/>
      <c r="AJ25" s="660"/>
      <c r="AK25" s="660"/>
      <c r="AL25" s="624">
        <v>99.6</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1053724</v>
      </c>
      <c r="CS25" s="634"/>
      <c r="CT25" s="634"/>
      <c r="CU25" s="634"/>
      <c r="CV25" s="634"/>
      <c r="CW25" s="634"/>
      <c r="CX25" s="634"/>
      <c r="CY25" s="635"/>
      <c r="CZ25" s="624">
        <v>17.5</v>
      </c>
      <c r="DA25" s="636"/>
      <c r="DB25" s="636"/>
      <c r="DC25" s="637"/>
      <c r="DD25" s="627">
        <v>1004032</v>
      </c>
      <c r="DE25" s="634"/>
      <c r="DF25" s="634"/>
      <c r="DG25" s="634"/>
      <c r="DH25" s="634"/>
      <c r="DI25" s="634"/>
      <c r="DJ25" s="634"/>
      <c r="DK25" s="635"/>
      <c r="DL25" s="627">
        <v>1001821</v>
      </c>
      <c r="DM25" s="634"/>
      <c r="DN25" s="634"/>
      <c r="DO25" s="634"/>
      <c r="DP25" s="634"/>
      <c r="DQ25" s="634"/>
      <c r="DR25" s="634"/>
      <c r="DS25" s="634"/>
      <c r="DT25" s="634"/>
      <c r="DU25" s="634"/>
      <c r="DV25" s="635"/>
      <c r="DW25" s="624">
        <v>26.3</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1007</v>
      </c>
      <c r="S26" s="622"/>
      <c r="T26" s="622"/>
      <c r="U26" s="622"/>
      <c r="V26" s="622"/>
      <c r="W26" s="622"/>
      <c r="X26" s="622"/>
      <c r="Y26" s="623"/>
      <c r="Z26" s="659">
        <v>0</v>
      </c>
      <c r="AA26" s="659"/>
      <c r="AB26" s="659"/>
      <c r="AC26" s="659"/>
      <c r="AD26" s="660">
        <v>1007</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527239</v>
      </c>
      <c r="CS26" s="622"/>
      <c r="CT26" s="622"/>
      <c r="CU26" s="622"/>
      <c r="CV26" s="622"/>
      <c r="CW26" s="622"/>
      <c r="CX26" s="622"/>
      <c r="CY26" s="623"/>
      <c r="CZ26" s="624">
        <v>8.8000000000000007</v>
      </c>
      <c r="DA26" s="636"/>
      <c r="DB26" s="636"/>
      <c r="DC26" s="637"/>
      <c r="DD26" s="627">
        <v>489861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1828</v>
      </c>
      <c r="S27" s="622"/>
      <c r="T27" s="622"/>
      <c r="U27" s="622"/>
      <c r="V27" s="622"/>
      <c r="W27" s="622"/>
      <c r="X27" s="622"/>
      <c r="Y27" s="623"/>
      <c r="Z27" s="659">
        <v>0</v>
      </c>
      <c r="AA27" s="659"/>
      <c r="AB27" s="659"/>
      <c r="AC27" s="659"/>
      <c r="AD27" s="660" t="s">
        <v>121</v>
      </c>
      <c r="AE27" s="660"/>
      <c r="AF27" s="660"/>
      <c r="AG27" s="660"/>
      <c r="AH27" s="660"/>
      <c r="AI27" s="660"/>
      <c r="AJ27" s="660"/>
      <c r="AK27" s="660"/>
      <c r="AL27" s="624" t="s">
        <v>121</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1959258</v>
      </c>
      <c r="BH27" s="622"/>
      <c r="BI27" s="622"/>
      <c r="BJ27" s="622"/>
      <c r="BK27" s="622"/>
      <c r="BL27" s="622"/>
      <c r="BM27" s="622"/>
      <c r="BN27" s="623"/>
      <c r="BO27" s="659">
        <v>100</v>
      </c>
      <c r="BP27" s="659"/>
      <c r="BQ27" s="659"/>
      <c r="BR27" s="659"/>
      <c r="BS27" s="660">
        <v>27221</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645985</v>
      </c>
      <c r="CS27" s="634"/>
      <c r="CT27" s="634"/>
      <c r="CU27" s="634"/>
      <c r="CV27" s="634"/>
      <c r="CW27" s="634"/>
      <c r="CX27" s="634"/>
      <c r="CY27" s="635"/>
      <c r="CZ27" s="624">
        <v>10.7</v>
      </c>
      <c r="DA27" s="636"/>
      <c r="DB27" s="636"/>
      <c r="DC27" s="637"/>
      <c r="DD27" s="627">
        <v>283045</v>
      </c>
      <c r="DE27" s="634"/>
      <c r="DF27" s="634"/>
      <c r="DG27" s="634"/>
      <c r="DH27" s="634"/>
      <c r="DI27" s="634"/>
      <c r="DJ27" s="634"/>
      <c r="DK27" s="635"/>
      <c r="DL27" s="627">
        <v>187291</v>
      </c>
      <c r="DM27" s="634"/>
      <c r="DN27" s="634"/>
      <c r="DO27" s="634"/>
      <c r="DP27" s="634"/>
      <c r="DQ27" s="634"/>
      <c r="DR27" s="634"/>
      <c r="DS27" s="634"/>
      <c r="DT27" s="634"/>
      <c r="DU27" s="634"/>
      <c r="DV27" s="635"/>
      <c r="DW27" s="624">
        <v>4.9000000000000004</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33185</v>
      </c>
      <c r="S28" s="622"/>
      <c r="T28" s="622"/>
      <c r="U28" s="622"/>
      <c r="V28" s="622"/>
      <c r="W28" s="622"/>
      <c r="X28" s="622"/>
      <c r="Y28" s="623"/>
      <c r="Z28" s="659">
        <v>0.5</v>
      </c>
      <c r="AA28" s="659"/>
      <c r="AB28" s="659"/>
      <c r="AC28" s="659"/>
      <c r="AD28" s="660">
        <v>6241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366893</v>
      </c>
      <c r="CS28" s="622"/>
      <c r="CT28" s="622"/>
      <c r="CU28" s="622"/>
      <c r="CV28" s="622"/>
      <c r="CW28" s="622"/>
      <c r="CX28" s="622"/>
      <c r="CY28" s="623"/>
      <c r="CZ28" s="624">
        <v>6.1</v>
      </c>
      <c r="DA28" s="636"/>
      <c r="DB28" s="636"/>
      <c r="DC28" s="637"/>
      <c r="DD28" s="627">
        <v>366893</v>
      </c>
      <c r="DE28" s="622"/>
      <c r="DF28" s="622"/>
      <c r="DG28" s="622"/>
      <c r="DH28" s="622"/>
      <c r="DI28" s="622"/>
      <c r="DJ28" s="622"/>
      <c r="DK28" s="623"/>
      <c r="DL28" s="627">
        <v>366893</v>
      </c>
      <c r="DM28" s="622"/>
      <c r="DN28" s="622"/>
      <c r="DO28" s="622"/>
      <c r="DP28" s="622"/>
      <c r="DQ28" s="622"/>
      <c r="DR28" s="622"/>
      <c r="DS28" s="622"/>
      <c r="DT28" s="622"/>
      <c r="DU28" s="622"/>
      <c r="DV28" s="623"/>
      <c r="DW28" s="624">
        <v>9.6</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5857</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366893</v>
      </c>
      <c r="CS29" s="634"/>
      <c r="CT29" s="634"/>
      <c r="CU29" s="634"/>
      <c r="CV29" s="634"/>
      <c r="CW29" s="634"/>
      <c r="CX29" s="634"/>
      <c r="CY29" s="635"/>
      <c r="CZ29" s="624">
        <v>6.1</v>
      </c>
      <c r="DA29" s="636"/>
      <c r="DB29" s="636"/>
      <c r="DC29" s="637"/>
      <c r="DD29" s="627">
        <v>366893</v>
      </c>
      <c r="DE29" s="634"/>
      <c r="DF29" s="634"/>
      <c r="DG29" s="634"/>
      <c r="DH29" s="634"/>
      <c r="DI29" s="634"/>
      <c r="DJ29" s="634"/>
      <c r="DK29" s="635"/>
      <c r="DL29" s="627">
        <v>366893</v>
      </c>
      <c r="DM29" s="634"/>
      <c r="DN29" s="634"/>
      <c r="DO29" s="634"/>
      <c r="DP29" s="634"/>
      <c r="DQ29" s="634"/>
      <c r="DR29" s="634"/>
      <c r="DS29" s="634"/>
      <c r="DT29" s="634"/>
      <c r="DU29" s="634"/>
      <c r="DV29" s="635"/>
      <c r="DW29" s="624">
        <v>9.6</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774885</v>
      </c>
      <c r="S30" s="622"/>
      <c r="T30" s="622"/>
      <c r="U30" s="622"/>
      <c r="V30" s="622"/>
      <c r="W30" s="622"/>
      <c r="X30" s="622"/>
      <c r="Y30" s="623"/>
      <c r="Z30" s="659">
        <v>11.5</v>
      </c>
      <c r="AA30" s="659"/>
      <c r="AB30" s="659"/>
      <c r="AC30" s="659"/>
      <c r="AD30" s="660" t="s">
        <v>121</v>
      </c>
      <c r="AE30" s="660"/>
      <c r="AF30" s="660"/>
      <c r="AG30" s="660"/>
      <c r="AH30" s="660"/>
      <c r="AI30" s="660"/>
      <c r="AJ30" s="660"/>
      <c r="AK30" s="660"/>
      <c r="AL30" s="624" t="s">
        <v>121</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356820</v>
      </c>
      <c r="CS30" s="622"/>
      <c r="CT30" s="622"/>
      <c r="CU30" s="622"/>
      <c r="CV30" s="622"/>
      <c r="CW30" s="622"/>
      <c r="CX30" s="622"/>
      <c r="CY30" s="623"/>
      <c r="CZ30" s="624">
        <v>5.9</v>
      </c>
      <c r="DA30" s="636"/>
      <c r="DB30" s="636"/>
      <c r="DC30" s="637"/>
      <c r="DD30" s="627">
        <v>356820</v>
      </c>
      <c r="DE30" s="622"/>
      <c r="DF30" s="622"/>
      <c r="DG30" s="622"/>
      <c r="DH30" s="622"/>
      <c r="DI30" s="622"/>
      <c r="DJ30" s="622"/>
      <c r="DK30" s="623"/>
      <c r="DL30" s="627">
        <v>356820</v>
      </c>
      <c r="DM30" s="622"/>
      <c r="DN30" s="622"/>
      <c r="DO30" s="622"/>
      <c r="DP30" s="622"/>
      <c r="DQ30" s="622"/>
      <c r="DR30" s="622"/>
      <c r="DS30" s="622"/>
      <c r="DT30" s="622"/>
      <c r="DU30" s="622"/>
      <c r="DV30" s="623"/>
      <c r="DW30" s="624">
        <v>9.4</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98.9</v>
      </c>
      <c r="BH31" s="684"/>
      <c r="BI31" s="684"/>
      <c r="BJ31" s="684"/>
      <c r="BK31" s="684"/>
      <c r="BL31" s="684"/>
      <c r="BM31" s="685">
        <v>96.1</v>
      </c>
      <c r="BN31" s="684"/>
      <c r="BO31" s="684"/>
      <c r="BP31" s="684"/>
      <c r="BQ31" s="686"/>
      <c r="BR31" s="683">
        <v>99</v>
      </c>
      <c r="BS31" s="684"/>
      <c r="BT31" s="684"/>
      <c r="BU31" s="684"/>
      <c r="BV31" s="684"/>
      <c r="BW31" s="684"/>
      <c r="BX31" s="685">
        <v>96.2</v>
      </c>
      <c r="BY31" s="684"/>
      <c r="BZ31" s="684"/>
      <c r="CA31" s="684"/>
      <c r="CB31" s="686"/>
      <c r="CD31" s="642"/>
      <c r="CE31" s="643"/>
      <c r="CF31" s="618" t="s">
        <v>299</v>
      </c>
      <c r="CG31" s="619"/>
      <c r="CH31" s="619"/>
      <c r="CI31" s="619"/>
      <c r="CJ31" s="619"/>
      <c r="CK31" s="619"/>
      <c r="CL31" s="619"/>
      <c r="CM31" s="619"/>
      <c r="CN31" s="619"/>
      <c r="CO31" s="619"/>
      <c r="CP31" s="619"/>
      <c r="CQ31" s="620"/>
      <c r="CR31" s="621">
        <v>10073</v>
      </c>
      <c r="CS31" s="634"/>
      <c r="CT31" s="634"/>
      <c r="CU31" s="634"/>
      <c r="CV31" s="634"/>
      <c r="CW31" s="634"/>
      <c r="CX31" s="634"/>
      <c r="CY31" s="635"/>
      <c r="CZ31" s="624">
        <v>0.2</v>
      </c>
      <c r="DA31" s="636"/>
      <c r="DB31" s="636"/>
      <c r="DC31" s="637"/>
      <c r="DD31" s="627">
        <v>10073</v>
      </c>
      <c r="DE31" s="634"/>
      <c r="DF31" s="634"/>
      <c r="DG31" s="634"/>
      <c r="DH31" s="634"/>
      <c r="DI31" s="634"/>
      <c r="DJ31" s="634"/>
      <c r="DK31" s="635"/>
      <c r="DL31" s="627">
        <v>10073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582044</v>
      </c>
      <c r="S32" s="622"/>
      <c r="T32" s="622"/>
      <c r="U32" s="622"/>
      <c r="V32" s="622"/>
      <c r="W32" s="622"/>
      <c r="X32" s="622"/>
      <c r="Y32" s="623"/>
      <c r="Z32" s="659">
        <v>8.6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301</v>
      </c>
      <c r="AX32" s="618" t="s">
        <v>302</v>
      </c>
      <c r="AY32" s="619"/>
      <c r="AZ32" s="619"/>
      <c r="BA32" s="619"/>
      <c r="BB32" s="619"/>
      <c r="BC32" s="619"/>
      <c r="BD32" s="619"/>
      <c r="BE32" s="619"/>
      <c r="BF32" s="620"/>
      <c r="BG32" s="687">
        <v>99.3</v>
      </c>
      <c r="BH32" s="634"/>
      <c r="BI32" s="634"/>
      <c r="BJ32" s="634"/>
      <c r="BK32" s="634"/>
      <c r="BL32" s="634"/>
      <c r="BM32" s="625">
        <v>97.9</v>
      </c>
      <c r="BN32" s="634"/>
      <c r="BO32" s="634"/>
      <c r="BP32" s="634"/>
      <c r="BQ32" s="657"/>
      <c r="BR32" s="687">
        <v>99.4</v>
      </c>
      <c r="BS32" s="634"/>
      <c r="BT32" s="634"/>
      <c r="BU32" s="634"/>
      <c r="BV32" s="634"/>
      <c r="BW32" s="634"/>
      <c r="BX32" s="625">
        <v>97.7</v>
      </c>
      <c r="BY32" s="634"/>
      <c r="BZ32" s="634"/>
      <c r="CA32" s="634"/>
      <c r="CB32" s="657"/>
      <c r="CD32" s="644"/>
      <c r="CE32" s="645"/>
      <c r="CF32" s="618" t="s">
        <v>303</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2832</v>
      </c>
      <c r="S33" s="622"/>
      <c r="T33" s="622"/>
      <c r="U33" s="622"/>
      <c r="V33" s="622"/>
      <c r="W33" s="622"/>
      <c r="X33" s="622"/>
      <c r="Y33" s="623"/>
      <c r="Z33" s="659">
        <v>0</v>
      </c>
      <c r="AA33" s="659"/>
      <c r="AB33" s="659"/>
      <c r="AC33" s="659"/>
      <c r="AD33" s="660">
        <v>1399</v>
      </c>
      <c r="AE33" s="660"/>
      <c r="AF33" s="660"/>
      <c r="AG33" s="660"/>
      <c r="AH33" s="660"/>
      <c r="AI33" s="660"/>
      <c r="AJ33" s="660"/>
      <c r="AK33" s="660"/>
      <c r="AL33" s="624">
        <v>0</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98.7</v>
      </c>
      <c r="BH33" s="606"/>
      <c r="BI33" s="606"/>
      <c r="BJ33" s="606"/>
      <c r="BK33" s="606"/>
      <c r="BL33" s="606"/>
      <c r="BM33" s="652">
        <v>94.9</v>
      </c>
      <c r="BN33" s="606"/>
      <c r="BO33" s="606"/>
      <c r="BP33" s="606"/>
      <c r="BQ33" s="669"/>
      <c r="BR33" s="682">
        <v>98.7</v>
      </c>
      <c r="BS33" s="606"/>
      <c r="BT33" s="606"/>
      <c r="BU33" s="606"/>
      <c r="BV33" s="606"/>
      <c r="BW33" s="606"/>
      <c r="BX33" s="652">
        <v>95.1</v>
      </c>
      <c r="BY33" s="606"/>
      <c r="BZ33" s="606"/>
      <c r="CA33" s="606"/>
      <c r="CB33" s="669"/>
      <c r="CD33" s="618" t="s">
        <v>306</v>
      </c>
      <c r="CE33" s="619"/>
      <c r="CF33" s="619"/>
      <c r="CG33" s="619"/>
      <c r="CH33" s="619"/>
      <c r="CI33" s="619"/>
      <c r="CJ33" s="619"/>
      <c r="CK33" s="619"/>
      <c r="CL33" s="619"/>
      <c r="CM33" s="619"/>
      <c r="CN33" s="619"/>
      <c r="CO33" s="619"/>
      <c r="CP33" s="619"/>
      <c r="CQ33" s="620"/>
      <c r="CR33" s="621">
        <v>3061609</v>
      </c>
      <c r="CS33" s="634"/>
      <c r="CT33" s="634"/>
      <c r="CU33" s="634"/>
      <c r="CV33" s="634"/>
      <c r="CW33" s="634"/>
      <c r="CX33" s="634"/>
      <c r="CY33" s="635"/>
      <c r="CZ33" s="624">
        <v>50.9</v>
      </c>
      <c r="DA33" s="636"/>
      <c r="DB33" s="636"/>
      <c r="DC33" s="637"/>
      <c r="DD33" s="627">
        <v>2335708</v>
      </c>
      <c r="DE33" s="634"/>
      <c r="DF33" s="634"/>
      <c r="DG33" s="634"/>
      <c r="DH33" s="634"/>
      <c r="DI33" s="634"/>
      <c r="DJ33" s="634"/>
      <c r="DK33" s="635"/>
      <c r="DL33" s="627">
        <v>1907132</v>
      </c>
      <c r="DM33" s="634"/>
      <c r="DN33" s="634"/>
      <c r="DO33" s="634"/>
      <c r="DP33" s="634"/>
      <c r="DQ33" s="634"/>
      <c r="DR33" s="634"/>
      <c r="DS33" s="634"/>
      <c r="DT33" s="634"/>
      <c r="DU33" s="634"/>
      <c r="DV33" s="635"/>
      <c r="DW33" s="624">
        <v>50.2</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89936</v>
      </c>
      <c r="S34" s="622"/>
      <c r="T34" s="622"/>
      <c r="U34" s="622"/>
      <c r="V34" s="622"/>
      <c r="W34" s="622"/>
      <c r="X34" s="622"/>
      <c r="Y34" s="623"/>
      <c r="Z34" s="659">
        <v>1.3</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1174147</v>
      </c>
      <c r="CS34" s="622"/>
      <c r="CT34" s="622"/>
      <c r="CU34" s="622"/>
      <c r="CV34" s="622"/>
      <c r="CW34" s="622"/>
      <c r="CX34" s="622"/>
      <c r="CY34" s="623"/>
      <c r="CZ34" s="624">
        <v>19.5</v>
      </c>
      <c r="DA34" s="636"/>
      <c r="DB34" s="636"/>
      <c r="DC34" s="637"/>
      <c r="DD34" s="627">
        <v>706657</v>
      </c>
      <c r="DE34" s="622"/>
      <c r="DF34" s="622"/>
      <c r="DG34" s="622"/>
      <c r="DH34" s="622"/>
      <c r="DI34" s="622"/>
      <c r="DJ34" s="622"/>
      <c r="DK34" s="623"/>
      <c r="DL34" s="627">
        <v>705560</v>
      </c>
      <c r="DM34" s="622"/>
      <c r="DN34" s="622"/>
      <c r="DO34" s="622"/>
      <c r="DP34" s="622"/>
      <c r="DQ34" s="622"/>
      <c r="DR34" s="622"/>
      <c r="DS34" s="622"/>
      <c r="DT34" s="622"/>
      <c r="DU34" s="622"/>
      <c r="DV34" s="623"/>
      <c r="DW34" s="624">
        <v>18.600000000000001</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433250</v>
      </c>
      <c r="S35" s="622"/>
      <c r="T35" s="622"/>
      <c r="U35" s="622"/>
      <c r="V35" s="622"/>
      <c r="W35" s="622"/>
      <c r="X35" s="622"/>
      <c r="Y35" s="623"/>
      <c r="Z35" s="659">
        <v>6.4</v>
      </c>
      <c r="AA35" s="659"/>
      <c r="AB35" s="659"/>
      <c r="AC35" s="659"/>
      <c r="AD35" s="660" t="s">
        <v>121</v>
      </c>
      <c r="AE35" s="660"/>
      <c r="AF35" s="660"/>
      <c r="AG35" s="660"/>
      <c r="AH35" s="660"/>
      <c r="AI35" s="660"/>
      <c r="AJ35" s="660"/>
      <c r="AK35" s="660"/>
      <c r="AL35" s="624" t="s">
        <v>121</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92987</v>
      </c>
      <c r="CS35" s="634"/>
      <c r="CT35" s="634"/>
      <c r="CU35" s="634"/>
      <c r="CV35" s="634"/>
      <c r="CW35" s="634"/>
      <c r="CX35" s="634"/>
      <c r="CY35" s="635"/>
      <c r="CZ35" s="624">
        <v>1.5</v>
      </c>
      <c r="DA35" s="636"/>
      <c r="DB35" s="636"/>
      <c r="DC35" s="637"/>
      <c r="DD35" s="627">
        <v>91206</v>
      </c>
      <c r="DE35" s="634"/>
      <c r="DF35" s="634"/>
      <c r="DG35" s="634"/>
      <c r="DH35" s="634"/>
      <c r="DI35" s="634"/>
      <c r="DJ35" s="634"/>
      <c r="DK35" s="635"/>
      <c r="DL35" s="627">
        <v>46047</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628537</v>
      </c>
      <c r="S36" s="622"/>
      <c r="T36" s="622"/>
      <c r="U36" s="622"/>
      <c r="V36" s="622"/>
      <c r="W36" s="622"/>
      <c r="X36" s="622"/>
      <c r="Y36" s="623"/>
      <c r="Z36" s="659">
        <v>9.3000000000000007</v>
      </c>
      <c r="AA36" s="659"/>
      <c r="AB36" s="659"/>
      <c r="AC36" s="659"/>
      <c r="AD36" s="660" t="s">
        <v>121</v>
      </c>
      <c r="AE36" s="660"/>
      <c r="AF36" s="660"/>
      <c r="AG36" s="660"/>
      <c r="AH36" s="660"/>
      <c r="AI36" s="660"/>
      <c r="AJ36" s="660"/>
      <c r="AK36" s="660"/>
      <c r="AL36" s="624" t="s">
        <v>121</v>
      </c>
      <c r="AM36" s="625"/>
      <c r="AN36" s="625"/>
      <c r="AO36" s="661"/>
      <c r="AP36" s="222"/>
      <c r="AQ36" s="670" t="s">
        <v>314</v>
      </c>
      <c r="AR36" s="671"/>
      <c r="AS36" s="671"/>
      <c r="AT36" s="671"/>
      <c r="AU36" s="671"/>
      <c r="AV36" s="671"/>
      <c r="AW36" s="671"/>
      <c r="AX36" s="671"/>
      <c r="AY36" s="672"/>
      <c r="AZ36" s="676">
        <v>576479</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123481</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839328</v>
      </c>
      <c r="CS36" s="622"/>
      <c r="CT36" s="622"/>
      <c r="CU36" s="622"/>
      <c r="CV36" s="622"/>
      <c r="CW36" s="622"/>
      <c r="CX36" s="622"/>
      <c r="CY36" s="623"/>
      <c r="CZ36" s="624">
        <v>14</v>
      </c>
      <c r="DA36" s="636"/>
      <c r="DB36" s="636"/>
      <c r="DC36" s="637"/>
      <c r="DD36" s="627">
        <v>774625</v>
      </c>
      <c r="DE36" s="622"/>
      <c r="DF36" s="622"/>
      <c r="DG36" s="622"/>
      <c r="DH36" s="622"/>
      <c r="DI36" s="622"/>
      <c r="DJ36" s="622"/>
      <c r="DK36" s="623"/>
      <c r="DL36" s="627">
        <v>669291</v>
      </c>
      <c r="DM36" s="622"/>
      <c r="DN36" s="622"/>
      <c r="DO36" s="622"/>
      <c r="DP36" s="622"/>
      <c r="DQ36" s="622"/>
      <c r="DR36" s="622"/>
      <c r="DS36" s="622"/>
      <c r="DT36" s="622"/>
      <c r="DU36" s="622"/>
      <c r="DV36" s="623"/>
      <c r="DW36" s="624">
        <v>17.600000000000001</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82873</v>
      </c>
      <c r="S37" s="622"/>
      <c r="T37" s="622"/>
      <c r="U37" s="622"/>
      <c r="V37" s="622"/>
      <c r="W37" s="622"/>
      <c r="X37" s="622"/>
      <c r="Y37" s="623"/>
      <c r="Z37" s="659">
        <v>1.2</v>
      </c>
      <c r="AA37" s="659"/>
      <c r="AB37" s="659"/>
      <c r="AC37" s="659"/>
      <c r="AD37" s="660">
        <v>7342</v>
      </c>
      <c r="AE37" s="660"/>
      <c r="AF37" s="660"/>
      <c r="AG37" s="660"/>
      <c r="AH37" s="660"/>
      <c r="AI37" s="660"/>
      <c r="AJ37" s="660"/>
      <c r="AK37" s="660"/>
      <c r="AL37" s="624">
        <v>0.2</v>
      </c>
      <c r="AM37" s="625"/>
      <c r="AN37" s="625"/>
      <c r="AO37" s="661"/>
      <c r="AQ37" s="654" t="s">
        <v>318</v>
      </c>
      <c r="AR37" s="655"/>
      <c r="AS37" s="655"/>
      <c r="AT37" s="655"/>
      <c r="AU37" s="655"/>
      <c r="AV37" s="655"/>
      <c r="AW37" s="655"/>
      <c r="AX37" s="655"/>
      <c r="AY37" s="656"/>
      <c r="AZ37" s="621">
        <v>160617</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118781</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380866</v>
      </c>
      <c r="CS37" s="634"/>
      <c r="CT37" s="634"/>
      <c r="CU37" s="634"/>
      <c r="CV37" s="634"/>
      <c r="CW37" s="634"/>
      <c r="CX37" s="634"/>
      <c r="CY37" s="635"/>
      <c r="CZ37" s="624">
        <v>6.3</v>
      </c>
      <c r="DA37" s="636"/>
      <c r="DB37" s="636"/>
      <c r="DC37" s="637"/>
      <c r="DD37" s="627">
        <v>380866</v>
      </c>
      <c r="DE37" s="634"/>
      <c r="DF37" s="634"/>
      <c r="DG37" s="634"/>
      <c r="DH37" s="634"/>
      <c r="DI37" s="634"/>
      <c r="DJ37" s="634"/>
      <c r="DK37" s="635"/>
      <c r="DL37" s="627">
        <v>380866</v>
      </c>
      <c r="DM37" s="634"/>
      <c r="DN37" s="634"/>
      <c r="DO37" s="634"/>
      <c r="DP37" s="634"/>
      <c r="DQ37" s="634"/>
      <c r="DR37" s="634"/>
      <c r="DS37" s="634"/>
      <c r="DT37" s="634"/>
      <c r="DU37" s="634"/>
      <c r="DV37" s="635"/>
      <c r="DW37" s="624">
        <v>10</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255900</v>
      </c>
      <c r="S38" s="622"/>
      <c r="T38" s="622"/>
      <c r="U38" s="622"/>
      <c r="V38" s="622"/>
      <c r="W38" s="622"/>
      <c r="X38" s="622"/>
      <c r="Y38" s="623"/>
      <c r="Z38" s="659">
        <v>3.8</v>
      </c>
      <c r="AA38" s="659"/>
      <c r="AB38" s="659"/>
      <c r="AC38" s="659"/>
      <c r="AD38" s="660" t="s">
        <v>121</v>
      </c>
      <c r="AE38" s="660"/>
      <c r="AF38" s="660"/>
      <c r="AG38" s="660"/>
      <c r="AH38" s="660"/>
      <c r="AI38" s="660"/>
      <c r="AJ38" s="660"/>
      <c r="AK38" s="660"/>
      <c r="AL38" s="624" t="s">
        <v>121</v>
      </c>
      <c r="AM38" s="625"/>
      <c r="AN38" s="625"/>
      <c r="AO38" s="661"/>
      <c r="AQ38" s="654" t="s">
        <v>322</v>
      </c>
      <c r="AR38" s="655"/>
      <c r="AS38" s="655"/>
      <c r="AT38" s="655"/>
      <c r="AU38" s="655"/>
      <c r="AV38" s="655"/>
      <c r="AW38" s="655"/>
      <c r="AX38" s="655"/>
      <c r="AY38" s="656"/>
      <c r="AZ38" s="621">
        <v>620</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1566</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576479</v>
      </c>
      <c r="CS38" s="622"/>
      <c r="CT38" s="622"/>
      <c r="CU38" s="622"/>
      <c r="CV38" s="622"/>
      <c r="CW38" s="622"/>
      <c r="CX38" s="622"/>
      <c r="CY38" s="623"/>
      <c r="CZ38" s="624">
        <v>9.6</v>
      </c>
      <c r="DA38" s="636"/>
      <c r="DB38" s="636"/>
      <c r="DC38" s="637"/>
      <c r="DD38" s="627">
        <v>503727</v>
      </c>
      <c r="DE38" s="622"/>
      <c r="DF38" s="622"/>
      <c r="DG38" s="622"/>
      <c r="DH38" s="622"/>
      <c r="DI38" s="622"/>
      <c r="DJ38" s="622"/>
      <c r="DK38" s="623"/>
      <c r="DL38" s="627">
        <v>485514</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326</v>
      </c>
      <c r="AR39" s="655"/>
      <c r="AS39" s="655"/>
      <c r="AT39" s="655"/>
      <c r="AU39" s="655"/>
      <c r="AV39" s="655"/>
      <c r="AW39" s="655"/>
      <c r="AX39" s="655"/>
      <c r="AY39" s="656"/>
      <c r="AZ39" s="621" t="s">
        <v>121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2515</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337948</v>
      </c>
      <c r="CS39" s="634"/>
      <c r="CT39" s="634"/>
      <c r="CU39" s="634"/>
      <c r="CV39" s="634"/>
      <c r="CW39" s="634"/>
      <c r="CX39" s="634"/>
      <c r="CY39" s="635"/>
      <c r="CZ39" s="624">
        <v>5.6</v>
      </c>
      <c r="DA39" s="636"/>
      <c r="DB39" s="636"/>
      <c r="DC39" s="637"/>
      <c r="DD39" s="627">
        <v>258773</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56000</v>
      </c>
      <c r="S40" s="622"/>
      <c r="T40" s="622"/>
      <c r="U40" s="622"/>
      <c r="V40" s="622"/>
      <c r="W40" s="622"/>
      <c r="X40" s="622"/>
      <c r="Y40" s="623"/>
      <c r="Z40" s="659">
        <v>0.8</v>
      </c>
      <c r="AA40" s="659"/>
      <c r="AB40" s="659"/>
      <c r="AC40" s="659"/>
      <c r="AD40" s="660" t="s">
        <v>121</v>
      </c>
      <c r="AE40" s="660"/>
      <c r="AF40" s="660"/>
      <c r="AG40" s="660"/>
      <c r="AH40" s="660"/>
      <c r="AI40" s="660"/>
      <c r="AJ40" s="660"/>
      <c r="AK40" s="660"/>
      <c r="AL40" s="624" t="s">
        <v>121</v>
      </c>
      <c r="AM40" s="625"/>
      <c r="AN40" s="625"/>
      <c r="AO40" s="661"/>
      <c r="AQ40" s="654" t="s">
        <v>330</v>
      </c>
      <c r="AR40" s="655"/>
      <c r="AS40" s="655"/>
      <c r="AT40" s="655"/>
      <c r="AU40" s="655"/>
      <c r="AV40" s="655"/>
      <c r="AW40" s="655"/>
      <c r="AX40" s="655"/>
      <c r="AY40" s="656"/>
      <c r="AZ40" s="621" t="s">
        <v>121</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101</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40720</v>
      </c>
      <c r="CS40" s="622"/>
      <c r="CT40" s="622"/>
      <c r="CU40" s="622"/>
      <c r="CV40" s="622"/>
      <c r="CW40" s="622"/>
      <c r="CX40" s="622"/>
      <c r="CY40" s="623"/>
      <c r="CZ40" s="624">
        <v>0.7</v>
      </c>
      <c r="DA40" s="636"/>
      <c r="DB40" s="636"/>
      <c r="DC40" s="637"/>
      <c r="DD40" s="627">
        <v>720</v>
      </c>
      <c r="DE40" s="622"/>
      <c r="DF40" s="622"/>
      <c r="DG40" s="622"/>
      <c r="DH40" s="622"/>
      <c r="DI40" s="622"/>
      <c r="DJ40" s="622"/>
      <c r="DK40" s="623"/>
      <c r="DL40" s="627">
        <v>720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6759555</v>
      </c>
      <c r="S41" s="646"/>
      <c r="T41" s="646"/>
      <c r="U41" s="646"/>
      <c r="V41" s="646"/>
      <c r="W41" s="646"/>
      <c r="X41" s="646"/>
      <c r="Y41" s="649"/>
      <c r="Z41" s="650">
        <v>100</v>
      </c>
      <c r="AA41" s="650"/>
      <c r="AB41" s="650"/>
      <c r="AC41" s="650"/>
      <c r="AD41" s="651">
        <v>3746185</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108700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121</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306542</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314</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881807</v>
      </c>
      <c r="CS42" s="634"/>
      <c r="CT42" s="634"/>
      <c r="CU42" s="634"/>
      <c r="CV42" s="634"/>
      <c r="CW42" s="634"/>
      <c r="CX42" s="634"/>
      <c r="CY42" s="635"/>
      <c r="CZ42" s="624">
        <v>14.7</v>
      </c>
      <c r="DA42" s="636"/>
      <c r="DB42" s="636"/>
      <c r="DC42" s="637"/>
      <c r="DD42" s="627">
        <v>273436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t="s">
        <v>121</v>
      </c>
      <c r="CS43" s="634"/>
      <c r="CT43" s="634"/>
      <c r="CU43" s="634"/>
      <c r="CV43" s="634"/>
      <c r="CW43" s="634"/>
      <c r="CX43" s="634"/>
      <c r="CY43" s="635"/>
      <c r="CZ43" s="624" t="s">
        <v>121</v>
      </c>
      <c r="DA43" s="636"/>
      <c r="DB43" s="636"/>
      <c r="DC43" s="637"/>
      <c r="DD43" s="627" t="s">
        <v>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881807</v>
      </c>
      <c r="CS44" s="622"/>
      <c r="CT44" s="622"/>
      <c r="CU44" s="622"/>
      <c r="CV44" s="622"/>
      <c r="CW44" s="622"/>
      <c r="CX44" s="622"/>
      <c r="CY44" s="623"/>
      <c r="CZ44" s="624">
        <v>14.7</v>
      </c>
      <c r="DA44" s="625"/>
      <c r="DB44" s="625"/>
      <c r="DC44" s="626"/>
      <c r="DD44" s="627">
        <v>273436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508166</v>
      </c>
      <c r="CS45" s="634"/>
      <c r="CT45" s="634"/>
      <c r="CU45" s="634"/>
      <c r="CV45" s="634"/>
      <c r="CW45" s="634"/>
      <c r="CX45" s="634"/>
      <c r="CY45" s="635"/>
      <c r="CZ45" s="624">
        <v>8.5</v>
      </c>
      <c r="DA45" s="636"/>
      <c r="DB45" s="636"/>
      <c r="DC45" s="637"/>
      <c r="DD45" s="627">
        <v>126959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354470</v>
      </c>
      <c r="CS46" s="622"/>
      <c r="CT46" s="622"/>
      <c r="CU46" s="622"/>
      <c r="CV46" s="622"/>
      <c r="CW46" s="622"/>
      <c r="CX46" s="622"/>
      <c r="CY46" s="623"/>
      <c r="CZ46" s="624">
        <v>5.9</v>
      </c>
      <c r="DA46" s="625"/>
      <c r="DB46" s="625"/>
      <c r="DC46" s="626"/>
      <c r="DD46" s="627">
        <v>127306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6010018</v>
      </c>
      <c r="CS49" s="606"/>
      <c r="CT49" s="606"/>
      <c r="CU49" s="606"/>
      <c r="CV49" s="606"/>
      <c r="CW49" s="606"/>
      <c r="CX49" s="606"/>
      <c r="CY49" s="607"/>
      <c r="CZ49" s="608">
        <v>100</v>
      </c>
      <c r="DA49" s="609"/>
      <c r="DB49" s="609"/>
      <c r="DC49" s="610"/>
      <c r="DD49" s="611">
        <v>4263114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9rj8TehdVxH9Cl+ZnbonJzXb0TVYG+9RMA/C355sgd4wfu5wT2zh9oFo1UMVbLuwVbkHHC+DKcw36nA2YtePQ==" saltValue="b7Pct2AywWmvFQCy9hyv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6750</v>
      </c>
      <c r="R7" s="1103"/>
      <c r="S7" s="1103"/>
      <c r="T7" s="1103"/>
      <c r="U7" s="1103"/>
      <c r="V7" s="1103">
        <v>6006</v>
      </c>
      <c r="W7" s="1103"/>
      <c r="X7" s="1103"/>
      <c r="Y7" s="1103"/>
      <c r="Z7" s="1103"/>
      <c r="AA7" s="1103">
        <v>744</v>
      </c>
      <c r="AB7" s="1103"/>
      <c r="AC7" s="1103"/>
      <c r="AD7" s="1103"/>
      <c r="AE7" s="1104"/>
      <c r="AF7" s="1105">
        <v>670</v>
      </c>
      <c r="AG7" s="1106"/>
      <c r="AH7" s="1106"/>
      <c r="AI7" s="1106"/>
      <c r="AJ7" s="1107"/>
      <c r="AK7" s="1108">
        <v>433</v>
      </c>
      <c r="AL7" s="1109"/>
      <c r="AM7" s="1109"/>
      <c r="AN7" s="1109"/>
      <c r="AO7" s="1109"/>
      <c r="AP7" s="1109">
        <v>3420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544</v>
      </c>
      <c r="BT7" s="1100"/>
      <c r="BU7" s="1100"/>
      <c r="BV7" s="1100"/>
      <c r="BW7" s="1100"/>
      <c r="BX7" s="1100"/>
      <c r="BY7" s="1100"/>
      <c r="BZ7" s="1100"/>
      <c r="CA7" s="1100"/>
      <c r="CB7" s="1100"/>
      <c r="CC7" s="1100"/>
      <c r="CD7" s="1100"/>
      <c r="CE7" s="1100"/>
      <c r="CF7" s="1100"/>
      <c r="CG7" s="1112"/>
      <c r="CH7" s="1096">
        <v>11</v>
      </c>
      <c r="CI7" s="1097"/>
      <c r="CJ7" s="1097"/>
      <c r="CK7" s="1097"/>
      <c r="CL7" s="1098"/>
      <c r="CM7" s="1096">
        <v>52</v>
      </c>
      <c r="CN7" s="1097"/>
      <c r="CO7" s="1097"/>
      <c r="CP7" s="1097"/>
      <c r="CQ7" s="1098"/>
      <c r="CR7" s="1096">
        <v>20</v>
      </c>
      <c r="CS7" s="1097"/>
      <c r="CT7" s="1097"/>
      <c r="CU7" s="1097"/>
      <c r="CV7" s="1098"/>
      <c r="CW7" s="1096" t="s">
        <v>552</v>
      </c>
      <c r="CX7" s="1097"/>
      <c r="CY7" s="1097"/>
      <c r="CZ7" s="1097"/>
      <c r="DA7" s="1098"/>
      <c r="DB7" s="1096" t="s">
        <v>552</v>
      </c>
      <c r="DC7" s="1097"/>
      <c r="DD7" s="1097"/>
      <c r="DE7" s="1097"/>
      <c r="DF7" s="1098"/>
      <c r="DG7" s="1096" t="s">
        <v>552</v>
      </c>
      <c r="DH7" s="1097"/>
      <c r="DI7" s="1097"/>
      <c r="DJ7" s="1097"/>
      <c r="DK7" s="1098"/>
      <c r="DL7" s="1096" t="s">
        <v>552</v>
      </c>
      <c r="DM7" s="1097"/>
      <c r="DN7" s="1097"/>
      <c r="DO7" s="1097"/>
      <c r="DP7" s="1098"/>
      <c r="DQ7" s="1096" t="s">
        <v>552</v>
      </c>
      <c r="DR7" s="1097"/>
      <c r="DS7" s="1097"/>
      <c r="DT7" s="1097"/>
      <c r="DU7" s="1098"/>
      <c r="DV7" s="1099"/>
      <c r="DW7" s="1100"/>
      <c r="DX7" s="1100"/>
      <c r="DY7" s="1100"/>
      <c r="DZ7" s="1101"/>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9</v>
      </c>
      <c r="R8" s="1039"/>
      <c r="S8" s="1039"/>
      <c r="T8" s="1039"/>
      <c r="U8" s="1039"/>
      <c r="V8" s="1039">
        <v>4</v>
      </c>
      <c r="W8" s="1039"/>
      <c r="X8" s="1039"/>
      <c r="Y8" s="1039"/>
      <c r="Z8" s="1039"/>
      <c r="AA8" s="1039">
        <v>5</v>
      </c>
      <c r="AB8" s="1039"/>
      <c r="AC8" s="1039"/>
      <c r="AD8" s="1039"/>
      <c r="AE8" s="1040"/>
      <c r="AF8" s="1035">
        <v>5</v>
      </c>
      <c r="AG8" s="1036"/>
      <c r="AH8" s="1036"/>
      <c r="AI8" s="1036"/>
      <c r="AJ8" s="1037"/>
      <c r="AK8" s="1080">
        <v>3</v>
      </c>
      <c r="AL8" s="1081"/>
      <c r="AM8" s="1081"/>
      <c r="AN8" s="1081"/>
      <c r="AO8" s="1081"/>
      <c r="AP8" s="1081" t="s">
        <v>552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675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1238</v>
      </c>
      <c r="R28" s="1051"/>
      <c r="S28" s="1051"/>
      <c r="T28" s="1051"/>
      <c r="U28" s="1051"/>
      <c r="V28" s="1051">
        <v>1115</v>
      </c>
      <c r="W28" s="1051"/>
      <c r="X28" s="1051"/>
      <c r="Y28" s="1051"/>
      <c r="Z28" s="1051"/>
      <c r="AA28" s="1051">
        <v>123</v>
      </c>
      <c r="AB28" s="1051"/>
      <c r="AC28" s="1051"/>
      <c r="AD28" s="1051"/>
      <c r="AE28" s="1052"/>
      <c r="AF28" s="1053">
        <v>123</v>
      </c>
      <c r="AG28" s="1051"/>
      <c r="AH28" s="1051"/>
      <c r="AI28" s="1051"/>
      <c r="AJ28" s="1054"/>
      <c r="AK28" s="1042">
        <v>109</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1103</v>
      </c>
      <c r="R29" s="1039"/>
      <c r="S29" s="1039"/>
      <c r="T29" s="1039"/>
      <c r="U29" s="1039"/>
      <c r="V29" s="1039">
        <v>1036</v>
      </c>
      <c r="W29" s="1039"/>
      <c r="X29" s="1039"/>
      <c r="Y29" s="1039"/>
      <c r="Z29" s="1039"/>
      <c r="AA29" s="1039">
        <v>68</v>
      </c>
      <c r="AB29" s="1039"/>
      <c r="AC29" s="1039"/>
      <c r="AD29" s="1039"/>
      <c r="AE29" s="1040"/>
      <c r="AF29" s="1035">
        <v>68</v>
      </c>
      <c r="AG29" s="1036"/>
      <c r="AH29" s="1036"/>
      <c r="AI29" s="1036"/>
      <c r="AJ29" s="1037"/>
      <c r="AK29" s="980">
        <v>172</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122</v>
      </c>
      <c r="R30" s="1039"/>
      <c r="S30" s="1039"/>
      <c r="T30" s="1039"/>
      <c r="U30" s="1039"/>
      <c r="V30" s="1039">
        <v>120</v>
      </c>
      <c r="W30" s="1039"/>
      <c r="X30" s="1039"/>
      <c r="Y30" s="1039"/>
      <c r="Z30" s="1039"/>
      <c r="AA30" s="1039">
        <v>1</v>
      </c>
      <c r="AB30" s="1039"/>
      <c r="AC30" s="1039"/>
      <c r="AD30" s="1039"/>
      <c r="AE30" s="1040"/>
      <c r="AF30" s="1035">
        <v>1</v>
      </c>
      <c r="AG30" s="1036"/>
      <c r="AH30" s="1036"/>
      <c r="AI30" s="1036"/>
      <c r="AJ30" s="1037"/>
      <c r="AK30" s="980">
        <v>134</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304</v>
      </c>
      <c r="R31" s="1039"/>
      <c r="S31" s="1039"/>
      <c r="T31" s="1039"/>
      <c r="U31" s="1039"/>
      <c r="V31" s="1039">
        <v>161</v>
      </c>
      <c r="W31" s="1039"/>
      <c r="X31" s="1039"/>
      <c r="Y31" s="1039"/>
      <c r="Z31" s="1039"/>
      <c r="AA31" s="1039">
        <v>143</v>
      </c>
      <c r="AB31" s="1039"/>
      <c r="AC31" s="1039"/>
      <c r="AD31" s="1039"/>
      <c r="AE31" s="1040"/>
      <c r="AF31" s="1035">
        <v>143</v>
      </c>
      <c r="AG31" s="1036"/>
      <c r="AH31" s="1036"/>
      <c r="AI31" s="1036"/>
      <c r="AJ31" s="1037"/>
      <c r="AK31" s="980">
        <v>105</v>
      </c>
      <c r="AL31" s="971"/>
      <c r="AM31" s="971"/>
      <c r="AN31" s="971"/>
      <c r="AO31" s="971"/>
      <c r="AP31" s="971">
        <v>1303</v>
      </c>
      <c r="AQ31" s="971"/>
      <c r="AR31" s="971"/>
      <c r="AS31" s="971"/>
      <c r="AT31" s="971"/>
      <c r="AU31" s="971">
        <v>1303</v>
      </c>
      <c r="AV31" s="971"/>
      <c r="AW31" s="971"/>
      <c r="AX31" s="971"/>
      <c r="AY31" s="971"/>
      <c r="AZ31" s="1041" t="s">
        <v>552</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83</v>
      </c>
      <c r="R32" s="1039"/>
      <c r="S32" s="1039"/>
      <c r="T32" s="1039"/>
      <c r="U32" s="1039"/>
      <c r="V32" s="1039">
        <v>69</v>
      </c>
      <c r="W32" s="1039"/>
      <c r="X32" s="1039"/>
      <c r="Y32" s="1039"/>
      <c r="Z32" s="1039"/>
      <c r="AA32" s="1039">
        <v>14</v>
      </c>
      <c r="AB32" s="1039"/>
      <c r="AC32" s="1039"/>
      <c r="AD32" s="1039"/>
      <c r="AE32" s="1040"/>
      <c r="AF32" s="1035">
        <v>14</v>
      </c>
      <c r="AG32" s="1036"/>
      <c r="AH32" s="1036"/>
      <c r="AI32" s="1036"/>
      <c r="AJ32" s="1037"/>
      <c r="AK32" s="980">
        <v>13</v>
      </c>
      <c r="AL32" s="971"/>
      <c r="AM32" s="971"/>
      <c r="AN32" s="971"/>
      <c r="AO32" s="971"/>
      <c r="AP32" s="971">
        <v>369</v>
      </c>
      <c r="AQ32" s="971"/>
      <c r="AR32" s="971"/>
      <c r="AS32" s="971"/>
      <c r="AT32" s="971"/>
      <c r="AU32" s="971">
        <v>335</v>
      </c>
      <c r="AV32" s="971"/>
      <c r="AW32" s="971"/>
      <c r="AX32" s="971"/>
      <c r="AY32" s="971"/>
      <c r="AZ32" s="1041" t="s">
        <v>552</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t="s">
        <v>554</v>
      </c>
      <c r="D68" s="986" t="s">
        <v>554</v>
      </c>
      <c r="E68" s="986" t="s">
        <v>554</v>
      </c>
      <c r="F68" s="986" t="s">
        <v>554</v>
      </c>
      <c r="G68" s="986" t="s">
        <v>554</v>
      </c>
      <c r="H68" s="986" t="s">
        <v>554</v>
      </c>
      <c r="I68" s="986" t="s">
        <v>554</v>
      </c>
      <c r="J68" s="986" t="s">
        <v>554</v>
      </c>
      <c r="K68" s="986" t="s">
        <v>554</v>
      </c>
      <c r="L68" s="986" t="s">
        <v>554</v>
      </c>
      <c r="M68" s="986" t="s">
        <v>554</v>
      </c>
      <c r="N68" s="986" t="s">
        <v>554</v>
      </c>
      <c r="O68" s="986" t="s">
        <v>554</v>
      </c>
      <c r="P68" s="987" t="s">
        <v>554</v>
      </c>
      <c r="Q68" s="988">
        <v>7869</v>
      </c>
      <c r="R68" s="982"/>
      <c r="S68" s="982"/>
      <c r="T68" s="982"/>
      <c r="U68" s="982"/>
      <c r="V68" s="982">
        <v>7783</v>
      </c>
      <c r="W68" s="982"/>
      <c r="X68" s="982"/>
      <c r="Y68" s="982"/>
      <c r="Z68" s="982"/>
      <c r="AA68" s="982">
        <v>85</v>
      </c>
      <c r="AB68" s="982"/>
      <c r="AC68" s="982"/>
      <c r="AD68" s="982"/>
      <c r="AE68" s="982"/>
      <c r="AF68" s="982">
        <v>85</v>
      </c>
      <c r="AG68" s="982"/>
      <c r="AH68" s="982"/>
      <c r="AI68" s="982"/>
      <c r="AJ68" s="982"/>
      <c r="AK68" s="982">
        <v>52</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555</v>
      </c>
      <c r="C69" s="975" t="s">
        <v>554</v>
      </c>
      <c r="D69" s="975" t="s">
        <v>554</v>
      </c>
      <c r="E69" s="975" t="s">
        <v>554</v>
      </c>
      <c r="F69" s="975" t="s">
        <v>554</v>
      </c>
      <c r="G69" s="975" t="s">
        <v>554</v>
      </c>
      <c r="H69" s="975" t="s">
        <v>554</v>
      </c>
      <c r="I69" s="975" t="s">
        <v>554</v>
      </c>
      <c r="J69" s="975" t="s">
        <v>554</v>
      </c>
      <c r="K69" s="975" t="s">
        <v>554</v>
      </c>
      <c r="L69" s="975" t="s">
        <v>554</v>
      </c>
      <c r="M69" s="975" t="s">
        <v>554</v>
      </c>
      <c r="N69" s="975" t="s">
        <v>554</v>
      </c>
      <c r="O69" s="975" t="s">
        <v>554</v>
      </c>
      <c r="P69" s="976" t="s">
        <v>554</v>
      </c>
      <c r="Q69" s="977">
        <v>43</v>
      </c>
      <c r="R69" s="971"/>
      <c r="S69" s="971"/>
      <c r="T69" s="971"/>
      <c r="U69" s="971"/>
      <c r="V69" s="971">
        <v>38</v>
      </c>
      <c r="W69" s="971"/>
      <c r="X69" s="971"/>
      <c r="Y69" s="971"/>
      <c r="Z69" s="971"/>
      <c r="AA69" s="971">
        <v>5</v>
      </c>
      <c r="AB69" s="971"/>
      <c r="AC69" s="971"/>
      <c r="AD69" s="971"/>
      <c r="AE69" s="971"/>
      <c r="AF69" s="971">
        <v>5</v>
      </c>
      <c r="AG69" s="971"/>
      <c r="AH69" s="971"/>
      <c r="AI69" s="971"/>
      <c r="AJ69" s="971"/>
      <c r="AK69" s="971">
        <v>26</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556</v>
      </c>
      <c r="C70" s="975" t="s">
        <v>557</v>
      </c>
      <c r="D70" s="975" t="s">
        <v>557</v>
      </c>
      <c r="E70" s="975" t="s">
        <v>557</v>
      </c>
      <c r="F70" s="975" t="s">
        <v>557</v>
      </c>
      <c r="G70" s="975" t="s">
        <v>557</v>
      </c>
      <c r="H70" s="975" t="s">
        <v>557</v>
      </c>
      <c r="I70" s="975" t="s">
        <v>557</v>
      </c>
      <c r="J70" s="975" t="s">
        <v>557</v>
      </c>
      <c r="K70" s="975" t="s">
        <v>557</v>
      </c>
      <c r="L70" s="975" t="s">
        <v>557</v>
      </c>
      <c r="M70" s="975" t="s">
        <v>557</v>
      </c>
      <c r="N70" s="975" t="s">
        <v>557</v>
      </c>
      <c r="O70" s="975" t="s">
        <v>557</v>
      </c>
      <c r="P70" s="976" t="s">
        <v>557</v>
      </c>
      <c r="Q70" s="977">
        <v>369</v>
      </c>
      <c r="R70" s="971"/>
      <c r="S70" s="971"/>
      <c r="T70" s="971"/>
      <c r="U70" s="971"/>
      <c r="V70" s="971">
        <v>358</v>
      </c>
      <c r="W70" s="971"/>
      <c r="X70" s="971"/>
      <c r="Y70" s="971"/>
      <c r="Z70" s="971"/>
      <c r="AA70" s="971">
        <v>10</v>
      </c>
      <c r="AB70" s="971"/>
      <c r="AC70" s="971"/>
      <c r="AD70" s="971"/>
      <c r="AE70" s="971"/>
      <c r="AF70" s="971">
        <v>10</v>
      </c>
      <c r="AG70" s="971"/>
      <c r="AH70" s="971"/>
      <c r="AI70" s="971"/>
      <c r="AJ70" s="971"/>
      <c r="AK70" s="971">
        <v>249</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558</v>
      </c>
      <c r="C71" s="975" t="s">
        <v>557</v>
      </c>
      <c r="D71" s="975" t="s">
        <v>557</v>
      </c>
      <c r="E71" s="975" t="s">
        <v>557</v>
      </c>
      <c r="F71" s="975" t="s">
        <v>557</v>
      </c>
      <c r="G71" s="975" t="s">
        <v>557</v>
      </c>
      <c r="H71" s="975" t="s">
        <v>557</v>
      </c>
      <c r="I71" s="975" t="s">
        <v>557</v>
      </c>
      <c r="J71" s="975" t="s">
        <v>557</v>
      </c>
      <c r="K71" s="975" t="s">
        <v>557</v>
      </c>
      <c r="L71" s="975" t="s">
        <v>557</v>
      </c>
      <c r="M71" s="975" t="s">
        <v>557</v>
      </c>
      <c r="N71" s="975" t="s">
        <v>557</v>
      </c>
      <c r="O71" s="975" t="s">
        <v>557</v>
      </c>
      <c r="P71" s="976" t="s">
        <v>557</v>
      </c>
      <c r="Q71" s="977">
        <v>241808</v>
      </c>
      <c r="R71" s="971"/>
      <c r="S71" s="971"/>
      <c r="T71" s="971"/>
      <c r="U71" s="971"/>
      <c r="V71" s="971">
        <v>236655</v>
      </c>
      <c r="W71" s="971"/>
      <c r="X71" s="971"/>
      <c r="Y71" s="971"/>
      <c r="Z71" s="971"/>
      <c r="AA71" s="971">
        <v>5153</v>
      </c>
      <c r="AB71" s="971"/>
      <c r="AC71" s="971"/>
      <c r="AD71" s="971"/>
      <c r="AE71" s="971"/>
      <c r="AF71" s="971">
        <v>5153</v>
      </c>
      <c r="AG71" s="971"/>
      <c r="AH71" s="971"/>
      <c r="AI71" s="971"/>
      <c r="AJ71" s="971"/>
      <c r="AK71" s="971">
        <v>5058</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559</v>
      </c>
      <c r="C72" s="975"/>
      <c r="D72" s="975"/>
      <c r="E72" s="975"/>
      <c r="F72" s="975"/>
      <c r="G72" s="975"/>
      <c r="H72" s="975"/>
      <c r="I72" s="975"/>
      <c r="J72" s="975"/>
      <c r="K72" s="975"/>
      <c r="L72" s="975"/>
      <c r="M72" s="975"/>
      <c r="N72" s="975"/>
      <c r="O72" s="975"/>
      <c r="P72" s="976"/>
      <c r="Q72" s="977">
        <v>4436</v>
      </c>
      <c r="R72" s="971"/>
      <c r="S72" s="971"/>
      <c r="T72" s="971"/>
      <c r="U72" s="971"/>
      <c r="V72" s="971">
        <v>4134</v>
      </c>
      <c r="W72" s="971"/>
      <c r="X72" s="971"/>
      <c r="Y72" s="971"/>
      <c r="Z72" s="971"/>
      <c r="AA72" s="971">
        <v>302</v>
      </c>
      <c r="AB72" s="971"/>
      <c r="AC72" s="971"/>
      <c r="AD72" s="971"/>
      <c r="AE72" s="971"/>
      <c r="AF72" s="971">
        <v>254</v>
      </c>
      <c r="AG72" s="971"/>
      <c r="AH72" s="971"/>
      <c r="AI72" s="971"/>
      <c r="AJ72" s="971"/>
      <c r="AK72" s="971">
        <v>178</v>
      </c>
      <c r="AL72" s="971"/>
      <c r="AM72" s="971"/>
      <c r="AN72" s="971"/>
      <c r="AO72" s="971"/>
      <c r="AP72" s="971">
        <v>2262</v>
      </c>
      <c r="AQ72" s="971"/>
      <c r="AR72" s="971"/>
      <c r="AS72" s="971"/>
      <c r="AT72" s="971"/>
      <c r="AU72" s="971">
        <v>222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560</v>
      </c>
      <c r="C73" s="975"/>
      <c r="D73" s="975"/>
      <c r="E73" s="975"/>
      <c r="F73" s="975"/>
      <c r="G73" s="975"/>
      <c r="H73" s="975"/>
      <c r="I73" s="975"/>
      <c r="J73" s="975"/>
      <c r="K73" s="975"/>
      <c r="L73" s="975"/>
      <c r="M73" s="975"/>
      <c r="N73" s="975"/>
      <c r="O73" s="975"/>
      <c r="P73" s="976"/>
      <c r="Q73" s="977">
        <v>3</v>
      </c>
      <c r="R73" s="971"/>
      <c r="S73" s="971"/>
      <c r="T73" s="971"/>
      <c r="U73" s="971"/>
      <c r="V73" s="971">
        <v>2</v>
      </c>
      <c r="W73" s="971"/>
      <c r="X73" s="971"/>
      <c r="Y73" s="971"/>
      <c r="Z73" s="971"/>
      <c r="AA73" s="971">
        <v>1</v>
      </c>
      <c r="AB73" s="971"/>
      <c r="AC73" s="971"/>
      <c r="AD73" s="971"/>
      <c r="AE73" s="971"/>
      <c r="AF73" s="971">
        <v>1</v>
      </c>
      <c r="AG73" s="971"/>
      <c r="AH73" s="971"/>
      <c r="AI73" s="971"/>
      <c r="AJ73" s="971"/>
      <c r="AK73" s="971" t="s">
        <v>552</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561</v>
      </c>
      <c r="C74" s="975"/>
      <c r="D74" s="975"/>
      <c r="E74" s="975"/>
      <c r="F74" s="975"/>
      <c r="G74" s="975"/>
      <c r="H74" s="975"/>
      <c r="I74" s="975"/>
      <c r="J74" s="975"/>
      <c r="K74" s="975"/>
      <c r="L74" s="975"/>
      <c r="M74" s="975"/>
      <c r="N74" s="975"/>
      <c r="O74" s="975"/>
      <c r="P74" s="976"/>
      <c r="Q74" s="977">
        <v>13</v>
      </c>
      <c r="R74" s="971"/>
      <c r="S74" s="971"/>
      <c r="T74" s="971"/>
      <c r="U74" s="971"/>
      <c r="V74" s="971">
        <v>11</v>
      </c>
      <c r="W74" s="971"/>
      <c r="X74" s="971"/>
      <c r="Y74" s="971"/>
      <c r="Z74" s="971"/>
      <c r="AA74" s="971">
        <v>2</v>
      </c>
      <c r="AB74" s="971"/>
      <c r="AC74" s="971"/>
      <c r="AD74" s="971"/>
      <c r="AE74" s="971"/>
      <c r="AF74" s="971">
        <v>2</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545</v>
      </c>
      <c r="C75" s="975"/>
      <c r="D75" s="975"/>
      <c r="E75" s="975"/>
      <c r="F75" s="975"/>
      <c r="G75" s="975"/>
      <c r="H75" s="975"/>
      <c r="I75" s="975"/>
      <c r="J75" s="975"/>
      <c r="K75" s="975"/>
      <c r="L75" s="975"/>
      <c r="M75" s="975"/>
      <c r="N75" s="975"/>
      <c r="O75" s="975"/>
      <c r="P75" s="976"/>
      <c r="Q75" s="978">
        <v>248</v>
      </c>
      <c r="R75" s="979"/>
      <c r="S75" s="979"/>
      <c r="T75" s="979"/>
      <c r="U75" s="980"/>
      <c r="V75" s="981">
        <v>222</v>
      </c>
      <c r="W75" s="979"/>
      <c r="X75" s="979"/>
      <c r="Y75" s="979"/>
      <c r="Z75" s="980"/>
      <c r="AA75" s="981">
        <v>26</v>
      </c>
      <c r="AB75" s="979"/>
      <c r="AC75" s="979"/>
      <c r="AD75" s="979"/>
      <c r="AE75" s="980"/>
      <c r="AF75" s="981">
        <v>26</v>
      </c>
      <c r="AG75" s="979"/>
      <c r="AH75" s="979"/>
      <c r="AI75" s="979"/>
      <c r="AJ75" s="980"/>
      <c r="AK75" s="981">
        <v>30</v>
      </c>
      <c r="AL75" s="979"/>
      <c r="AM75" s="979"/>
      <c r="AN75" s="979"/>
      <c r="AO75" s="980"/>
      <c r="AP75" s="981" t="s">
        <v>552</v>
      </c>
      <c r="AQ75" s="979"/>
      <c r="AR75" s="979"/>
      <c r="AS75" s="979"/>
      <c r="AT75" s="980"/>
      <c r="AU75" s="981" t="s">
        <v>552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546</v>
      </c>
      <c r="C76" s="975"/>
      <c r="D76" s="975"/>
      <c r="E76" s="975"/>
      <c r="F76" s="975"/>
      <c r="G76" s="975"/>
      <c r="H76" s="975"/>
      <c r="I76" s="975"/>
      <c r="J76" s="975"/>
      <c r="K76" s="975"/>
      <c r="L76" s="975"/>
      <c r="M76" s="975"/>
      <c r="N76" s="975"/>
      <c r="O76" s="975"/>
      <c r="P76" s="976"/>
      <c r="Q76" s="978">
        <v>1955</v>
      </c>
      <c r="R76" s="979"/>
      <c r="S76" s="979"/>
      <c r="T76" s="979"/>
      <c r="U76" s="980"/>
      <c r="V76" s="981">
        <v>264</v>
      </c>
      <c r="W76" s="979"/>
      <c r="X76" s="979"/>
      <c r="Y76" s="979"/>
      <c r="Z76" s="980"/>
      <c r="AA76" s="981">
        <v>1692</v>
      </c>
      <c r="AB76" s="979"/>
      <c r="AC76" s="979"/>
      <c r="AD76" s="979"/>
      <c r="AE76" s="980"/>
      <c r="AF76" s="981">
        <v>1692</v>
      </c>
      <c r="AG76" s="979"/>
      <c r="AH76" s="979"/>
      <c r="AI76" s="979"/>
      <c r="AJ76" s="980"/>
      <c r="AK76" s="981" t="s">
        <v>552</v>
      </c>
      <c r="AL76" s="979"/>
      <c r="AM76" s="979"/>
      <c r="AN76" s="979"/>
      <c r="AO76" s="980"/>
      <c r="AP76" s="981">
        <v>1636</v>
      </c>
      <c r="AQ76" s="979"/>
      <c r="AR76" s="979"/>
      <c r="AS76" s="979"/>
      <c r="AT76" s="980"/>
      <c r="AU76" s="981">
        <v>406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293</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293</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293</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400742</v>
      </c>
      <c r="AB110" s="889"/>
      <c r="AC110" s="889"/>
      <c r="AD110" s="889"/>
      <c r="AE110" s="890"/>
      <c r="AF110" s="891">
        <v>398567</v>
      </c>
      <c r="AG110" s="889"/>
      <c r="AH110" s="889"/>
      <c r="AI110" s="889"/>
      <c r="AJ110" s="890"/>
      <c r="AK110" s="891">
        <v>366893</v>
      </c>
      <c r="AL110" s="889"/>
      <c r="AM110" s="889"/>
      <c r="AN110" s="889"/>
      <c r="AO110" s="890"/>
      <c r="AP110" s="892">
        <v>11.1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3446379</v>
      </c>
      <c r="BR110" s="842"/>
      <c r="BS110" s="842"/>
      <c r="BT110" s="842"/>
      <c r="BU110" s="842"/>
      <c r="BV110" s="842">
        <v>3520452</v>
      </c>
      <c r="BW110" s="842"/>
      <c r="BX110" s="842"/>
      <c r="BY110" s="842"/>
      <c r="BZ110" s="842"/>
      <c r="CA110" s="842">
        <v>3419532</v>
      </c>
      <c r="CB110" s="842"/>
      <c r="CC110" s="842"/>
      <c r="CD110" s="842"/>
      <c r="CE110" s="842"/>
      <c r="CF110" s="866">
        <v>103.4</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1779347</v>
      </c>
      <c r="BR112" s="817"/>
      <c r="BS112" s="817"/>
      <c r="BT112" s="817"/>
      <c r="BU112" s="817"/>
      <c r="BV112" s="817">
        <v>1715033</v>
      </c>
      <c r="BW112" s="817"/>
      <c r="BX112" s="817"/>
      <c r="BY112" s="817"/>
      <c r="BZ112" s="817"/>
      <c r="CA112" s="817">
        <v>1637991</v>
      </c>
      <c r="CB112" s="817"/>
      <c r="CC112" s="817"/>
      <c r="CD112" s="817"/>
      <c r="CE112" s="817"/>
      <c r="CF112" s="875">
        <v>49.5</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150815</v>
      </c>
      <c r="AB113" s="919"/>
      <c r="AC113" s="919"/>
      <c r="AD113" s="919"/>
      <c r="AE113" s="920"/>
      <c r="AF113" s="921">
        <v>154550</v>
      </c>
      <c r="AG113" s="919"/>
      <c r="AH113" s="919"/>
      <c r="AI113" s="919"/>
      <c r="AJ113" s="920"/>
      <c r="AK113" s="921">
        <v>152943</v>
      </c>
      <c r="AL113" s="919"/>
      <c r="AM113" s="919"/>
      <c r="AN113" s="919"/>
      <c r="AO113" s="920"/>
      <c r="AP113" s="922">
        <v>4.5999999999999996</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356660</v>
      </c>
      <c r="BR113" s="817"/>
      <c r="BS113" s="817"/>
      <c r="BT113" s="817"/>
      <c r="BU113" s="817"/>
      <c r="BV113" s="817">
        <v>306957</v>
      </c>
      <c r="BW113" s="817"/>
      <c r="BX113" s="817"/>
      <c r="BY113" s="817"/>
      <c r="BZ113" s="817"/>
      <c r="CA113" s="817">
        <v>267911</v>
      </c>
      <c r="CB113" s="817"/>
      <c r="CC113" s="817"/>
      <c r="CD113" s="817"/>
      <c r="CE113" s="817"/>
      <c r="CF113" s="875">
        <v>8.1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48972</v>
      </c>
      <c r="AB114" s="780"/>
      <c r="AC114" s="780"/>
      <c r="AD114" s="780"/>
      <c r="AE114" s="781"/>
      <c r="AF114" s="782">
        <v>67982</v>
      </c>
      <c r="AG114" s="780"/>
      <c r="AH114" s="780"/>
      <c r="AI114" s="780"/>
      <c r="AJ114" s="781"/>
      <c r="AK114" s="782">
        <v>50525</v>
      </c>
      <c r="AL114" s="780"/>
      <c r="AM114" s="780"/>
      <c r="AN114" s="780"/>
      <c r="AO114" s="781"/>
      <c r="AP114" s="824">
        <v>1.5</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629236</v>
      </c>
      <c r="BR114" s="817"/>
      <c r="BS114" s="817"/>
      <c r="BT114" s="817"/>
      <c r="BU114" s="817"/>
      <c r="BV114" s="817">
        <v>613375</v>
      </c>
      <c r="BW114" s="817"/>
      <c r="BX114" s="817"/>
      <c r="BY114" s="817"/>
      <c r="BZ114" s="817"/>
      <c r="CA114" s="817">
        <v>606397</v>
      </c>
      <c r="CB114" s="817"/>
      <c r="CC114" s="817"/>
      <c r="CD114" s="817"/>
      <c r="CE114" s="817"/>
      <c r="CF114" s="875">
        <v>18.3</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2068</v>
      </c>
      <c r="AB115" s="919"/>
      <c r="AC115" s="919"/>
      <c r="AD115" s="919"/>
      <c r="AE115" s="920"/>
      <c r="AF115" s="921">
        <v>1793</v>
      </c>
      <c r="AG115" s="919"/>
      <c r="AH115" s="919"/>
      <c r="AI115" s="919"/>
      <c r="AJ115" s="920"/>
      <c r="AK115" s="921">
        <v>815</v>
      </c>
      <c r="AL115" s="919"/>
      <c r="AM115" s="919"/>
      <c r="AN115" s="919"/>
      <c r="AO115" s="920"/>
      <c r="AP115" s="922">
        <v>0</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602597</v>
      </c>
      <c r="AB117" s="903"/>
      <c r="AC117" s="903"/>
      <c r="AD117" s="903"/>
      <c r="AE117" s="904"/>
      <c r="AF117" s="905">
        <v>622892</v>
      </c>
      <c r="AG117" s="903"/>
      <c r="AH117" s="903"/>
      <c r="AI117" s="903"/>
      <c r="AJ117" s="904"/>
      <c r="AK117" s="905">
        <v>571176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293</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440</v>
      </c>
      <c r="BP119" s="878"/>
      <c r="BQ119" s="879">
        <v>6211622</v>
      </c>
      <c r="BR119" s="845"/>
      <c r="BS119" s="845"/>
      <c r="BT119" s="845"/>
      <c r="BU119" s="845"/>
      <c r="BV119" s="845">
        <v>6155817</v>
      </c>
      <c r="BW119" s="845"/>
      <c r="BX119" s="845"/>
      <c r="BY119" s="845"/>
      <c r="BZ119" s="845"/>
      <c r="CA119" s="845">
        <v>5931831</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1605639</v>
      </c>
      <c r="BR120" s="842"/>
      <c r="BS120" s="842"/>
      <c r="BT120" s="842"/>
      <c r="BU120" s="842"/>
      <c r="BV120" s="842">
        <v>1826619</v>
      </c>
      <c r="BW120" s="842"/>
      <c r="BX120" s="842"/>
      <c r="BY120" s="842"/>
      <c r="BZ120" s="842"/>
      <c r="CA120" s="842">
        <v>1756733</v>
      </c>
      <c r="CB120" s="842"/>
      <c r="CC120" s="842"/>
      <c r="CD120" s="842"/>
      <c r="CE120" s="842"/>
      <c r="CF120" s="866">
        <v>53.1</v>
      </c>
      <c r="CG120" s="867"/>
      <c r="CH120" s="867"/>
      <c r="CI120" s="867"/>
      <c r="CJ120" s="867"/>
      <c r="CK120" s="868" t="s">
        <v>444</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1356789</v>
      </c>
      <c r="DH120" s="842"/>
      <c r="DI120" s="842"/>
      <c r="DJ120" s="842"/>
      <c r="DK120" s="842"/>
      <c r="DL120" s="842">
        <v>1329376</v>
      </c>
      <c r="DM120" s="842"/>
      <c r="DN120" s="842"/>
      <c r="DO120" s="842"/>
      <c r="DP120" s="842"/>
      <c r="DQ120" s="842">
        <v>1302991</v>
      </c>
      <c r="DR120" s="842"/>
      <c r="DS120" s="842"/>
      <c r="DT120" s="842"/>
      <c r="DU120" s="842"/>
      <c r="DV120" s="843">
        <v>39.4</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422558</v>
      </c>
      <c r="DH121" s="817"/>
      <c r="DI121" s="817"/>
      <c r="DJ121" s="817"/>
      <c r="DK121" s="817"/>
      <c r="DL121" s="817">
        <v>385657</v>
      </c>
      <c r="DM121" s="817"/>
      <c r="DN121" s="817"/>
      <c r="DO121" s="817"/>
      <c r="DP121" s="817"/>
      <c r="DQ121" s="817">
        <v>335000</v>
      </c>
      <c r="DR121" s="817"/>
      <c r="DS121" s="817"/>
      <c r="DT121" s="817"/>
      <c r="DU121" s="817"/>
      <c r="DV121" s="794">
        <v>10.1</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4625694</v>
      </c>
      <c r="BR122" s="845"/>
      <c r="BS122" s="845"/>
      <c r="BT122" s="845"/>
      <c r="BU122" s="845"/>
      <c r="BV122" s="845">
        <v>4579554</v>
      </c>
      <c r="BW122" s="845"/>
      <c r="BX122" s="845"/>
      <c r="BY122" s="845"/>
      <c r="BZ122" s="845"/>
      <c r="CA122" s="845">
        <v>4433742</v>
      </c>
      <c r="CB122" s="845"/>
      <c r="CC122" s="845"/>
      <c r="CD122" s="845"/>
      <c r="CE122" s="845"/>
      <c r="CF122" s="846">
        <v>134.1</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448</v>
      </c>
      <c r="BP123" s="878"/>
      <c r="BQ123" s="832">
        <v>6231333</v>
      </c>
      <c r="BR123" s="833"/>
      <c r="BS123" s="833"/>
      <c r="BT123" s="833"/>
      <c r="BU123" s="833"/>
      <c r="BV123" s="833">
        <v>6406173</v>
      </c>
      <c r="BW123" s="833"/>
      <c r="BX123" s="833"/>
      <c r="BY123" s="833"/>
      <c r="BZ123" s="833"/>
      <c r="CA123" s="833">
        <v>6190475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2068</v>
      </c>
      <c r="AB127" s="780"/>
      <c r="AC127" s="780"/>
      <c r="AD127" s="780"/>
      <c r="AE127" s="781"/>
      <c r="AF127" s="782">
        <v>1793</v>
      </c>
      <c r="AG127" s="780"/>
      <c r="AH127" s="780"/>
      <c r="AI127" s="780"/>
      <c r="AJ127" s="781"/>
      <c r="AK127" s="782">
        <v>815</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3869027</v>
      </c>
      <c r="AB129" s="780"/>
      <c r="AC129" s="780"/>
      <c r="AD129" s="780"/>
      <c r="AE129" s="781"/>
      <c r="AF129" s="782">
        <v>3720981</v>
      </c>
      <c r="AG129" s="780"/>
      <c r="AH129" s="780"/>
      <c r="AI129" s="780"/>
      <c r="AJ129" s="781"/>
      <c r="AK129" s="782">
        <v>3734453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410297</v>
      </c>
      <c r="AB130" s="780"/>
      <c r="AC130" s="780"/>
      <c r="AD130" s="780"/>
      <c r="AE130" s="781"/>
      <c r="AF130" s="782">
        <v>420763</v>
      </c>
      <c r="AG130" s="780"/>
      <c r="AH130" s="780"/>
      <c r="AI130" s="780"/>
      <c r="AJ130" s="781"/>
      <c r="AK130" s="782">
        <v>428102</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5.3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3458730</v>
      </c>
      <c r="AB131" s="764"/>
      <c r="AC131" s="764"/>
      <c r="AD131" s="764"/>
      <c r="AE131" s="765"/>
      <c r="AF131" s="766">
        <v>3300218</v>
      </c>
      <c r="AG131" s="764"/>
      <c r="AH131" s="764"/>
      <c r="AI131" s="764"/>
      <c r="AJ131" s="765"/>
      <c r="AK131" s="766">
        <v>3306351</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5.5598442199999996</v>
      </c>
      <c r="AB132" s="745"/>
      <c r="AC132" s="745"/>
      <c r="AD132" s="745"/>
      <c r="AE132" s="746"/>
      <c r="AF132" s="747">
        <v>6.1247166100000001</v>
      </c>
      <c r="AG132" s="745"/>
      <c r="AH132" s="745"/>
      <c r="AI132" s="745"/>
      <c r="AJ132" s="746"/>
      <c r="AK132" s="747">
        <v>4.3272477729999999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5.6</v>
      </c>
      <c r="AB133" s="724"/>
      <c r="AC133" s="724"/>
      <c r="AD133" s="724"/>
      <c r="AE133" s="725"/>
      <c r="AF133" s="723">
        <v>5.7</v>
      </c>
      <c r="AG133" s="724"/>
      <c r="AH133" s="724"/>
      <c r="AI133" s="724"/>
      <c r="AJ133" s="725"/>
      <c r="AK133" s="723">
        <v>5.3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SlHy+lVN7uG3+APus3xhdq4dfIv8ifHt0Kp9ZQBOCtB2e7rxiTLaMBzGKMDDpZGpILmhkXbmUqWcmlYpfK4CA==" saltValue="RtK3ZanAYwwsLEOOMdHu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u/XsJdd5ONZx3yIgUiF4Dezfzyd3NGxYVVtXunMANxCBgdbQRYquBo6zPJ+14DRqgyhwSX78SPX0uYtupzVyg==" saltValue="0iaUwFdW/ca8KaDrhg/7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jsZvBjZ4/hvaaq5+HtJZf595dmBmRrPTB6hKLl1gAl8AlPR45Yzi230Gp8AKX4C3ioG9vHjKq4t6rrd+wowag==" saltValue="Nzp5lUG+yETxo6iRBLFB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N25" sqref="N25"/>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1053724</v>
      </c>
      <c r="AP9" s="281">
        <v>93440</v>
      </c>
      <c r="AQ9" s="282">
        <v>109056</v>
      </c>
      <c r="AR9" s="283">
        <v>-14.3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169441</v>
      </c>
      <c r="AP10" s="284">
        <v>15025</v>
      </c>
      <c r="AQ10" s="285">
        <v>18467</v>
      </c>
      <c r="AR10" s="286">
        <v>-18.600000000000001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875</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50074</v>
      </c>
      <c r="AP13" s="284">
        <v>4440</v>
      </c>
      <c r="AQ13" s="285">
        <v>4658</v>
      </c>
      <c r="AR13" s="286">
        <v>-4.7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t="s">
        <v>485</v>
      </c>
      <c r="AP14" s="284" t="s">
        <v>485</v>
      </c>
      <c r="AQ14" s="285">
        <v>1950</v>
      </c>
      <c r="AR14" s="286" t="s">
        <v>485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-61136</v>
      </c>
      <c r="AP15" s="284">
        <v>-5421</v>
      </c>
      <c r="AQ15" s="285">
        <v>-7086</v>
      </c>
      <c r="AR15" s="286">
        <v>-23.5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1212103</v>
      </c>
      <c r="AP16" s="284">
        <v>107485</v>
      </c>
      <c r="AQ16" s="285">
        <v>127919</v>
      </c>
      <c r="AR16" s="286">
        <v>-16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9.0399999999999991</v>
      </c>
      <c r="AP21" s="298">
        <v>10.82</v>
      </c>
      <c r="AQ21" s="299">
        <v>-1.78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98.5</v>
      </c>
      <c r="AP22" s="303">
        <v>96.9</v>
      </c>
      <c r="AQ22" s="304">
        <v>1.6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366893</v>
      </c>
      <c r="AP32" s="312">
        <v>32535</v>
      </c>
      <c r="AQ32" s="313">
        <v>61308</v>
      </c>
      <c r="AR32" s="314">
        <v>-46.9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152943</v>
      </c>
      <c r="AP35" s="312">
        <v>13562</v>
      </c>
      <c r="AQ35" s="313">
        <v>22520</v>
      </c>
      <c r="AR35" s="314">
        <v>-39.799999999999997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50525</v>
      </c>
      <c r="AP36" s="312">
        <v>4480</v>
      </c>
      <c r="AQ36" s="313">
        <v>5045</v>
      </c>
      <c r="AR36" s="314">
        <v>-11.2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815</v>
      </c>
      <c r="AP37" s="312">
        <v>72</v>
      </c>
      <c r="AQ37" s="313">
        <v>526</v>
      </c>
      <c r="AR37" s="314">
        <v>-86.3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11</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t="s">
        <v>485</v>
      </c>
      <c r="AP39" s="312" t="s">
        <v>485</v>
      </c>
      <c r="AQ39" s="313">
        <v>-1559</v>
      </c>
      <c r="AR39" s="314" t="s">
        <v>485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-428102</v>
      </c>
      <c r="AP40" s="312">
        <v>-37962</v>
      </c>
      <c r="AQ40" s="313">
        <v>-58872</v>
      </c>
      <c r="AR40" s="314">
        <v>-35.5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143074</v>
      </c>
      <c r="AP41" s="312">
        <v>12687</v>
      </c>
      <c r="AQ41" s="313">
        <v>28979</v>
      </c>
      <c r="AR41" s="314">
        <v>-56.2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479470</v>
      </c>
      <c r="AN51" s="334">
        <v>40862</v>
      </c>
      <c r="AO51" s="335">
        <v>-13.5</v>
      </c>
      <c r="AP51" s="336">
        <v>93492</v>
      </c>
      <c r="AQ51" s="337">
        <v>-13.6</v>
      </c>
      <c r="AR51" s="338">
        <v>0.1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278575</v>
      </c>
      <c r="AN52" s="342">
        <v>23741</v>
      </c>
      <c r="AO52" s="343">
        <v>-37.799999999999997</v>
      </c>
      <c r="AP52" s="344">
        <v>53316</v>
      </c>
      <c r="AQ52" s="345">
        <v>6</v>
      </c>
      <c r="AR52" s="346">
        <v>-43.8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556494</v>
      </c>
      <c r="AN53" s="334">
        <v>47633</v>
      </c>
      <c r="AO53" s="335">
        <v>16.600000000000001</v>
      </c>
      <c r="AP53" s="336">
        <v>94796</v>
      </c>
      <c r="AQ53" s="337">
        <v>1.4</v>
      </c>
      <c r="AR53" s="338">
        <v>15.2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371022</v>
      </c>
      <c r="AN54" s="342">
        <v>31757</v>
      </c>
      <c r="AO54" s="343">
        <v>33.799999999999997</v>
      </c>
      <c r="AP54" s="344">
        <v>55781</v>
      </c>
      <c r="AQ54" s="345">
        <v>4.5999999999999996</v>
      </c>
      <c r="AR54" s="346">
        <v>29.2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567147</v>
      </c>
      <c r="AN55" s="334">
        <v>49326</v>
      </c>
      <c r="AO55" s="335">
        <v>3.6</v>
      </c>
      <c r="AP55" s="336">
        <v>85942</v>
      </c>
      <c r="AQ55" s="337">
        <v>-9.3000000000000007</v>
      </c>
      <c r="AR55" s="338">
        <v>12.9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415084</v>
      </c>
      <c r="AN56" s="342">
        <v>36101</v>
      </c>
      <c r="AO56" s="343">
        <v>13.7</v>
      </c>
      <c r="AP56" s="344">
        <v>48630</v>
      </c>
      <c r="AQ56" s="345">
        <v>-12.8</v>
      </c>
      <c r="AR56" s="346">
        <v>26.5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1222154</v>
      </c>
      <c r="AN57" s="334">
        <v>107235</v>
      </c>
      <c r="AO57" s="335">
        <v>117.4</v>
      </c>
      <c r="AP57" s="336">
        <v>95007</v>
      </c>
      <c r="AQ57" s="337">
        <v>10.5</v>
      </c>
      <c r="AR57" s="338">
        <v>106.9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375037</v>
      </c>
      <c r="AN58" s="342">
        <v>32907</v>
      </c>
      <c r="AO58" s="343">
        <v>-8.8000000000000007</v>
      </c>
      <c r="AP58" s="344">
        <v>48509</v>
      </c>
      <c r="AQ58" s="345">
        <v>-0.2</v>
      </c>
      <c r="AR58" s="346">
        <v>-8.6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881807</v>
      </c>
      <c r="AN59" s="334">
        <v>78195</v>
      </c>
      <c r="AO59" s="335">
        <v>-27.1</v>
      </c>
      <c r="AP59" s="336">
        <v>98176</v>
      </c>
      <c r="AQ59" s="337">
        <v>3.3</v>
      </c>
      <c r="AR59" s="338">
        <v>-30.4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354470</v>
      </c>
      <c r="AN60" s="342">
        <v>31433</v>
      </c>
      <c r="AO60" s="343">
        <v>-4.5</v>
      </c>
      <c r="AP60" s="344">
        <v>58489</v>
      </c>
      <c r="AQ60" s="345">
        <v>20.6</v>
      </c>
      <c r="AR60" s="346">
        <v>-25.1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741414</v>
      </c>
      <c r="AN61" s="349">
        <v>64650</v>
      </c>
      <c r="AO61" s="350">
        <v>19.399999999999999</v>
      </c>
      <c r="AP61" s="351">
        <v>93483</v>
      </c>
      <c r="AQ61" s="352">
        <v>-1.5</v>
      </c>
      <c r="AR61" s="338">
        <v>20.9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358838</v>
      </c>
      <c r="AN62" s="342">
        <v>31188</v>
      </c>
      <c r="AO62" s="343">
        <v>-0.7</v>
      </c>
      <c r="AP62" s="344">
        <v>52945</v>
      </c>
      <c r="AQ62" s="345">
        <v>3.6</v>
      </c>
      <c r="AR62" s="346">
        <v>-4.3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xzj1yiFR6z+Vbfh7miaf+jO8uSsskqzkJibGEib3TdObnn9pMbLdCjwZ92cgE3vKtwM9IfspI4upAzaMIsWM4A==" saltValue="6G8imaIAyqfm1LXN0YBz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E7WT5/a+0YpThFRXhDpeAoMALrg4hXjh+d51DtfYs45PJQezt+XH8ZHrZhG5qch/BxgJNjCv7LvpLwQeC3pRoA==" saltValue="uVXbMbrv0Sbs1srkttkP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qJShJRHbRacCNNGIrZO4nTUpyjlVfgwAWPvynWK6kFXpWo2vPYzAmH9by7+0cLkkhxcut/JXvg2eN8SGHwnONg==" saltValue="SAJwXJA9oddzRcbfXDFv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13.76</v>
      </c>
      <c r="G47" s="12">
        <v>16.79</v>
      </c>
      <c r="H47" s="12">
        <v>18.25</v>
      </c>
      <c r="I47" s="12">
        <v>15.07</v>
      </c>
      <c r="J47" s="13">
        <v>20.43</v>
      </c>
    </row>
    <row r="48" spans="2:10" ht="57.75" customHeight="1" x14ac:dyDescent="0.2">
      <c r="B48" s="14"/>
      <c r="C48" s="1141" t="s">
        <v>4</v>
      </c>
      <c r="D48" s="1141"/>
      <c r="E48" s="1142"/>
      <c r="F48" s="15">
        <v>15.37</v>
      </c>
      <c r="G48" s="16">
        <v>13.94</v>
      </c>
      <c r="H48" s="16">
        <v>21.07</v>
      </c>
      <c r="I48" s="16">
        <v>13.71</v>
      </c>
      <c r="J48" s="17">
        <v>18.07</v>
      </c>
    </row>
    <row r="49" spans="2:10" ht="57.75" customHeight="1" thickBot="1" x14ac:dyDescent="0.25">
      <c r="B49" s="18"/>
      <c r="C49" s="1143" t="s">
        <v>5</v>
      </c>
      <c r="D49" s="1143"/>
      <c r="E49" s="1144"/>
      <c r="F49" s="19">
        <v>7.93</v>
      </c>
      <c r="G49" s="20">
        <v>2.2200000000000002</v>
      </c>
      <c r="H49" s="20">
        <v>10.65</v>
      </c>
      <c r="I49" s="20" t="s">
        <v>529</v>
      </c>
      <c r="J49" s="21">
        <v>9.82</v>
      </c>
    </row>
    <row r="50" spans="2:10" ht="13" x14ac:dyDescent="0.2"/>
  </sheetData>
  <sheetProtection algorithmName="SHA-512" hashValue="SAS3VpNbfMcRifY6He5oWLkvrutmmdRTcWuPpkbt/yt5cScOuK542M3aJDQWaL1SibJ5QAEVJrbCu21vMDw2RA==" saltValue="jWObPS95v5+VcZYa6/nI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530</v>
      </c>
      <c r="D34" s="1151"/>
      <c r="E34" s="1152"/>
      <c r="F34" s="32">
        <v>15.27</v>
      </c>
      <c r="G34" s="33">
        <v>13.82</v>
      </c>
      <c r="H34" s="33">
        <v>20.91</v>
      </c>
      <c r="I34" s="33">
        <v>13.53</v>
      </c>
      <c r="J34" s="34">
        <v>17.93</v>
      </c>
      <c r="K34" s="22"/>
      <c r="L34" s="22"/>
      <c r="M34" s="22"/>
      <c r="N34" s="22"/>
      <c r="O34" s="22"/>
      <c r="P34" s="22"/>
    </row>
    <row r="35" spans="1:16" ht="39" customHeight="1" x14ac:dyDescent="0.2">
      <c r="A35" s="22"/>
      <c r="B35" s="35"/>
      <c r="C35" s="1145" t="s">
        <v>531</v>
      </c>
      <c r="D35" s="1146"/>
      <c r="E35" s="1147"/>
      <c r="F35" s="36">
        <v>1</v>
      </c>
      <c r="G35" s="37">
        <v>1.24</v>
      </c>
      <c r="H35" s="37">
        <v>1.49</v>
      </c>
      <c r="I35" s="37">
        <v>1.32</v>
      </c>
      <c r="J35" s="38">
        <v>3.81</v>
      </c>
      <c r="K35" s="22"/>
      <c r="L35" s="22"/>
      <c r="M35" s="22"/>
      <c r="N35" s="22"/>
      <c r="O35" s="22"/>
      <c r="P35" s="22"/>
    </row>
    <row r="36" spans="1:16" ht="39" customHeight="1" x14ac:dyDescent="0.2">
      <c r="A36" s="22"/>
      <c r="B36" s="35"/>
      <c r="C36" s="1145" t="s">
        <v>532</v>
      </c>
      <c r="D36" s="1146"/>
      <c r="E36" s="1147"/>
      <c r="F36" s="36">
        <v>3.14</v>
      </c>
      <c r="G36" s="37">
        <v>2.39</v>
      </c>
      <c r="H36" s="37">
        <v>1.9</v>
      </c>
      <c r="I36" s="37">
        <v>1.92</v>
      </c>
      <c r="J36" s="38">
        <v>3.3</v>
      </c>
      <c r="K36" s="22"/>
      <c r="L36" s="22"/>
      <c r="M36" s="22"/>
      <c r="N36" s="22"/>
      <c r="O36" s="22"/>
      <c r="P36" s="22"/>
    </row>
    <row r="37" spans="1:16" ht="39" customHeight="1" x14ac:dyDescent="0.2">
      <c r="A37" s="22"/>
      <c r="B37" s="35"/>
      <c r="C37" s="1145" t="s">
        <v>533</v>
      </c>
      <c r="D37" s="1146"/>
      <c r="E37" s="1147"/>
      <c r="F37" s="36">
        <v>1.37</v>
      </c>
      <c r="G37" s="37">
        <v>1.07</v>
      </c>
      <c r="H37" s="37">
        <v>1.29</v>
      </c>
      <c r="I37" s="37">
        <v>2.2200000000000002</v>
      </c>
      <c r="J37" s="38">
        <v>1.8</v>
      </c>
      <c r="K37" s="22"/>
      <c r="L37" s="22"/>
      <c r="M37" s="22"/>
      <c r="N37" s="22"/>
      <c r="O37" s="22"/>
      <c r="P37" s="22"/>
    </row>
    <row r="38" spans="1:16" ht="39" customHeight="1" x14ac:dyDescent="0.2">
      <c r="A38" s="22"/>
      <c r="B38" s="35"/>
      <c r="C38" s="1145" t="s">
        <v>534</v>
      </c>
      <c r="D38" s="1146"/>
      <c r="E38" s="1147"/>
      <c r="F38" s="36">
        <v>0.17</v>
      </c>
      <c r="G38" s="37">
        <v>0.18</v>
      </c>
      <c r="H38" s="37">
        <v>0.12</v>
      </c>
      <c r="I38" s="37">
        <v>0.1</v>
      </c>
      <c r="J38" s="38">
        <v>0.36</v>
      </c>
      <c r="K38" s="22"/>
      <c r="L38" s="22"/>
      <c r="M38" s="22"/>
      <c r="N38" s="22"/>
      <c r="O38" s="22"/>
      <c r="P38" s="22"/>
    </row>
    <row r="39" spans="1:16" ht="39" customHeight="1" x14ac:dyDescent="0.2">
      <c r="A39" s="22"/>
      <c r="B39" s="35"/>
      <c r="C39" s="1145" t="s">
        <v>535</v>
      </c>
      <c r="D39" s="1146"/>
      <c r="E39" s="1147"/>
      <c r="F39" s="36">
        <v>0.09</v>
      </c>
      <c r="G39" s="37">
        <v>0.11</v>
      </c>
      <c r="H39" s="37">
        <v>0.15</v>
      </c>
      <c r="I39" s="37">
        <v>0.16</v>
      </c>
      <c r="J39" s="38">
        <v>0.13</v>
      </c>
      <c r="K39" s="22"/>
      <c r="L39" s="22"/>
      <c r="M39" s="22"/>
      <c r="N39" s="22"/>
      <c r="O39" s="22"/>
      <c r="P39" s="22"/>
    </row>
    <row r="40" spans="1:16" ht="39" customHeight="1" x14ac:dyDescent="0.2">
      <c r="A40" s="22"/>
      <c r="B40" s="35"/>
      <c r="C40" s="1145" t="s">
        <v>536</v>
      </c>
      <c r="D40" s="1146"/>
      <c r="E40" s="1147"/>
      <c r="F40" s="36">
        <v>7.0000000000000007E-2</v>
      </c>
      <c r="G40" s="37">
        <v>0.05</v>
      </c>
      <c r="H40" s="37">
        <v>0.04</v>
      </c>
      <c r="I40" s="37">
        <v>0.04</v>
      </c>
      <c r="J40" s="38">
        <v>0.03</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p+ZerxbgYETvmEdnA4ez46P9MqQUn3a7TbGR59Z+QiiTanQ9LDxFUFToY4s1FTIlvJw1dEbkUaen9F7BJPJBw==" saltValue="/Q35NVHsCoajdAmkicsU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K59" sqref="K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388</v>
      </c>
      <c r="L45" s="60">
        <v>382</v>
      </c>
      <c r="M45" s="60">
        <v>401</v>
      </c>
      <c r="N45" s="60">
        <v>399</v>
      </c>
      <c r="O45" s="61">
        <v>367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144</v>
      </c>
      <c r="L48" s="64">
        <v>148</v>
      </c>
      <c r="M48" s="64">
        <v>151</v>
      </c>
      <c r="N48" s="64">
        <v>155</v>
      </c>
      <c r="O48" s="65">
        <v>153</v>
      </c>
      <c r="P48" s="48"/>
      <c r="Q48" s="48"/>
      <c r="R48" s="48"/>
      <c r="S48" s="48"/>
      <c r="T48" s="48"/>
      <c r="U48" s="48"/>
    </row>
    <row r="49" spans="1:21" ht="30.75" customHeight="1" x14ac:dyDescent="0.2">
      <c r="A49" s="48"/>
      <c r="B49" s="1178"/>
      <c r="C49" s="1179"/>
      <c r="D49" s="62"/>
      <c r="E49" s="1155" t="s">
        <v>14</v>
      </c>
      <c r="F49" s="1155"/>
      <c r="G49" s="1155"/>
      <c r="H49" s="1155"/>
      <c r="I49" s="1155"/>
      <c r="J49" s="1156"/>
      <c r="K49" s="63">
        <v>36</v>
      </c>
      <c r="L49" s="64">
        <v>41</v>
      </c>
      <c r="M49" s="64">
        <v>49</v>
      </c>
      <c r="N49" s="64">
        <v>68</v>
      </c>
      <c r="O49" s="65">
        <v>51</v>
      </c>
      <c r="P49" s="48"/>
      <c r="Q49" s="48"/>
      <c r="R49" s="48"/>
      <c r="S49" s="48"/>
      <c r="T49" s="48"/>
      <c r="U49" s="48"/>
    </row>
    <row r="50" spans="1:21" ht="30.75" customHeight="1" x14ac:dyDescent="0.2">
      <c r="A50" s="48"/>
      <c r="B50" s="1178"/>
      <c r="C50" s="1179"/>
      <c r="D50" s="62"/>
      <c r="E50" s="1155" t="s">
        <v>15</v>
      </c>
      <c r="F50" s="1155"/>
      <c r="G50" s="1155"/>
      <c r="H50" s="1155"/>
      <c r="I50" s="1155"/>
      <c r="J50" s="1156"/>
      <c r="K50" s="63">
        <v>1</v>
      </c>
      <c r="L50" s="64">
        <v>1</v>
      </c>
      <c r="M50" s="64">
        <v>2</v>
      </c>
      <c r="N50" s="64">
        <v>2</v>
      </c>
      <c r="O50" s="65">
        <v>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386</v>
      </c>
      <c r="L52" s="64">
        <v>396</v>
      </c>
      <c r="M52" s="64">
        <v>410</v>
      </c>
      <c r="N52" s="64">
        <v>420</v>
      </c>
      <c r="O52" s="65">
        <v>429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183</v>
      </c>
      <c r="L53" s="69">
        <v>176</v>
      </c>
      <c r="M53" s="69">
        <v>193</v>
      </c>
      <c r="N53" s="69">
        <v>204</v>
      </c>
      <c r="O53" s="70">
        <v>143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wGlXnX95ao+/LGJDAIAOR1GoJyQGw5fNNRykXObhuCjIlCjvPi15RQxhlMtCia5kPeuDX2c8jJHeHsF7FXYw==" saltValue="L52Phlsc1Hq/rl+C6mGc3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50" sqref="L50:L52"/>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3427</v>
      </c>
      <c r="J41" s="356">
        <v>3443</v>
      </c>
      <c r="K41" s="356">
        <v>3446</v>
      </c>
      <c r="L41" s="356">
        <v>3520</v>
      </c>
      <c r="M41" s="357">
        <v>3420</v>
      </c>
    </row>
    <row r="42" spans="2:13" ht="27.75" customHeight="1" x14ac:dyDescent="0.2">
      <c r="B42" s="1186"/>
      <c r="C42" s="1187"/>
      <c r="D42" s="106"/>
      <c r="E42" s="1190" t="s">
        <v>32</v>
      </c>
      <c r="F42" s="1190"/>
      <c r="G42" s="1190"/>
      <c r="H42" s="1191"/>
      <c r="I42" s="358" t="s">
        <v>485</v>
      </c>
      <c r="J42" s="359" t="s">
        <v>485</v>
      </c>
      <c r="K42" s="359" t="s">
        <v>485</v>
      </c>
      <c r="L42" s="359" t="s">
        <v>485</v>
      </c>
      <c r="M42" s="360" t="s">
        <v>485</v>
      </c>
    </row>
    <row r="43" spans="2:13" ht="27.75" customHeight="1" x14ac:dyDescent="0.2">
      <c r="B43" s="1186"/>
      <c r="C43" s="1187"/>
      <c r="D43" s="106"/>
      <c r="E43" s="1190" t="s">
        <v>33</v>
      </c>
      <c r="F43" s="1190"/>
      <c r="G43" s="1190"/>
      <c r="H43" s="1191"/>
      <c r="I43" s="358">
        <v>1932</v>
      </c>
      <c r="J43" s="359">
        <v>1880</v>
      </c>
      <c r="K43" s="359">
        <v>1779</v>
      </c>
      <c r="L43" s="359">
        <v>1715</v>
      </c>
      <c r="M43" s="360">
        <v>1638</v>
      </c>
    </row>
    <row r="44" spans="2:13" ht="27.75" customHeight="1" x14ac:dyDescent="0.2">
      <c r="B44" s="1186"/>
      <c r="C44" s="1187"/>
      <c r="D44" s="106"/>
      <c r="E44" s="1190" t="s">
        <v>34</v>
      </c>
      <c r="F44" s="1190"/>
      <c r="G44" s="1190"/>
      <c r="H44" s="1191"/>
      <c r="I44" s="358">
        <v>421</v>
      </c>
      <c r="J44" s="359">
        <v>399</v>
      </c>
      <c r="K44" s="359">
        <v>357</v>
      </c>
      <c r="L44" s="359">
        <v>307</v>
      </c>
      <c r="M44" s="360">
        <v>268</v>
      </c>
    </row>
    <row r="45" spans="2:13" ht="27.75" customHeight="1" x14ac:dyDescent="0.2">
      <c r="B45" s="1186"/>
      <c r="C45" s="1187"/>
      <c r="D45" s="106"/>
      <c r="E45" s="1190" t="s">
        <v>35</v>
      </c>
      <c r="F45" s="1190"/>
      <c r="G45" s="1190"/>
      <c r="H45" s="1191"/>
      <c r="I45" s="358">
        <v>637</v>
      </c>
      <c r="J45" s="359">
        <v>635</v>
      </c>
      <c r="K45" s="359">
        <v>629</v>
      </c>
      <c r="L45" s="359">
        <v>613</v>
      </c>
      <c r="M45" s="360">
        <v>606</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1333</v>
      </c>
      <c r="J50" s="359">
        <v>1422</v>
      </c>
      <c r="K50" s="359">
        <v>1606</v>
      </c>
      <c r="L50" s="359">
        <v>1827</v>
      </c>
      <c r="M50" s="360">
        <v>1757</v>
      </c>
    </row>
    <row r="51" spans="2:13" ht="27.75" customHeight="1" x14ac:dyDescent="0.2">
      <c r="B51" s="1186"/>
      <c r="C51" s="1187"/>
      <c r="D51" s="106"/>
      <c r="E51" s="1190" t="s">
        <v>42</v>
      </c>
      <c r="F51" s="1190"/>
      <c r="G51" s="1190"/>
      <c r="H51" s="1191"/>
      <c r="I51" s="358" t="s">
        <v>485</v>
      </c>
      <c r="J51" s="359" t="s">
        <v>485</v>
      </c>
      <c r="K51" s="359" t="s">
        <v>485</v>
      </c>
      <c r="L51" s="359" t="s">
        <v>485</v>
      </c>
      <c r="M51" s="360" t="s">
        <v>485</v>
      </c>
    </row>
    <row r="52" spans="2:13" ht="27.75" customHeight="1" x14ac:dyDescent="0.2">
      <c r="B52" s="1188"/>
      <c r="C52" s="1189"/>
      <c r="D52" s="106"/>
      <c r="E52" s="1190" t="s">
        <v>43</v>
      </c>
      <c r="F52" s="1190"/>
      <c r="G52" s="1190"/>
      <c r="H52" s="1191"/>
      <c r="I52" s="358">
        <v>4573</v>
      </c>
      <c r="J52" s="359">
        <v>4577</v>
      </c>
      <c r="K52" s="359">
        <v>4626</v>
      </c>
      <c r="L52" s="359">
        <v>4580</v>
      </c>
      <c r="M52" s="360">
        <v>4434</v>
      </c>
    </row>
    <row r="53" spans="2:13" ht="27.75" customHeight="1" thickBot="1" x14ac:dyDescent="0.25">
      <c r="B53" s="1192" t="s">
        <v>19</v>
      </c>
      <c r="C53" s="1193"/>
      <c r="D53" s="110"/>
      <c r="E53" s="1194" t="s">
        <v>44</v>
      </c>
      <c r="F53" s="1194"/>
      <c r="G53" s="1194"/>
      <c r="H53" s="1195"/>
      <c r="I53" s="361">
        <v>512</v>
      </c>
      <c r="J53" s="362">
        <v>358</v>
      </c>
      <c r="K53" s="362">
        <v>-20</v>
      </c>
      <c r="L53" s="362">
        <v>-250</v>
      </c>
      <c r="M53" s="363">
        <v>-259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XjVOJxmrjjhNVA+MqkiGvNCG7e8VXuSdpVaaEYS5xgc70xNlCmQBp0obo10d7lZLDs/4uhhWAM2wK1tSYHfkA==" saltValue="ahTx/lYCBcljKeBFxm8U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706</v>
      </c>
      <c r="G55" s="122">
        <v>561</v>
      </c>
      <c r="H55" s="123">
        <v>763</v>
      </c>
    </row>
    <row r="56" spans="2:8" ht="52.5" customHeight="1" x14ac:dyDescent="0.2">
      <c r="B56" s="124"/>
      <c r="C56" s="1213" t="s">
        <v>47</v>
      </c>
      <c r="D56" s="1213"/>
      <c r="E56" s="1214"/>
      <c r="F56" s="125">
        <v>101</v>
      </c>
      <c r="G56" s="125">
        <v>451</v>
      </c>
      <c r="H56" s="126">
        <v>101</v>
      </c>
    </row>
    <row r="57" spans="2:8" ht="53.25" customHeight="1" x14ac:dyDescent="0.2">
      <c r="B57" s="124"/>
      <c r="C57" s="1215" t="s">
        <v>48</v>
      </c>
      <c r="D57" s="1215"/>
      <c r="E57" s="1216"/>
      <c r="F57" s="127">
        <v>663</v>
      </c>
      <c r="G57" s="127">
        <v>678</v>
      </c>
      <c r="H57" s="128">
        <v>736</v>
      </c>
    </row>
    <row r="58" spans="2:8" ht="45.75" customHeight="1" x14ac:dyDescent="0.2">
      <c r="B58" s="129"/>
      <c r="C58" s="1203" t="s">
        <v>547</v>
      </c>
      <c r="D58" s="1204"/>
      <c r="E58" s="1205"/>
      <c r="F58" s="130">
        <v>438</v>
      </c>
      <c r="G58" s="130">
        <v>441</v>
      </c>
      <c r="H58" s="131">
        <v>449</v>
      </c>
    </row>
    <row r="59" spans="2:8" ht="45.75" customHeight="1" x14ac:dyDescent="0.2">
      <c r="B59" s="129"/>
      <c r="C59" s="1203" t="s">
        <v>548</v>
      </c>
      <c r="D59" s="1204"/>
      <c r="E59" s="1205"/>
      <c r="F59" s="130">
        <v>168</v>
      </c>
      <c r="G59" s="130">
        <v>162</v>
      </c>
      <c r="H59" s="131">
        <v>163</v>
      </c>
    </row>
    <row r="60" spans="2:8" ht="45.75" customHeight="1" x14ac:dyDescent="0.2">
      <c r="B60" s="129"/>
      <c r="C60" s="1203" t="s">
        <v>549</v>
      </c>
      <c r="D60" s="1204"/>
      <c r="E60" s="1205"/>
      <c r="F60" s="130">
        <v>4</v>
      </c>
      <c r="G60" s="130">
        <v>16</v>
      </c>
      <c r="H60" s="131">
        <v>50</v>
      </c>
    </row>
    <row r="61" spans="2:8" ht="45.75" customHeight="1" x14ac:dyDescent="0.2">
      <c r="B61" s="129"/>
      <c r="C61" s="1203" t="s">
        <v>550</v>
      </c>
      <c r="D61" s="1204"/>
      <c r="E61" s="1205"/>
      <c r="F61" s="130">
        <v>25</v>
      </c>
      <c r="G61" s="130">
        <v>26</v>
      </c>
      <c r="H61" s="131">
        <v>34</v>
      </c>
    </row>
    <row r="62" spans="2:8" ht="45.75" customHeight="1" thickBot="1" x14ac:dyDescent="0.25">
      <c r="B62" s="132"/>
      <c r="C62" s="1206" t="s">
        <v>551</v>
      </c>
      <c r="D62" s="1207"/>
      <c r="E62" s="1208"/>
      <c r="F62" s="133">
        <v>15</v>
      </c>
      <c r="G62" s="133">
        <v>20</v>
      </c>
      <c r="H62" s="134">
        <v>27</v>
      </c>
    </row>
    <row r="63" spans="2:8" ht="52.5" customHeight="1" thickBot="1" x14ac:dyDescent="0.25">
      <c r="B63" s="135"/>
      <c r="C63" s="1209" t="s">
        <v>49</v>
      </c>
      <c r="D63" s="1209"/>
      <c r="E63" s="1210"/>
      <c r="F63" s="136">
        <v>1469</v>
      </c>
      <c r="G63" s="136">
        <v>1690</v>
      </c>
      <c r="H63" s="137">
        <v>1600</v>
      </c>
    </row>
    <row r="64" spans="2:8" ht="13" x14ac:dyDescent="0.2"/>
  </sheetData>
  <sheetProtection algorithmName="SHA-512" hashValue="tq04USfIlc/hF63tDfnsRO76GeYha4MHS0oCAURCDv2k7Vb2fRCc6tDG/xm2kiAW0vh7rIADk328UqLBs/rw9w==" saltValue="UFH1W0FxUDJPJuf6b9bk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40862</v>
      </c>
      <c r="E3" s="156"/>
      <c r="F3" s="157">
        <v>93492</v>
      </c>
      <c r="G3" s="158"/>
      <c r="H3" s="159"/>
    </row>
    <row r="4" spans="1:8" x14ac:dyDescent="0.2">
      <c r="A4" s="160"/>
      <c r="B4" s="161"/>
      <c r="C4" s="162"/>
      <c r="D4" s="163">
        <v>23741</v>
      </c>
      <c r="E4" s="164"/>
      <c r="F4" s="165">
        <v>53316</v>
      </c>
      <c r="G4" s="166"/>
      <c r="H4" s="167"/>
    </row>
    <row r="5" spans="1:8" x14ac:dyDescent="0.2">
      <c r="A5" s="148" t="s">
        <v>518</v>
      </c>
      <c r="B5" s="153"/>
      <c r="C5" s="154"/>
      <c r="D5" s="155">
        <v>47633</v>
      </c>
      <c r="E5" s="156"/>
      <c r="F5" s="157">
        <v>94796</v>
      </c>
      <c r="G5" s="158"/>
      <c r="H5" s="159"/>
    </row>
    <row r="6" spans="1:8" x14ac:dyDescent="0.2">
      <c r="A6" s="160"/>
      <c r="B6" s="161"/>
      <c r="C6" s="162"/>
      <c r="D6" s="163">
        <v>31757</v>
      </c>
      <c r="E6" s="164"/>
      <c r="F6" s="165">
        <v>55781</v>
      </c>
      <c r="G6" s="166"/>
      <c r="H6" s="167"/>
    </row>
    <row r="7" spans="1:8" x14ac:dyDescent="0.2">
      <c r="A7" s="148" t="s">
        <v>519</v>
      </c>
      <c r="B7" s="153"/>
      <c r="C7" s="154"/>
      <c r="D7" s="155">
        <v>49326</v>
      </c>
      <c r="E7" s="156"/>
      <c r="F7" s="157">
        <v>85942</v>
      </c>
      <c r="G7" s="158"/>
      <c r="H7" s="159"/>
    </row>
    <row r="8" spans="1:8" x14ac:dyDescent="0.2">
      <c r="A8" s="160"/>
      <c r="B8" s="161"/>
      <c r="C8" s="162"/>
      <c r="D8" s="163">
        <v>36101</v>
      </c>
      <c r="E8" s="164"/>
      <c r="F8" s="165">
        <v>48630</v>
      </c>
      <c r="G8" s="166"/>
      <c r="H8" s="167"/>
    </row>
    <row r="9" spans="1:8" x14ac:dyDescent="0.2">
      <c r="A9" s="148" t="s">
        <v>520</v>
      </c>
      <c r="B9" s="153"/>
      <c r="C9" s="154"/>
      <c r="D9" s="155">
        <v>107235</v>
      </c>
      <c r="E9" s="156"/>
      <c r="F9" s="157">
        <v>95007</v>
      </c>
      <c r="G9" s="158"/>
      <c r="H9" s="159"/>
    </row>
    <row r="10" spans="1:8" x14ac:dyDescent="0.2">
      <c r="A10" s="160"/>
      <c r="B10" s="161"/>
      <c r="C10" s="162"/>
      <c r="D10" s="163">
        <v>32907</v>
      </c>
      <c r="E10" s="164"/>
      <c r="F10" s="165">
        <v>48509</v>
      </c>
      <c r="G10" s="166"/>
      <c r="H10" s="167"/>
    </row>
    <row r="11" spans="1:8" x14ac:dyDescent="0.2">
      <c r="A11" s="148" t="s">
        <v>521</v>
      </c>
      <c r="B11" s="153"/>
      <c r="C11" s="154"/>
      <c r="D11" s="155">
        <v>78195</v>
      </c>
      <c r="E11" s="156"/>
      <c r="F11" s="157">
        <v>98176</v>
      </c>
      <c r="G11" s="158"/>
      <c r="H11" s="159"/>
    </row>
    <row r="12" spans="1:8" x14ac:dyDescent="0.2">
      <c r="A12" s="160"/>
      <c r="B12" s="161"/>
      <c r="C12" s="168"/>
      <c r="D12" s="163">
        <v>31433</v>
      </c>
      <c r="E12" s="164"/>
      <c r="F12" s="165">
        <v>58489</v>
      </c>
      <c r="G12" s="166"/>
      <c r="H12" s="167"/>
    </row>
    <row r="13" spans="1:8" x14ac:dyDescent="0.2">
      <c r="A13" s="148"/>
      <c r="B13" s="153"/>
      <c r="C13" s="169"/>
      <c r="D13" s="170">
        <v>64650</v>
      </c>
      <c r="E13" s="171"/>
      <c r="F13" s="172">
        <v>93483</v>
      </c>
      <c r="G13" s="173"/>
      <c r="H13" s="159"/>
    </row>
    <row r="14" spans="1:8" x14ac:dyDescent="0.2">
      <c r="A14" s="160"/>
      <c r="B14" s="161"/>
      <c r="C14" s="162"/>
      <c r="D14" s="163">
        <v>31188</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15.37</v>
      </c>
      <c r="C19" s="174">
        <f>ROUND(VALUE(SUBSTITUTE(実質収支比率等に係る経年分析!G$48,"▲","-")),2)</f>
        <v>13.94</v>
      </c>
      <c r="D19" s="174">
        <f>ROUND(VALUE(SUBSTITUTE(実質収支比率等に係る経年分析!H$48,"▲","-")),2)</f>
        <v>21.07</v>
      </c>
      <c r="E19" s="174">
        <f>ROUND(VALUE(SUBSTITUTE(実質収支比率等に係る経年分析!I$48,"▲","-")),2)</f>
        <v>13.71</v>
      </c>
      <c r="F19" s="174">
        <f>ROUND(VALUE(SUBSTITUTE(実質収支比率等に係る経年分析!J$48,"▲","-")),2)</f>
        <v>18.07</v>
      </c>
    </row>
    <row r="20" spans="1:11" x14ac:dyDescent="0.2">
      <c r="A20" s="174" t="s">
        <v>53</v>
      </c>
      <c r="B20" s="174">
        <f>ROUND(VALUE(SUBSTITUTE(実質収支比率等に係る経年分析!F$47,"▲","-")),2)</f>
        <v>13.76</v>
      </c>
      <c r="C20" s="174">
        <f>ROUND(VALUE(SUBSTITUTE(実質収支比率等に係る経年分析!G$47,"▲","-")),2)</f>
        <v>16.79</v>
      </c>
      <c r="D20" s="174">
        <f>ROUND(VALUE(SUBSTITUTE(実質収支比率等に係る経年分析!H$47,"▲","-")),2)</f>
        <v>18.25</v>
      </c>
      <c r="E20" s="174">
        <f>ROUND(VALUE(SUBSTITUTE(実質収支比率等に係る経年分析!I$47,"▲","-")),2)</f>
        <v>15.07</v>
      </c>
      <c r="F20" s="174">
        <f>ROUND(VALUE(SUBSTITUTE(実質収支比率等に係る経年分析!J$47,"▲","-")),2)</f>
        <v>20.43</v>
      </c>
    </row>
    <row r="21" spans="1:11" x14ac:dyDescent="0.2">
      <c r="A21" s="174" t="s">
        <v>54</v>
      </c>
      <c r="B21" s="174">
        <f>IF(ISNUMBER(VALUE(SUBSTITUTE(実質収支比率等に係る経年分析!F$49,"▲","-"))),ROUND(VALUE(SUBSTITUTE(実質収支比率等に係る経年分析!F$49,"▲","-")),2),NA())</f>
        <v>7.93</v>
      </c>
      <c r="C21" s="174">
        <f>IF(ISNUMBER(VALUE(SUBSTITUTE(実質収支比率等に係る経年分析!G$49,"▲","-"))),ROUND(VALUE(SUBSTITUTE(実質収支比率等に係る経年分析!G$49,"▲","-")),2),NA())</f>
        <v>2.2200000000000002</v>
      </c>
      <c r="D21" s="174">
        <f>IF(ISNUMBER(VALUE(SUBSTITUTE(実質収支比率等に係る経年分析!H$49,"▲","-"))),ROUND(VALUE(SUBSTITUTE(実質収支比率等に係る経年分析!H$49,"▲","-")),2),NA())</f>
        <v>10.65</v>
      </c>
      <c r="E21" s="174">
        <f>IF(ISNUMBER(VALUE(SUBSTITUTE(実質収支比率等に係る経年分析!I$49,"▲","-"))),ROUND(VALUE(SUBSTITUTE(実質収支比率等に係る経年分析!I$49,"▲","-")),2),NA())</f>
        <v>-12.1</v>
      </c>
      <c r="F21" s="174">
        <f>IF(ISNUMBER(VALUE(SUBSTITUTE(実質収支比率等に係る経年分析!J$49,"▲","-"))),ROUND(VALUE(SUBSTITUTE(実質収支比率等に係る経年分析!J$49,"▲","-")),2),NA())</f>
        <v>9.82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奨学金貸与費特別会計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2.2200000000000002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v>
      </c>
    </row>
    <row r="35" spans="1:16" x14ac:dyDescent="0.2">
      <c r="A35" s="175" t="str">
        <f>IF(連結実質赤字比率に係る赤字・黒字の構成分析!C$35="",NA(),連結実質赤字比率に係る赤字・黒字の構成分析!C$35)</f>
        <v>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17.93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386</v>
      </c>
      <c r="E42" s="176"/>
      <c r="F42" s="176"/>
      <c r="G42" s="176">
        <f>'実質公債費比率（分子）の構造'!L$52</f>
        <v>396</v>
      </c>
      <c r="H42" s="176"/>
      <c r="I42" s="176"/>
      <c r="J42" s="176">
        <f>'実質公債費比率（分子）の構造'!M$52</f>
        <v>410</v>
      </c>
      <c r="K42" s="176"/>
      <c r="L42" s="176"/>
      <c r="M42" s="176">
        <f>'実質公債費比率（分子）の構造'!N$52</f>
        <v>420</v>
      </c>
      <c r="N42" s="176"/>
      <c r="O42" s="176"/>
      <c r="P42" s="176">
        <f>'実質公債費比率（分子）の構造'!O$52</f>
        <v>429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2</v>
      </c>
      <c r="L44" s="176"/>
      <c r="M44" s="176"/>
      <c r="N44" s="176">
        <f>'実質公債費比率（分子）の構造'!O$50</f>
        <v>1</v>
      </c>
      <c r="O44" s="176"/>
      <c r="P44" s="176"/>
    </row>
    <row r="45" spans="1:16" x14ac:dyDescent="0.2">
      <c r="A45" s="176" t="s">
        <v>63</v>
      </c>
      <c r="B45" s="176">
        <f>'実質公債費比率（分子）の構造'!K$49</f>
        <v>36</v>
      </c>
      <c r="C45" s="176"/>
      <c r="D45" s="176"/>
      <c r="E45" s="176">
        <f>'実質公債費比率（分子）の構造'!L$49</f>
        <v>41</v>
      </c>
      <c r="F45" s="176"/>
      <c r="G45" s="176"/>
      <c r="H45" s="176">
        <f>'実質公債費比率（分子）の構造'!M$49</f>
        <v>49</v>
      </c>
      <c r="I45" s="176"/>
      <c r="J45" s="176"/>
      <c r="K45" s="176">
        <f>'実質公債費比率（分子）の構造'!N$49</f>
        <v>68</v>
      </c>
      <c r="L45" s="176"/>
      <c r="M45" s="176"/>
      <c r="N45" s="176">
        <f>'実質公債費比率（分子）の構造'!O$49</f>
        <v>51</v>
      </c>
      <c r="O45" s="176"/>
      <c r="P45" s="176"/>
    </row>
    <row r="46" spans="1:16" x14ac:dyDescent="0.2">
      <c r="A46" s="176" t="s">
        <v>64</v>
      </c>
      <c r="B46" s="176">
        <f>'実質公債費比率（分子）の構造'!K$48</f>
        <v>144</v>
      </c>
      <c r="C46" s="176"/>
      <c r="D46" s="176"/>
      <c r="E46" s="176">
        <f>'実質公債費比率（分子）の構造'!L$48</f>
        <v>148</v>
      </c>
      <c r="F46" s="176"/>
      <c r="G46" s="176"/>
      <c r="H46" s="176">
        <f>'実質公債費比率（分子）の構造'!M$48</f>
        <v>151</v>
      </c>
      <c r="I46" s="176"/>
      <c r="J46" s="176"/>
      <c r="K46" s="176">
        <f>'実質公債費比率（分子）の構造'!N$48</f>
        <v>155</v>
      </c>
      <c r="L46" s="176"/>
      <c r="M46" s="176"/>
      <c r="N46" s="176">
        <f>'実質公債費比率（分子）の構造'!O$48</f>
        <v>153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388</v>
      </c>
      <c r="C49" s="176"/>
      <c r="D49" s="176"/>
      <c r="E49" s="176">
        <f>'実質公債費比率（分子）の構造'!L$45</f>
        <v>382</v>
      </c>
      <c r="F49" s="176"/>
      <c r="G49" s="176"/>
      <c r="H49" s="176">
        <f>'実質公債費比率（分子）の構造'!M$45</f>
        <v>401</v>
      </c>
      <c r="I49" s="176"/>
      <c r="J49" s="176"/>
      <c r="K49" s="176">
        <f>'実質公債費比率（分子）の構造'!N$45</f>
        <v>399</v>
      </c>
      <c r="L49" s="176"/>
      <c r="M49" s="176"/>
      <c r="N49" s="176">
        <f>'実質公債費比率（分子）の構造'!O$45</f>
        <v>367</v>
      </c>
      <c r="O49" s="176"/>
      <c r="P49" s="176"/>
    </row>
    <row r="50" spans="1:16" x14ac:dyDescent="0.2">
      <c r="A50" s="176" t="s">
        <v>67</v>
      </c>
      <c r="B50" s="176" t="e">
        <f>NA()</f>
        <v>#N/A</v>
      </c>
      <c r="C50" s="176">
        <f>IF(ISNUMBER('実質公債費比率（分子）の構造'!K$53),'実質公債費比率（分子）の構造'!K$53,NA())</f>
        <v>183</v>
      </c>
      <c r="D50" s="176" t="e">
        <f>NA()</f>
        <v>#N/A</v>
      </c>
      <c r="E50" s="176" t="e">
        <f>NA()</f>
        <v>#N/A</v>
      </c>
      <c r="F50" s="176">
        <f>IF(ISNUMBER('実質公債費比率（分子）の構造'!L$53),'実質公債費比率（分子）の構造'!L$53,NA())</f>
        <v>176</v>
      </c>
      <c r="G50" s="176" t="e">
        <f>NA()</f>
        <v>#N/A</v>
      </c>
      <c r="H50" s="176" t="e">
        <f>NA()</f>
        <v>#N/A</v>
      </c>
      <c r="I50" s="176">
        <f>IF(ISNUMBER('実質公債費比率（分子）の構造'!M$53),'実質公債費比率（分子）の構造'!M$53,NA())</f>
        <v>193</v>
      </c>
      <c r="J50" s="176" t="e">
        <f>NA()</f>
        <v>#N/A</v>
      </c>
      <c r="K50" s="176" t="e">
        <f>NA()</f>
        <v>#N/A</v>
      </c>
      <c r="L50" s="176">
        <f>IF(ISNUMBER('実質公債費比率（分子）の構造'!N$53),'実質公債費比率（分子）の構造'!N$53,NA())</f>
        <v>204</v>
      </c>
      <c r="M50" s="176" t="e">
        <f>NA()</f>
        <v>#N/A</v>
      </c>
      <c r="N50" s="176" t="e">
        <f>NA()</f>
        <v>#N/A</v>
      </c>
      <c r="O50" s="176">
        <f>IF(ISNUMBER('実質公債費比率（分子）の構造'!O$53),'実質公債費比率（分子）の構造'!O$53,NA())</f>
        <v>143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4573</v>
      </c>
      <c r="E56" s="175"/>
      <c r="F56" s="175"/>
      <c r="G56" s="175">
        <f>'将来負担比率（分子）の構造'!J$52</f>
        <v>4577</v>
      </c>
      <c r="H56" s="175"/>
      <c r="I56" s="175"/>
      <c r="J56" s="175">
        <f>'将来負担比率（分子）の構造'!K$52</f>
        <v>4626</v>
      </c>
      <c r="K56" s="175"/>
      <c r="L56" s="175"/>
      <c r="M56" s="175">
        <f>'将来負担比率（分子）の構造'!L$52</f>
        <v>4580</v>
      </c>
      <c r="N56" s="175"/>
      <c r="O56" s="175"/>
      <c r="P56" s="175">
        <f>'将来負担比率（分子）の構造'!M$52</f>
        <v>4434</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1333</v>
      </c>
      <c r="E58" s="175"/>
      <c r="F58" s="175"/>
      <c r="G58" s="175">
        <f>'将来負担比率（分子）の構造'!J$50</f>
        <v>1422</v>
      </c>
      <c r="H58" s="175"/>
      <c r="I58" s="175"/>
      <c r="J58" s="175">
        <f>'将来負担比率（分子）の構造'!K$50</f>
        <v>1606</v>
      </c>
      <c r="K58" s="175"/>
      <c r="L58" s="175"/>
      <c r="M58" s="175">
        <f>'将来負担比率（分子）の構造'!L$50</f>
        <v>1827</v>
      </c>
      <c r="N58" s="175"/>
      <c r="O58" s="175"/>
      <c r="P58" s="175">
        <f>'将来負担比率（分子）の構造'!M$50</f>
        <v>1757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637</v>
      </c>
      <c r="C62" s="175"/>
      <c r="D62" s="175"/>
      <c r="E62" s="175">
        <f>'将来負担比率（分子）の構造'!J$45</f>
        <v>635</v>
      </c>
      <c r="F62" s="175"/>
      <c r="G62" s="175"/>
      <c r="H62" s="175">
        <f>'将来負担比率（分子）の構造'!K$45</f>
        <v>629</v>
      </c>
      <c r="I62" s="175"/>
      <c r="J62" s="175"/>
      <c r="K62" s="175">
        <f>'将来負担比率（分子）の構造'!L$45</f>
        <v>613</v>
      </c>
      <c r="L62" s="175"/>
      <c r="M62" s="175"/>
      <c r="N62" s="175">
        <f>'将来負担比率（分子）の構造'!M$45</f>
        <v>606</v>
      </c>
      <c r="O62" s="175"/>
      <c r="P62" s="175"/>
    </row>
    <row r="63" spans="1:16" x14ac:dyDescent="0.2">
      <c r="A63" s="175" t="s">
        <v>34</v>
      </c>
      <c r="B63" s="175">
        <f>'将来負担比率（分子）の構造'!I$44</f>
        <v>421</v>
      </c>
      <c r="C63" s="175"/>
      <c r="D63" s="175"/>
      <c r="E63" s="175">
        <f>'将来負担比率（分子）の構造'!J$44</f>
        <v>399</v>
      </c>
      <c r="F63" s="175"/>
      <c r="G63" s="175"/>
      <c r="H63" s="175">
        <f>'将来負担比率（分子）の構造'!K$44</f>
        <v>357</v>
      </c>
      <c r="I63" s="175"/>
      <c r="J63" s="175"/>
      <c r="K63" s="175">
        <f>'将来負担比率（分子）の構造'!L$44</f>
        <v>307</v>
      </c>
      <c r="L63" s="175"/>
      <c r="M63" s="175"/>
      <c r="N63" s="175">
        <f>'将来負担比率（分子）の構造'!M$44</f>
        <v>268</v>
      </c>
      <c r="O63" s="175"/>
      <c r="P63" s="175"/>
    </row>
    <row r="64" spans="1:16" x14ac:dyDescent="0.2">
      <c r="A64" s="175" t="s">
        <v>33</v>
      </c>
      <c r="B64" s="175">
        <f>'将来負担比率（分子）の構造'!I$43</f>
        <v>1932</v>
      </c>
      <c r="C64" s="175"/>
      <c r="D64" s="175"/>
      <c r="E64" s="175">
        <f>'将来負担比率（分子）の構造'!J$43</f>
        <v>1880</v>
      </c>
      <c r="F64" s="175"/>
      <c r="G64" s="175"/>
      <c r="H64" s="175">
        <f>'将来負担比率（分子）の構造'!K$43</f>
        <v>1779</v>
      </c>
      <c r="I64" s="175"/>
      <c r="J64" s="175"/>
      <c r="K64" s="175">
        <f>'将来負担比率（分子）の構造'!L$43</f>
        <v>1715</v>
      </c>
      <c r="L64" s="175"/>
      <c r="M64" s="175"/>
      <c r="N64" s="175">
        <f>'将来負担比率（分子）の構造'!M$43</f>
        <v>1638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3427</v>
      </c>
      <c r="C66" s="175"/>
      <c r="D66" s="175"/>
      <c r="E66" s="175">
        <f>'将来負担比率（分子）の構造'!J$41</f>
        <v>3443</v>
      </c>
      <c r="F66" s="175"/>
      <c r="G66" s="175"/>
      <c r="H66" s="175">
        <f>'将来負担比率（分子）の構造'!K$41</f>
        <v>3446</v>
      </c>
      <c r="I66" s="175"/>
      <c r="J66" s="175"/>
      <c r="K66" s="175">
        <f>'将来負担比率（分子）の構造'!L$41</f>
        <v>3520</v>
      </c>
      <c r="L66" s="175"/>
      <c r="M66" s="175"/>
      <c r="N66" s="175">
        <f>'将来負担比率（分子）の構造'!M$41</f>
        <v>3420</v>
      </c>
      <c r="O66" s="175"/>
      <c r="P66" s="175"/>
    </row>
    <row r="67" spans="1:16" x14ac:dyDescent="0.2">
      <c r="A67" s="175" t="s">
        <v>71</v>
      </c>
      <c r="B67" s="175" t="e">
        <f>NA()</f>
        <v>#N/A</v>
      </c>
      <c r="C67" s="175">
        <f>IF(ISNUMBER('将来負担比率（分子）の構造'!I$53), IF('将来負担比率（分子）の構造'!I$53 &lt; 0, 0, '将来負担比率（分子）の構造'!I$53), NA())</f>
        <v>512</v>
      </c>
      <c r="D67" s="175" t="e">
        <f>NA()</f>
        <v>#N/A</v>
      </c>
      <c r="E67" s="175" t="e">
        <f>NA()</f>
        <v>#N/A</v>
      </c>
      <c r="F67" s="175">
        <f>IF(ISNUMBER('将来負担比率（分子）の構造'!J$53), IF('将来負担比率（分子）の構造'!J$53 &lt; 0, 0, '将来負担比率（分子）の構造'!J$53), NA())</f>
        <v>358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706</v>
      </c>
      <c r="C72" s="179">
        <f>基金残高に係る経年分析!G55</f>
        <v>561</v>
      </c>
      <c r="D72" s="179">
        <f>基金残高に係る経年分析!H55</f>
        <v>763</v>
      </c>
    </row>
    <row r="73" spans="1:16" x14ac:dyDescent="0.2">
      <c r="A73" s="178" t="s">
        <v>74</v>
      </c>
      <c r="B73" s="179">
        <f>基金残高に係る経年分析!F56</f>
        <v>101</v>
      </c>
      <c r="C73" s="179">
        <f>基金残高に係る経年分析!G56</f>
        <v>451</v>
      </c>
      <c r="D73" s="179">
        <f>基金残高に係る経年分析!H56</f>
        <v>101</v>
      </c>
    </row>
    <row r="74" spans="1:16" x14ac:dyDescent="0.2">
      <c r="A74" s="178" t="s">
        <v>75</v>
      </c>
      <c r="B74" s="179">
        <f>基金残高に係る経年分析!F57</f>
        <v>663</v>
      </c>
      <c r="C74" s="179">
        <f>基金残高に係る経年分析!G57</f>
        <v>678</v>
      </c>
      <c r="D74" s="179">
        <f>基金残高に係る経年分析!H57</f>
        <v>736</v>
      </c>
    </row>
  </sheetData>
  <sheetProtection algorithmName="SHA-512" hashValue="Jx1qxoqKJVcLRAPdt8TUsvbXt3+ascKn/9n6+fSauy8Sg7ug4HZq7lKnM7+J6aG6wbplCWWzHQOXaBWeGh5rPg==" saltValue="fc8gZd4SQInFfLQvHjkE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2025-03-11T02:24:12Z</cp:lastPrinted>
  <dcterms:created xsi:type="dcterms:W3CDTF">2025-02-19T01:16:36Z</dcterms:created>
  <dcterms:modified xsi:type="dcterms:W3CDTF">2025-03-19T11:41:23Z</dcterms:modified>
  <cp:category/>
</cp:coreProperties>
</file>