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16A755E6-439C-4E08-AAC9-E47EA5451F8C}" xr6:coauthVersionLast="47" xr6:coauthVersionMax="47" xr10:uidLastSave="{00000000-0000-0000-0000-000000000000}"/>
  <bookViews>
    <workbookView xWindow="75" yWindow="-16320" windowWidth="29040" windowHeight="15840" tabRatio="9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BE34"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CO34" i="10" l="1"/>
</calcChain>
</file>

<file path=xl/sharedStrings.xml><?xml version="1.0" encoding="utf-8"?>
<sst xmlns="http://schemas.openxmlformats.org/spreadsheetml/2006/main" count="1117" uniqueCount="568">
  <si>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</si>
  <si>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</si>
  <si>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</si>
  <si>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</si>
  <si>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</si>
  <si>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</si>
  <si>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</si>
  <si>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</si>
  <si>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</si>
  <si>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</si>
  <si>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</si>
  <si>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</si>
  <si>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</si>
  <si>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</si>
  <si>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</si>
  <si>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</si>
  <si>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</si>
  <si>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</si>
  <si>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</si>
  <si>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</si>
  <si>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</si>
  <si>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</si>
  <si>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</si>
  <si>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</si>
  <si>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</si>
  <si>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</si>
  <si>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</si>
  <si>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</si>
  <si>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</si>
  <si>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</si>
  <si>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</si>
  <si>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</si>
  <si>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</si>
  <si>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</si>
  <si>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</si>
  <si>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</si>
  <si>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</si>
  <si>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</si>
  <si>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</si>
  <si>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</si>
  <si>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</si>
  <si>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</si>
  <si>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</si>
  <si>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</si>
  <si>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</si>
  <si>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</si>
  <si>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</si>
  <si>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</si>
  <si>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</si>
  <si>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</si>
  <si>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</si>
  <si>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</si>
  <si>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</si>
  <si>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</si>
  <si>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</si>
  <si>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</si>
  <si>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</si>
  <si>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</si>
  <si>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</si>
  <si>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</si>
  <si>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</si>
  <si>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</si>
  <si>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</si>
  <si>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</si>
  <si>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</si>
  <si>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</si>
  <si>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</si>
  <si>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</si>
  <si>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</si>
  <si>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</si>
  <si>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</si>
  <si>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</si>
  <si>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</si>
  <si>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</si>
  <si>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</si>
  <si>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</si>
  <si>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</si>
  <si>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</si>
  <si>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</si>
  <si>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</si>
  <si>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</si>
  <si>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</si>
  <si>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</si>
  <si>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</si>
  <si>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</si>
  <si>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</si>
  <si>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</si>
  <si>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</si>
  <si>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</si>
  <si>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</si>
  <si>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</si>
  <si>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</si>
  <si>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</si>
  <si>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</si>
  <si>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</si>
  <si>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</si>
  <si>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</si>
  <si>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</si>
  <si>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</si>
  <si>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</si>
  <si>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</si>
  <si>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</si>
  <si>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</si>
  <si>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</si>
  <si>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</si>
  <si>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</si>
  <si>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</si>
  <si>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</si>
  <si>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</si>
  <si>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</si>
  <si>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</si>
  <si>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</si>
  <si>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</si>
  <si>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</si>
  <si>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</si>
  <si>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</si>
  <si>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</si>
  <si>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</si>
  <si>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</si>
  <si>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</si>
  <si>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</si>
  <si>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</si>
  <si>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</si>
  <si>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</si>
  <si>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</si>
  <si>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</si>
  <si>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</si>
  <si>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</si>
  <si>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</si>
  <si>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</si>
  <si>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</si>
  <si>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</si>
  <si>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</si>
  <si>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</si>
  <si>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</si>
  <si>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</si>
  <si>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</si>
  <si>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</si>
  <si>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</si>
  <si>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</si>
  <si>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</si>
  <si>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</si>
  <si>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</si>
  <si>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</si>
  <si>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</si>
  <si>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</si>
  <si>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</si>
  <si>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</si>
  <si>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</si>
  <si>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</si>
  <si>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</si>
  <si>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</si>
  <si>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</si>
  <si>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</si>
  <si>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</si>
  <si>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</si>
  <si>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</si>
  <si>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</si>
  <si>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</si>
  <si>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</si>
  <si>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</si>
  <si>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</si>
  <si>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</si>
  <si>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</si>
  <si>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</si>
  <si>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</si>
  <si>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</si>
  <si>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</si>
  <si>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</si>
  <si>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</si>
  <si>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</si>
  <si>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</si>
  <si>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</si>
  <si>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</si>
  <si>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</si>
  <si>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</si>
  <si>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</si>
  <si>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</si>
  <si>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</si>
  <si>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</si>
  <si>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</si>
  <si>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</si>
  <si>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</si>
  <si>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</si>
  <si>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</si>
  <si>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</si>
  <si>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</si>
  <si>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</si>
  <si>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</si>
  <si>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</si>
  <si>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</si>
  <si>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</si>
  <si>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</si>
  <si>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</si>
  <si>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</si>
  <si>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</si>
  <si>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</si>
  <si>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</si>
  <si>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</si>
  <si>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</si>
  <si>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</si>
  <si>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</si>
  <si>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</si>
  <si>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</si>
  <si>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栃木県野木町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</si>
  <si>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</si>
  <si>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</si>
  <si>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</si>
  <si>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</si>
  <si>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</si>
  <si>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</si>
  <si>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</si>
  <si>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</si>
  <si>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</si>
  <si>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</si>
  <si>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</si>
  <si>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</si>
  <si>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</si>
  <si>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</si>
  <si>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</si>
  <si>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</si>
  <si>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</si>
  <si>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</si>
  <si>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</si>
  <si>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</si>
  <si>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</si>
  <si>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</si>
  <si>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</si>
  <si>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</si>
  <si>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</si>
  <si>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</si>
  <si>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</si>
  <si>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</si>
  <si>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</si>
  <si>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</si>
  <si>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</si>
  <si>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</si>
  <si>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</si>
  <si>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</si>
  <si>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</si>
  <si>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</si>
  <si>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</si>
  <si>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</si>
  <si>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</si>
  <si>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</si>
  <si>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</si>
  <si>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</si>
  <si>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</si>
  <si>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</si>
  <si>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</si>
  <si>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</si>
  <si>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</si>
  <si>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</si>
  <si>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</si>
  <si>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</si>
  <si>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</si>
  <si>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</si>
  <si>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</si>
  <si>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</si>
  <si>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</si>
  <si>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</si>
  <si>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</si>
  <si>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</si>
  <si>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</si>
  <si>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</si>
  <si>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</si>
  <si>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</si>
  <si>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</si>
  <si>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</si>
  <si>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</si>
  <si>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</si>
  <si>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</si>
  <si>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</si>
  <si>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</si>
  <si>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</si>
  <si>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</si>
  <si>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</si>
  <si>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</si>
  <si>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</si>
  <si>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</si>
  <si>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</si>
  <si>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</si>
  <si>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</si>
  <si>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</si>
  <si>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</si>
  <si>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</si>
  <si>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</si>
  <si>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</si>
  <si>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</si>
  <si>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</si>
  <si>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</si>
  <si>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</si>
  <si>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</si>
  <si>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</si>
  <si>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</si>
  <si>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</si>
  <si>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</si>
  <si>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</si>
  <si>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</si>
  <si>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</si>
  <si>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</si>
  <si>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</si>
  <si>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</si>
  <si>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</si>
  <si>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</si>
  <si>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</si>
  <si>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</si>
  <si>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</si>
  <si>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</si>
  <si>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</si>
  <si>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</si>
  <si>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</si>
  <si>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</si>
  <si>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</si>
  <si>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</si>
  <si>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</si>
  <si>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</si>
  <si>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</si>
  <si>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</si>
  <si>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</si>
  <si>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</si>
  <si>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</si>
  <si>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</si>
  <si>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</si>
  <si>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</si>
  <si>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</si>
  <si>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</si>
  <si>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</si>
  <si>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</si>
  <si>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</si>
  <si>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</si>
  <si>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</si>
  <si>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</si>
  <si>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</si>
  <si>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</si>
  <si>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</si>
  <si>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</si>
  <si>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</si>
  <si>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</si>
  <si>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</si>
  <si>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</si>
  <si>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</si>
  <si>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</si>
  <si>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</si>
  <si>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</si>
  <si>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</si>
  <si>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</si>
  <si>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</si>
  <si>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</si>
  <si>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</si>
  <si>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</si>
  <si>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</si>
  <si>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</si>
  <si>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</si>
  <si>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</si>
  <si>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栃木県野木町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</si>
  <si>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</si>
  <si>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</si>
  <si>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</si>
  <si>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</si>
  <si>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</si>
  <si>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</si>
  <si>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</si>
  <si>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</si>
  <si>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</si>
  <si>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</si>
  <si>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</si>
  <si>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</si>
  <si>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</si>
  <si>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</si>
  <si>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</si>
  <si>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</si>
  <si>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</si>
  <si>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</si>
  <si>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</si>
  <si>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</si>
  <si>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</si>
  <si>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</si>
  <si>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</si>
  <si>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</si>
  <si>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</si>
  <si>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</si>
  <si>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</si>
  <si>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</si>
  <si>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</si>
  <si>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</si>
  <si>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</si>
  <si>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</si>
  <si>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</si>
  <si>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</si>
  <si>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</si>
  <si>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</si>
  <si>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</si>
  <si>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</si>
  <si>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</si>
  <si>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</si>
  <si>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</si>
  <si>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</si>
  <si>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</si>
  <si>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</si>
  <si>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</si>
  <si>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</si>
  <si>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</si>
  <si>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</si>
  <si>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</si>
  <si>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</si>
  <si>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</si>
  <si>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</si>
  <si>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</si>
  <si>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</si>
  <si>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</si>
  <si>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</si>
  <si>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</si>
  <si>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</si>
  <si>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</si>
  <si>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</si>
  <si>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</si>
  <si>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</si>
  <si>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</si>
  <si>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</si>
  <si>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</si>
  <si>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</si>
  <si>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</si>
  <si>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</si>
  <si>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</si>
  <si>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</si>
  <si>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</si>
  <si>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</si>
  <si>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</si>
  <si>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</si>
  <si>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</si>
  <si>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</si>
  <si>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</si>
  <si>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</si>
  <si>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</si>
  <si>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</si>
  <si>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</si>
  <si>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</si>
  <si>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</si>
  <si>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</si>
  <si>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</si>
  <si>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</si>
  <si>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</si>
  <si>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</si>
  <si>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</si>
  <si>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</si>
  <si>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</si>
  <si>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</si>
  <si>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</si>
  <si>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</si>
  <si>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</si>
  <si>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</si>
  <si>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</si>
  <si>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</si>
  <si>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</si>
  <si>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</si>
  <si>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</si>
  <si>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</si>
  <si>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</si>
  <si>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</si>
  <si>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</si>
  <si>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</si>
  <si>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</si>
  <si>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</si>
  <si>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</si>
  <si>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</si>
  <si>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</si>
  <si>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</si>
  <si>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</si>
  <si>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</si>
  <si>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</si>
  <si>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</si>
  <si>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</si>
  <si>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</si>
  <si>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</si>
  <si>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</si>
  <si>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</si>
  <si>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</si>
  <si>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</si>
  <si>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</si>
  <si>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</si>
  <si>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</si>
  <si>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</si>
  <si>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</si>
  <si>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</si>
  <si>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</si>
  <si>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</si>
  <si>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</si>
  <si>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</si>
  <si>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</si>
  <si>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</si>
  <si>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</si>
  <si>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</si>
  <si>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</si>
  <si>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</si>
  <si>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</si>
  <si>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</si>
  <si>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</si>
  <si>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</si>
  <si>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</si>
  <si>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</si>
  <si>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</si>
  <si>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</si>
  <si>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</si>
  <si>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</si>
  <si>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</si>
  <si>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</si>
  <si>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</si>
  <si>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</si>
  <si>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</si>
  <si>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</si>
  <si>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</si>
  <si>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</si>
  <si>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</si>
  <si>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</si>
  <si>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</si>
  <si>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</si>
  <si>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</si>
  <si>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</si>
  <si>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</si>
  <si>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</si>
  <si>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</si>
  <si>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</si>
  <si>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</si>
  <si>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</si>
  <si>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</si>
  <si>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</si>
  <si>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</si>
  <si>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</si>
  <si>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</si>
  <si>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</si>
  <si>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3.49</t>
  </si>
  <si>
    <t>▲ 2.27</t>
  </si>
  <si>
    <t>▲ 0.72</t>
  </si>
  <si>
    <t>▲ 4.78</t>
  </si>
  <si>
    <t>一般会計</t>
  </si>
  <si>
    <t>水道事業会計</t>
  </si>
  <si>
    <t>介護保険特別会計</t>
  </si>
  <si>
    <t>下水道事業会計</t>
  </si>
  <si>
    <t>国民健康保険特別会計</t>
  </si>
  <si>
    <t>町営墓地事業特別会計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</si>
  <si>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</si>
  <si>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</si>
  <si>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</si>
  <si>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</si>
  <si>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</si>
  <si>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</si>
  <si>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</si>
  <si>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</si>
  <si>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</si>
  <si>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まちづくり基金</t>
    <rPh sb="5" eb="7">
      <t>キキン</t>
    </rPh>
    <phoneticPr fontId="2"/>
  </si>
  <si>
    <t>地域福祉基金</t>
    <rPh sb="0" eb="2">
      <t>チイキ</t>
    </rPh>
    <rPh sb="2" eb="4">
      <t>フクシ</t>
    </rPh>
    <rPh sb="4" eb="6">
      <t>キキン</t>
    </rPh>
    <phoneticPr fontId="2"/>
  </si>
  <si>
    <t>重要文化財野木町煉瓦窯保存基金</t>
    <rPh sb="0" eb="2">
      <t>ジュウヨウ</t>
    </rPh>
    <rPh sb="2" eb="5">
      <t>ブンカザイ</t>
    </rPh>
    <rPh sb="5" eb="8">
      <t>ノギマチ</t>
    </rPh>
    <rPh sb="8" eb="10">
      <t>レンガ</t>
    </rPh>
    <rPh sb="10" eb="11">
      <t>ガマ</t>
    </rPh>
    <rPh sb="11" eb="13">
      <t>ホゾン</t>
    </rPh>
    <rPh sb="13" eb="15">
      <t>キキン</t>
    </rPh>
    <phoneticPr fontId="2"/>
  </si>
  <si>
    <t>義務教育施設整備基金</t>
    <rPh sb="0" eb="2">
      <t>ギム</t>
    </rPh>
    <rPh sb="2" eb="4">
      <t>キョウイク</t>
    </rPh>
    <rPh sb="4" eb="6">
      <t>シセツ</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</si>
  <si>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</si>
  <si>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</si>
  <si>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</si>
  <si>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</si>
  <si>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</si>
  <si>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</si>
  <si>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</si>
  <si>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</si>
  <si>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</si>
  <si>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</si>
  <si>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t>
    <phoneticPr fontId="2"/>
  </si>
  <si>
    <t>渡良瀬遊水地アクリメーション振興財団</t>
    <rPh sb="0" eb="3">
      <t>ワタラセ</t>
    </rPh>
    <rPh sb="3" eb="6">
      <t>ユウスイチ</t>
    </rPh>
    <rPh sb="14" eb="16">
      <t>シンコウ</t>
    </rPh>
    <rPh sb="16" eb="18">
      <t>ザイダン</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</si>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</sst>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8AF-4D6B-899C-4DF01646CF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39420</c:v>
                </c:pt>
                <c:pt idx="1">
                  <c:v>29353</c:v>
                </c:pt>
                <c:pt idx="2">
                  <c:v>15487</c:v>
                </c:pt>
                <c:pt idx="3">
                  <c:v>13695</c:v>
                </c:pt>
                <c:pt idx="4">
                  <c:v>16375</c:v>
                </c:pt>
              </c:numCache>
            </c:numRef>
          </c:val>
          <c:smooth val="0"/>
          <c:extLst>
            <c:ext xmlns:c16="http://schemas.microsoft.com/office/drawing/2014/chart" uri="{C3380CC4-5D6E-409C-BE32-E72D297353CC}">
              <c16:uniqueId val="{00000001-B8AF-4D6B-899C-4DF01646CF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5.04</c:v>
                </c:pt>
                <c:pt idx="1">
                  <c:v>6.06</c:v>
                </c:pt>
                <c:pt idx="2">
                  <c:v>9.4700000000000006</c:v>
                </c:pt>
                <c:pt idx="3">
                  <c:v>8.99</c:v>
                </c:pt>
                <c:pt idx="4">
                  <c:v>8.36</c:v>
                </c:pt>
              </c:numCache>
            </c:numRef>
          </c:val>
          <c:extLst>
            <c:ext xmlns:c16="http://schemas.microsoft.com/office/drawing/2014/chart" uri="{C3380CC4-5D6E-409C-BE32-E72D297353CC}">
              <c16:uniqueId val="{00000000-129A-485F-9E6A-52AA13987D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13.34</c:v>
                </c:pt>
                <c:pt idx="1">
                  <c:v>11.38</c:v>
                </c:pt>
                <c:pt idx="2">
                  <c:v>13.42</c:v>
                </c:pt>
                <c:pt idx="3">
                  <c:v>18.84</c:v>
                </c:pt>
                <c:pt idx="4">
                  <c:v>18.2</c:v>
                </c:pt>
              </c:numCache>
            </c:numRef>
          </c:val>
          <c:extLst>
            <c:ext xmlns:c16="http://schemas.microsoft.com/office/drawing/2014/chart" uri="{C3380CC4-5D6E-409C-BE32-E72D297353CC}">
              <c16:uniqueId val="{00000001-129A-485F-9E6A-52AA13987D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-3.49</c:v>
                </c:pt>
                <c:pt idx="1">
                  <c:v>-2.27</c:v>
                </c:pt>
                <c:pt idx="2">
                  <c:v>3.77</c:v>
                </c:pt>
                <c:pt idx="3">
                  <c:v>-0.72</c:v>
                </c:pt>
                <c:pt idx="4">
                  <c:v>-4.78</c:v>
                </c:pt>
              </c:numCache>
            </c:numRef>
          </c:val>
          <c:smooth val="0"/>
          <c:extLst>
            <c:ext xmlns:c16="http://schemas.microsoft.com/office/drawing/2014/chart" uri="{C3380CC4-5D6E-409C-BE32-E72D297353CC}">
              <c16:uniqueId val="{00000002-129A-485F-9E6A-52AA13987D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F7-4D2D-AA34-B9CD5FD1BB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F7-4D2D-AA34-B9CD5FD1BB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F7-4D2D-AA34-B9CD5FD1BB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0.06</c:v>
                </c:pt>
                <c:pt idx="8">
                  <c:v>#N/A</c:v>
                </c:pt>
                <c:pt idx="9">
                  <c:v>0.09</c:v>
                </c:pt>
              </c:numCache>
            </c:numRef>
          </c:val>
          <c:extLst>
            <c:ext xmlns:c16="http://schemas.microsoft.com/office/drawing/2014/chart" uri="{C3380CC4-5D6E-409C-BE32-E72D297353CC}">
              <c16:uniqueId val="{00000003-44F7-4D2D-AA34-B9CD5FD1BBEF}"/>
            </c:ext>
          </c:extLst>
        </c:ser>
        <c:ser>
          <c:idx val="4"/>
          <c:order val="4"/>
          <c:tx>
            <c:strRef>
              <c:f>データシート!$A$31</c:f>
              <c:strCache>
                <c:ptCount val="1"/>
                <c:pt idx="0">
                  <c:v>町営墓地事業特別会計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0.44</c:v>
                </c:pt>
                <c:pt idx="4">
                  <c:v>#N/A</c:v>
                </c:pt>
                <c:pt idx="5">
                  <c:v>0.51</c:v>
                </c:pt>
                <c:pt idx="6">
                  <c:v>#N/A</c:v>
                </c:pt>
                <c:pt idx="7">
                  <c:v>0.55000000000000004</c:v>
                </c:pt>
                <c:pt idx="8">
                  <c:v>#N/A</c:v>
                </c:pt>
                <c:pt idx="9">
                  <c:v>0.63</c:v>
                </c:pt>
              </c:numCache>
            </c:numRef>
          </c:val>
          <c:extLst>
            <c:ext xmlns:c16="http://schemas.microsoft.com/office/drawing/2014/chart" uri="{C3380CC4-5D6E-409C-BE32-E72D297353CC}">
              <c16:uniqueId val="{00000004-44F7-4D2D-AA34-B9CD5FD1BB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0.56999999999999995</c:v>
                </c:pt>
                <c:pt idx="4">
                  <c:v>#N/A</c:v>
                </c:pt>
                <c:pt idx="5">
                  <c:v>0.97</c:v>
                </c:pt>
                <c:pt idx="6">
                  <c:v>#N/A</c:v>
                </c:pt>
                <c:pt idx="7">
                  <c:v>1.01</c:v>
                </c:pt>
                <c:pt idx="8">
                  <c:v>#N/A</c:v>
                </c:pt>
                <c:pt idx="9">
                  <c:v>1.82</c:v>
                </c:pt>
              </c:numCache>
            </c:numRef>
          </c:val>
          <c:extLst>
            <c:ext xmlns:c16="http://schemas.microsoft.com/office/drawing/2014/chart" uri="{C3380CC4-5D6E-409C-BE32-E72D297353CC}">
              <c16:uniqueId val="{00000005-44F7-4D2D-AA34-B9CD5FD1BBE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1.1599999999999999</c:v>
                </c:pt>
                <c:pt idx="4">
                  <c:v>#N/A</c:v>
                </c:pt>
                <c:pt idx="5">
                  <c:v>1.86</c:v>
                </c:pt>
                <c:pt idx="6">
                  <c:v>#N/A</c:v>
                </c:pt>
                <c:pt idx="7">
                  <c:v>2.2599999999999998</c:v>
                </c:pt>
                <c:pt idx="8">
                  <c:v>#N/A</c:v>
                </c:pt>
                <c:pt idx="9">
                  <c:v>2.13</c:v>
                </c:pt>
              </c:numCache>
            </c:numRef>
          </c:val>
          <c:extLst>
            <c:ext xmlns:c16="http://schemas.microsoft.com/office/drawing/2014/chart" uri="{C3380CC4-5D6E-409C-BE32-E72D297353CC}">
              <c16:uniqueId val="{00000006-44F7-4D2D-AA34-B9CD5FD1BB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0.81</c:v>
                </c:pt>
                <c:pt idx="2">
                  <c:v>#N/A</c:v>
                </c:pt>
                <c:pt idx="3">
                  <c:v>1.83</c:v>
                </c:pt>
                <c:pt idx="4">
                  <c:v>#N/A</c:v>
                </c:pt>
                <c:pt idx="5">
                  <c:v>1.55</c:v>
                </c:pt>
                <c:pt idx="6">
                  <c:v>#N/A</c:v>
                </c:pt>
                <c:pt idx="7">
                  <c:v>4.09</c:v>
                </c:pt>
                <c:pt idx="8">
                  <c:v>#N/A</c:v>
                </c:pt>
                <c:pt idx="9">
                  <c:v>3.74</c:v>
                </c:pt>
              </c:numCache>
            </c:numRef>
          </c:val>
          <c:extLst>
            <c:ext xmlns:c16="http://schemas.microsoft.com/office/drawing/2014/chart" uri="{C3380CC4-5D6E-409C-BE32-E72D297353CC}">
              <c16:uniqueId val="{00000007-44F7-4D2D-AA34-B9CD5FD1BB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7.84</c:v>
                </c:pt>
                <c:pt idx="2">
                  <c:v>#N/A</c:v>
                </c:pt>
                <c:pt idx="3">
                  <c:v>8.06</c:v>
                </c:pt>
                <c:pt idx="4">
                  <c:v>#N/A</c:v>
                </c:pt>
                <c:pt idx="5">
                  <c:v>8.17</c:v>
                </c:pt>
                <c:pt idx="6">
                  <c:v>#N/A</c:v>
                </c:pt>
                <c:pt idx="7">
                  <c:v>5.92</c:v>
                </c:pt>
                <c:pt idx="8">
                  <c:v>#N/A</c:v>
                </c:pt>
                <c:pt idx="9">
                  <c:v>6.03</c:v>
                </c:pt>
              </c:numCache>
            </c:numRef>
          </c:val>
          <c:extLst>
            <c:ext xmlns:c16="http://schemas.microsoft.com/office/drawing/2014/chart" uri="{C3380CC4-5D6E-409C-BE32-E72D297353CC}">
              <c16:uniqueId val="{00000008-44F7-4D2D-AA34-B9CD5FD1BB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4.54</c:v>
                </c:pt>
                <c:pt idx="2">
                  <c:v>#N/A</c:v>
                </c:pt>
                <c:pt idx="3">
                  <c:v>5.61</c:v>
                </c:pt>
                <c:pt idx="4">
                  <c:v>#N/A</c:v>
                </c:pt>
                <c:pt idx="5">
                  <c:v>8.94</c:v>
                </c:pt>
                <c:pt idx="6">
                  <c:v>#N/A</c:v>
                </c:pt>
                <c:pt idx="7">
                  <c:v>8.43</c:v>
                </c:pt>
                <c:pt idx="8">
                  <c:v>#N/A</c:v>
                </c:pt>
                <c:pt idx="9">
                  <c:v>7.73</c:v>
                </c:pt>
              </c:numCache>
            </c:numRef>
          </c:val>
          <c:extLst>
            <c:ext xmlns:c16="http://schemas.microsoft.com/office/drawing/2014/chart" uri="{C3380CC4-5D6E-409C-BE32-E72D297353CC}">
              <c16:uniqueId val="{00000009-44F7-4D2D-AA34-B9CD5FD1BB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588</c:v>
                </c:pt>
                <c:pt idx="5">
                  <c:v>605</c:v>
                </c:pt>
                <c:pt idx="8">
                  <c:v>596</c:v>
                </c:pt>
                <c:pt idx="11">
                  <c:v>613</c:v>
                </c:pt>
                <c:pt idx="14">
                  <c:v>616</c:v>
                </c:pt>
              </c:numCache>
            </c:numRef>
          </c:val>
          <c:extLst>
            <c:ext xmlns:c16="http://schemas.microsoft.com/office/drawing/2014/chart" uri="{C3380CC4-5D6E-409C-BE32-E72D297353CC}">
              <c16:uniqueId val="{00000000-1988-465E-8EC8-7BCF59BB24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88-465E-8EC8-7BCF59BB24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88-465E-8EC8-7BCF59BB24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34</c:v>
                </c:pt>
                <c:pt idx="6">
                  <c:v>33</c:v>
                </c:pt>
                <c:pt idx="9">
                  <c:v>55</c:v>
                </c:pt>
                <c:pt idx="12">
                  <c:v>90</c:v>
                </c:pt>
              </c:numCache>
            </c:numRef>
          </c:val>
          <c:extLst>
            <c:ext xmlns:c16="http://schemas.microsoft.com/office/drawing/2014/chart" uri="{C3380CC4-5D6E-409C-BE32-E72D297353CC}">
              <c16:uniqueId val="{00000003-1988-465E-8EC8-7BCF59BB24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313</c:v>
                </c:pt>
                <c:pt idx="3">
                  <c:v>299</c:v>
                </c:pt>
                <c:pt idx="6">
                  <c:v>270</c:v>
                </c:pt>
                <c:pt idx="9">
                  <c:v>288</c:v>
                </c:pt>
                <c:pt idx="12">
                  <c:v>281</c:v>
                </c:pt>
              </c:numCache>
            </c:numRef>
          </c:val>
          <c:extLst>
            <c:ext xmlns:c16="http://schemas.microsoft.com/office/drawing/2014/chart" uri="{C3380CC4-5D6E-409C-BE32-E72D297353CC}">
              <c16:uniqueId val="{00000004-1988-465E-8EC8-7BCF59BB24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88-465E-8EC8-7BCF59BB24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88-465E-8EC8-7BCF59BB24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591</c:v>
                </c:pt>
                <c:pt idx="6">
                  <c:v>665</c:v>
                </c:pt>
                <c:pt idx="9">
                  <c:v>712</c:v>
                </c:pt>
                <c:pt idx="12">
                  <c:v>720</c:v>
                </c:pt>
              </c:numCache>
            </c:numRef>
          </c:val>
          <c:extLst>
            <c:ext xmlns:c16="http://schemas.microsoft.com/office/drawing/2014/chart" uri="{C3380CC4-5D6E-409C-BE32-E72D297353CC}">
              <c16:uniqueId val="{00000007-1988-465E-8EC8-7BCF59BB24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359</c:v>
                </c:pt>
                <c:pt idx="2">
                  <c:v>#N/A</c:v>
                </c:pt>
                <c:pt idx="3">
                  <c:v>#N/A</c:v>
                </c:pt>
                <c:pt idx="4">
                  <c:v>319</c:v>
                </c:pt>
                <c:pt idx="5">
                  <c:v>#N/A</c:v>
                </c:pt>
                <c:pt idx="6">
                  <c:v>#N/A</c:v>
                </c:pt>
                <c:pt idx="7">
                  <c:v>372</c:v>
                </c:pt>
                <c:pt idx="8">
                  <c:v>#N/A</c:v>
                </c:pt>
                <c:pt idx="9">
                  <c:v>#N/A</c:v>
                </c:pt>
                <c:pt idx="10">
                  <c:v>442</c:v>
                </c:pt>
                <c:pt idx="11">
                  <c:v>#N/A</c:v>
                </c:pt>
                <c:pt idx="12">
                  <c:v>#N/A</c:v>
                </c:pt>
                <c:pt idx="13">
                  <c:v>475</c:v>
                </c:pt>
                <c:pt idx="14">
                  <c:v>#N/A</c:v>
                </c:pt>
              </c:numCache>
            </c:numRef>
          </c:val>
          <c:smooth val="0"/>
          <c:extLst>
            <c:ext xmlns:c16="http://schemas.microsoft.com/office/drawing/2014/chart" uri="{C3380CC4-5D6E-409C-BE32-E72D297353CC}">
              <c16:uniqueId val="{00000008-1988-465E-8EC8-7BCF59BB24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8243</c:v>
                </c:pt>
                <c:pt idx="5">
                  <c:v>8147</c:v>
                </c:pt>
                <c:pt idx="8">
                  <c:v>8152</c:v>
                </c:pt>
                <c:pt idx="11">
                  <c:v>7831</c:v>
                </c:pt>
                <c:pt idx="14">
                  <c:v>7481</c:v>
                </c:pt>
              </c:numCache>
            </c:numRef>
          </c:val>
          <c:extLst>
            <c:ext xmlns:c16="http://schemas.microsoft.com/office/drawing/2014/chart" uri="{C3380CC4-5D6E-409C-BE32-E72D297353CC}">
              <c16:uniqueId val="{00000000-D049-483B-BF5F-7746BC0A9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49-483B-BF5F-7746BC0A9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1395</c:v>
                </c:pt>
                <c:pt idx="5">
                  <c:v>1323</c:v>
                </c:pt>
                <c:pt idx="8">
                  <c:v>1942</c:v>
                </c:pt>
                <c:pt idx="11">
                  <c:v>2409</c:v>
                </c:pt>
                <c:pt idx="14">
                  <c:v>2501</c:v>
                </c:pt>
              </c:numCache>
            </c:numRef>
          </c:val>
          <c:extLst>
            <c:ext xmlns:c16="http://schemas.microsoft.com/office/drawing/2014/chart" uri="{C3380CC4-5D6E-409C-BE32-E72D297353CC}">
              <c16:uniqueId val="{00000002-D049-483B-BF5F-7746BC0A9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9-483B-BF5F-7746BC0A9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9-483B-BF5F-7746BC0A9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11</c:v>
                </c:pt>
                <c:pt idx="6">
                  <c:v>10</c:v>
                </c:pt>
                <c:pt idx="9">
                  <c:v>10</c:v>
                </c:pt>
                <c:pt idx="12">
                  <c:v>10</c:v>
                </c:pt>
              </c:numCache>
            </c:numRef>
          </c:val>
          <c:extLst>
            <c:ext xmlns:c16="http://schemas.microsoft.com/office/drawing/2014/chart" uri="{C3380CC4-5D6E-409C-BE32-E72D297353CC}">
              <c16:uniqueId val="{00000005-D049-483B-BF5F-7746BC0A9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9-483B-BF5F-7746BC0A9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465</c:v>
                </c:pt>
                <c:pt idx="3">
                  <c:v>453</c:v>
                </c:pt>
                <c:pt idx="6">
                  <c:v>536</c:v>
                </c:pt>
                <c:pt idx="9">
                  <c:v>500</c:v>
                </c:pt>
                <c:pt idx="12">
                  <c:v>502</c:v>
                </c:pt>
              </c:numCache>
            </c:numRef>
          </c:val>
          <c:extLst>
            <c:ext xmlns:c16="http://schemas.microsoft.com/office/drawing/2014/chart" uri="{C3380CC4-5D6E-409C-BE32-E72D297353CC}">
              <c16:uniqueId val="{00000007-D049-483B-BF5F-7746BC0A9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3316</c:v>
                </c:pt>
                <c:pt idx="3">
                  <c:v>3146</c:v>
                </c:pt>
                <c:pt idx="6">
                  <c:v>2871</c:v>
                </c:pt>
                <c:pt idx="9">
                  <c:v>2608</c:v>
                </c:pt>
                <c:pt idx="12">
                  <c:v>2448</c:v>
                </c:pt>
              </c:numCache>
            </c:numRef>
          </c:val>
          <c:extLst>
            <c:ext xmlns:c16="http://schemas.microsoft.com/office/drawing/2014/chart" uri="{C3380CC4-5D6E-409C-BE32-E72D297353CC}">
              <c16:uniqueId val="{00000008-D049-483B-BF5F-7746BC0A9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49-483B-BF5F-7746BC0A9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7312</c:v>
                </c:pt>
                <c:pt idx="3">
                  <c:v>7523</c:v>
                </c:pt>
                <c:pt idx="6">
                  <c:v>7147</c:v>
                </c:pt>
                <c:pt idx="9">
                  <c:v>6724</c:v>
                </c:pt>
                <c:pt idx="12">
                  <c:v>6298</c:v>
                </c:pt>
              </c:numCache>
            </c:numRef>
          </c:val>
          <c:extLst>
            <c:ext xmlns:c16="http://schemas.microsoft.com/office/drawing/2014/chart" uri="{C3380CC4-5D6E-409C-BE32-E72D297353CC}">
              <c16:uniqueId val="{0000000A-D049-483B-BF5F-7746BC0A9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1466</c:v>
                </c:pt>
                <c:pt idx="2">
                  <c:v>#N/A</c:v>
                </c:pt>
                <c:pt idx="3">
                  <c:v>#N/A</c:v>
                </c:pt>
                <c:pt idx="4">
                  <c:v>1662</c:v>
                </c:pt>
                <c:pt idx="5">
                  <c:v>#N/A</c:v>
                </c:pt>
                <c:pt idx="6">
                  <c:v>#N/A</c:v>
                </c:pt>
                <c:pt idx="7">
                  <c:v>471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49-483B-BF5F-7746BC0A9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789</c:v>
                </c:pt>
                <c:pt idx="1">
                  <c:v>1079</c:v>
                </c:pt>
                <c:pt idx="2">
                  <c:v>1071</c:v>
                </c:pt>
              </c:numCache>
            </c:numRef>
          </c:val>
          <c:extLst>
            <c:ext xmlns:c16="http://schemas.microsoft.com/office/drawing/2014/chart" uri="{C3380CC4-5D6E-409C-BE32-E72D297353CC}">
              <c16:uniqueId val="{00000000-E59A-47F9-BD67-EC59F5D3B8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c:v>
                </c:pt>
                <c:pt idx="1">
                  <c:v>113</c:v>
                </c:pt>
                <c:pt idx="2">
                  <c:v>113</c:v>
                </c:pt>
              </c:numCache>
            </c:numRef>
          </c:val>
          <c:extLst>
            <c:ext xmlns:c16="http://schemas.microsoft.com/office/drawing/2014/chart" uri="{C3380CC4-5D6E-409C-BE32-E72D297353CC}">
              <c16:uniqueId val="{00000001-E59A-47F9-BD67-EC59F5D3B8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496</c:v>
                </c:pt>
                <c:pt idx="1">
                  <c:v>497</c:v>
                </c:pt>
                <c:pt idx="2">
                  <c:v>495</c:v>
                </c:pt>
              </c:numCache>
            </c:numRef>
          </c:val>
          <c:extLst>
            <c:ext xmlns:c16="http://schemas.microsoft.com/office/drawing/2014/chart" uri="{C3380CC4-5D6E-409C-BE32-E72D297353CC}">
              <c16:uniqueId val="{00000002-E59A-47F9-BD67-EC59F5D3B8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年間では減少傾向ではあるものの、町税において高い徴収率を維持していること等により、指数は安定して推移している。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今後、高齢化に伴う社会保障経費や高齢者福祉費の増加が見込まれるため、事務事業のデジタル化や組織機構改革等による経常経費の抑制等を実施し、堅実な財政運営に努める。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の増となった。これは一部事務組合への負担金等の経常経費の増加が主な要因である。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行政サービスにおける財政需要が増加しており、普通交付税の交付額も増加傾向にあるが、経常経費も増加することが予想される。堅実な財政運営を行うため、更なる一般財源の確保に努め、弾力的な財政構造の構築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864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63</xdr:row>
      <xdr:rowOff>5715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2864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070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84138</xdr:rowOff>
    </xdr:from>
    <xdr:to>
      <xdr:col>11</xdr:col>
      <xdr:colOff>31750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8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人当たりの決算額は前年度と比較すると</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円の微増となった。また類似団体と比較すると</a:t>
          </a:r>
          <a:r>
            <a:rPr kumimoji="1" lang="en-US" altLang="ja-JP" sz="1300">
              <a:latin typeface="ＭＳ Ｐゴシック" panose="020B0600070205080204" pitchFamily="50" charset="-128"/>
              <a:ea typeface="ＭＳ Ｐゴシック" panose="020B0600070205080204" pitchFamily="50" charset="-128"/>
            </a:rPr>
            <a:t>18,772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の影響や町民ニーズの多様化に伴う行政サービス水準の向上により、今後も経常経費等の増加が見込まれるため、組織機構改革等により事務の効率化を図り、人件費・物件費等の削減・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95619</xdr:rowOff>
    </xdr:from>
    <xdr:to>
      <xdr:col>23</xdr:col>
      <xdr:colOff>133350</xdr:colOff>
      <xdr:row>81</xdr:row>
      <xdr:rowOff>97476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83069"/>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93543</xdr:rowOff>
    </xdr:from>
    <xdr:to>
      <xdr:col>19</xdr:col>
      <xdr:colOff>133350</xdr:colOff>
      <xdr:row>81</xdr:row>
      <xdr:rowOff>95619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8099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74901</xdr:rowOff>
    </xdr:from>
    <xdr:to>
      <xdr:col>15</xdr:col>
      <xdr:colOff>82550</xdr:colOff>
      <xdr:row>81</xdr:row>
      <xdr:rowOff>93543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62351"/>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41534</xdr:rowOff>
    </xdr:from>
    <xdr:to>
      <xdr:col>11</xdr:col>
      <xdr:colOff>31750</xdr:colOff>
      <xdr:row>81</xdr:row>
      <xdr:rowOff>74901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8984"/>
          <a:ext cx="8890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46676</xdr:rowOff>
    </xdr:from>
    <xdr:to>
      <xdr:col>23</xdr:col>
      <xdr:colOff>184150</xdr:colOff>
      <xdr:row>81</xdr:row>
      <xdr:rowOff>148276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139403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44819</xdr:rowOff>
    </xdr:from>
    <xdr:to>
      <xdr:col>19</xdr:col>
      <xdr:colOff>184150</xdr:colOff>
      <xdr:row>81</xdr:row>
      <xdr:rowOff>146419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156596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42743</xdr:rowOff>
    </xdr:from>
    <xdr:to>
      <xdr:col>15</xdr:col>
      <xdr:colOff>133350</xdr:colOff>
      <xdr:row>81</xdr:row>
      <xdr:rowOff>144343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154520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24101</xdr:rowOff>
    </xdr:from>
    <xdr:to>
      <xdr:col>11</xdr:col>
      <xdr:colOff>82550</xdr:colOff>
      <xdr:row>81</xdr:row>
      <xdr:rowOff>125701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135878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162184</xdr:rowOff>
    </xdr:from>
    <xdr:to>
      <xdr:col>7</xdr:col>
      <xdr:colOff>31750</xdr:colOff>
      <xdr:row>81</xdr:row>
      <xdr:rowOff>92334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102511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前年度と同様に、職員の年齢層等の影響により、類似団体内平均値と比較して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近隣市町や国の制度等を踏まえた給与制度の適正化を図り、計画的な正職員の採用に加え、職務職責に応じた人事制度の運用を推進し、人事評価の給与への反映など、勤務実績に応じた制度の構築に努める。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165805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513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定員管理計画に基づく定員管理を行うことにより、類似団体内平均値を</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今後も、職員配置の適正を図り、適切な人員管理に努める。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18506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779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6441</xdr:rowOff>
    </xdr:from>
    <xdr:to>
      <xdr:col>77</xdr:col>
      <xdr:colOff>44450</xdr:colOff>
      <xdr:row>60</xdr:row>
      <xdr:rowOff>18506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34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6441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59</xdr:row>
      <xdr:rowOff>169273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13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127091</xdr:rowOff>
    </xdr:from>
    <xdr:to>
      <xdr:col>73</xdr:col>
      <xdr:colOff>44450</xdr:colOff>
      <xdr:row>60</xdr:row>
      <xdr:rowOff>57241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元利償還金等の増により、前年度と比較して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の増となり、類似団体内平均値と比較して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過去に発行した地方債の元金償還開始等に伴い公債費の増加が今後も想定されるため、地方債の発行を抑制し、堅実な財政運営に努める。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135572</xdr:rowOff>
    </xdr:from>
    <xdr:to>
      <xdr:col>81</xdr:col>
      <xdr:colOff>44450</xdr:colOff>
      <xdr:row>40</xdr:row>
      <xdr:rowOff>18415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2212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135572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0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141605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160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111142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84772</xdr:rowOff>
    </xdr:from>
    <xdr:to>
      <xdr:col>77</xdr:col>
      <xdr:colOff>95250</xdr:colOff>
      <xdr:row>40</xdr:row>
      <xdr:rowOff>14922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171149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90805</xdr:rowOff>
    </xdr:from>
    <xdr:to>
      <xdr:col>64</xdr:col>
      <xdr:colOff>152400</xdr:colOff>
      <xdr:row>40</xdr:row>
      <xdr:rowOff>20955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5732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前年度に引き続き、元金償還額に対し借入額が下回り地方債残高の減により将来負担比率はマイナス（</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今後もこの指標を継続できるよう、地方債発行額を抑制し、基金取り崩しを最小限にすることで、財政の健全化に努める。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15179</xdr:rowOff>
    </xdr:from>
    <xdr:to>
      <xdr:col>72</xdr:col>
      <xdr:colOff>203200</xdr:colOff>
      <xdr:row>15</xdr:row>
      <xdr:rowOff>128693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415479"/>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99967</xdr:rowOff>
    </xdr:from>
    <xdr:to>
      <xdr:col>68</xdr:col>
      <xdr:colOff>152400</xdr:colOff>
      <xdr:row>15</xdr:row>
      <xdr:rowOff>128693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50756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49167</xdr:rowOff>
    </xdr:from>
    <xdr:to>
      <xdr:col>64</xdr:col>
      <xdr:colOff>152400</xdr:colOff>
      <xdr:row>15</xdr:row>
      <xdr:rowOff>150767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135544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前年度と比較すると同値となり、類似団体内平均値と比較すると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となった。給与水準については類似団体と同程度ではあるが、会計年度任用職員の勤勉手当開始等に伴う人件費の増加等が見込まれることから、時間外勤務手当の抑制や組織機構改革等により、今後も人件費の抑制に努めていく。</a:t>
          </a: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1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物価高騰の影響や町民ニーズの多様化に伴う行政サービス水準の向上により、今後も経常経費等の増加が見込まれるため、組織機構改革等により事務の効率化を図り、更なる事業の効率化に努める。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5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自立支援事業等の社会保障経費は年々増加傾向にあり、今後も増加することが見込まれるため、必要経費の峻別の強化を図り、更なる事業の適正化に努める。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今後も健全な特別会計の運営を図り、繰出金の抑制に努める。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485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町単独補助事業の整理や補助金の見直しを図ることで、補助費等の削減に努める。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38</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0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年度元金償還開始の臨時財政対策債等の影響に伴い、前年度と比較して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過去に発行した地方債の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元金償還開始等に伴い公債費の増加が想定されるため、地方債の発行を抑制し、堅実な財政運営に努める。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34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の増となっているが、類似団体内平均値と比較すると同値となった。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や町民ニーズの多様化に伴う行政サービス水準の向上により、今後も経常経費等の増加が見込まれるため、組織機構改革等による適切な人員配置や事務の効率化を図り、事業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583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58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60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26464</xdr:rowOff>
    </xdr:from>
    <xdr:to>
      <xdr:col>29</xdr:col>
      <xdr:colOff>127000</xdr:colOff>
      <xdr:row>19</xdr:row>
      <xdr:rowOff>49752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31639"/>
          <a:ext cx="647700" cy="2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49752</xdr:rowOff>
    </xdr:from>
    <xdr:to>
      <xdr:col>26</xdr:col>
      <xdr:colOff>50800</xdr:colOff>
      <xdr:row>19</xdr:row>
      <xdr:rowOff>55639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54927"/>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55639</xdr:rowOff>
    </xdr:from>
    <xdr:to>
      <xdr:col>22</xdr:col>
      <xdr:colOff>114300</xdr:colOff>
      <xdr:row>19</xdr:row>
      <xdr:rowOff>59039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60814"/>
          <a:ext cx="698500" cy="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50581</xdr:rowOff>
    </xdr:from>
    <xdr:to>
      <xdr:col>18</xdr:col>
      <xdr:colOff>177800</xdr:colOff>
      <xdr:row>19</xdr:row>
      <xdr:rowOff>59039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55756"/>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147114</xdr:rowOff>
    </xdr:from>
    <xdr:to>
      <xdr:col>29</xdr:col>
      <xdr:colOff>177800</xdr:colOff>
      <xdr:row>19</xdr:row>
      <xdr:rowOff>77264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119191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5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170402</xdr:rowOff>
    </xdr:from>
    <xdr:to>
      <xdr:col>26</xdr:col>
      <xdr:colOff>101600</xdr:colOff>
      <xdr:row>19</xdr:row>
      <xdr:rowOff>100552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0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85329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9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4839</xdr:rowOff>
    </xdr:from>
    <xdr:to>
      <xdr:col>22</xdr:col>
      <xdr:colOff>165100</xdr:colOff>
      <xdr:row>19</xdr:row>
      <xdr:rowOff>106439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91216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8239</xdr:rowOff>
    </xdr:from>
    <xdr:to>
      <xdr:col>19</xdr:col>
      <xdr:colOff>38100</xdr:colOff>
      <xdr:row>19</xdr:row>
      <xdr:rowOff>109839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1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94616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171231</xdr:rowOff>
    </xdr:from>
    <xdr:to>
      <xdr:col>15</xdr:col>
      <xdr:colOff>101600</xdr:colOff>
      <xdr:row>19</xdr:row>
      <xdr:rowOff>101381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86158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9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203067</xdr:rowOff>
    </xdr:from>
    <xdr:to>
      <xdr:col>29</xdr:col>
      <xdr:colOff>127000</xdr:colOff>
      <xdr:row>35</xdr:row>
      <xdr:rowOff>230860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13417"/>
          <a:ext cx="647700" cy="2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230860</xdr:rowOff>
    </xdr:from>
    <xdr:to>
      <xdr:col>26</xdr:col>
      <xdr:colOff>50800</xdr:colOff>
      <xdr:row>35</xdr:row>
      <xdr:rowOff>285153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1210"/>
          <a:ext cx="698500" cy="5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285153</xdr:rowOff>
    </xdr:from>
    <xdr:to>
      <xdr:col>22</xdr:col>
      <xdr:colOff>114300</xdr:colOff>
      <xdr:row>35</xdr:row>
      <xdr:rowOff>326072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550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297974</xdr:rowOff>
    </xdr:from>
    <xdr:to>
      <xdr:col>18</xdr:col>
      <xdr:colOff>177800</xdr:colOff>
      <xdr:row>35</xdr:row>
      <xdr:rowOff>326072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08324"/>
          <a:ext cx="698500" cy="2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152267</xdr:rowOff>
    </xdr:from>
    <xdr:to>
      <xdr:col>29</xdr:col>
      <xdr:colOff>177800</xdr:colOff>
      <xdr:row>35</xdr:row>
      <xdr:rowOff>253867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340244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180060</xdr:rowOff>
    </xdr:from>
    <xdr:to>
      <xdr:col>26</xdr:col>
      <xdr:colOff>101600</xdr:colOff>
      <xdr:row>35</xdr:row>
      <xdr:rowOff>281660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291837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234353</xdr:rowOff>
    </xdr:from>
    <xdr:to>
      <xdr:col>22</xdr:col>
      <xdr:colOff>165100</xdr:colOff>
      <xdr:row>35</xdr:row>
      <xdr:rowOff>335953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275272</xdr:rowOff>
    </xdr:from>
    <xdr:to>
      <xdr:col>19</xdr:col>
      <xdr:colOff>38100</xdr:colOff>
      <xdr:row>36</xdr:row>
      <xdr:rowOff>33972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18749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247174</xdr:rowOff>
    </xdr:from>
    <xdr:to>
      <xdr:col>15</xdr:col>
      <xdr:colOff>101600</xdr:colOff>
      <xdr:row>36</xdr:row>
      <xdr:rowOff>5874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16051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112089</xdr:rowOff>
    </xdr:from>
    <xdr:to>
      <xdr:col>24</xdr:col>
      <xdr:colOff>63500</xdr:colOff>
      <xdr:row>37</xdr:row>
      <xdr:rowOff>133609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5739"/>
          <a:ext cx="8382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133609</xdr:rowOff>
    </xdr:from>
    <xdr:to>
      <xdr:col>19</xdr:col>
      <xdr:colOff>177800</xdr:colOff>
      <xdr:row>37</xdr:row>
      <xdr:rowOff>135046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7725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135046</xdr:rowOff>
    </xdr:from>
    <xdr:to>
      <xdr:col>15</xdr:col>
      <xdr:colOff>50800</xdr:colOff>
      <xdr:row>37</xdr:row>
      <xdr:rowOff>141463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8696"/>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124531</xdr:rowOff>
    </xdr:from>
    <xdr:to>
      <xdr:col>10</xdr:col>
      <xdr:colOff>114300</xdr:colOff>
      <xdr:row>37</xdr:row>
      <xdr:rowOff>141463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818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61289</xdr:rowOff>
    </xdr:from>
    <xdr:to>
      <xdr:col>24</xdr:col>
      <xdr:colOff>114300</xdr:colOff>
      <xdr:row>37</xdr:row>
      <xdr:rowOff>162889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82809</xdr:rowOff>
    </xdr:from>
    <xdr:to>
      <xdr:col>20</xdr:col>
      <xdr:colOff>38100</xdr:colOff>
      <xdr:row>38</xdr:row>
      <xdr:rowOff>12959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84246</xdr:rowOff>
    </xdr:from>
    <xdr:to>
      <xdr:col>15</xdr:col>
      <xdr:colOff>101600</xdr:colOff>
      <xdr:row>38</xdr:row>
      <xdr:rowOff>14396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90663</xdr:rowOff>
    </xdr:from>
    <xdr:to>
      <xdr:col>10</xdr:col>
      <xdr:colOff>165100</xdr:colOff>
      <xdr:row>38</xdr:row>
      <xdr:rowOff>20813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73731</xdr:rowOff>
    </xdr:from>
    <xdr:to>
      <xdr:col>6</xdr:col>
      <xdr:colOff>38100</xdr:colOff>
      <xdr:row>38</xdr:row>
      <xdr:rowOff>3880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30438</xdr:rowOff>
    </xdr:from>
    <xdr:to>
      <xdr:col>24</xdr:col>
      <xdr:colOff>63500</xdr:colOff>
      <xdr:row>57</xdr:row>
      <xdr:rowOff>34868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03088"/>
          <a:ext cx="8382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28184</xdr:rowOff>
    </xdr:from>
    <xdr:to>
      <xdr:col>19</xdr:col>
      <xdr:colOff>177800</xdr:colOff>
      <xdr:row>57</xdr:row>
      <xdr:rowOff>30438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0083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28184</xdr:rowOff>
    </xdr:from>
    <xdr:to>
      <xdr:col>15</xdr:col>
      <xdr:colOff>50800</xdr:colOff>
      <xdr:row>57</xdr:row>
      <xdr:rowOff>41964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0834"/>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41964</xdr:rowOff>
    </xdr:from>
    <xdr:to>
      <xdr:col>10</xdr:col>
      <xdr:colOff>114300</xdr:colOff>
      <xdr:row>57</xdr:row>
      <xdr:rowOff>75459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4614"/>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155518</xdr:rowOff>
    </xdr:from>
    <xdr:to>
      <xdr:col>24</xdr:col>
      <xdr:colOff>114300</xdr:colOff>
      <xdr:row>57</xdr:row>
      <xdr:rowOff>85668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151088</xdr:rowOff>
    </xdr:from>
    <xdr:to>
      <xdr:col>20</xdr:col>
      <xdr:colOff>38100</xdr:colOff>
      <xdr:row>57</xdr:row>
      <xdr:rowOff>81238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148834</xdr:rowOff>
    </xdr:from>
    <xdr:to>
      <xdr:col>15</xdr:col>
      <xdr:colOff>101600</xdr:colOff>
      <xdr:row>57</xdr:row>
      <xdr:rowOff>78984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70111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162614</xdr:rowOff>
    </xdr:from>
    <xdr:to>
      <xdr:col>10</xdr:col>
      <xdr:colOff>165100</xdr:colOff>
      <xdr:row>57</xdr:row>
      <xdr:rowOff>92764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24659</xdr:rowOff>
    </xdr:from>
    <xdr:to>
      <xdr:col>6</xdr:col>
      <xdr:colOff>38100</xdr:colOff>
      <xdr:row>57</xdr:row>
      <xdr:rowOff>126259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117386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164709</xdr:rowOff>
    </xdr:from>
    <xdr:to>
      <xdr:col>24</xdr:col>
      <xdr:colOff>63500</xdr:colOff>
      <xdr:row>78</xdr:row>
      <xdr:rowOff>3135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66359"/>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3135</xdr:rowOff>
    </xdr:from>
    <xdr:to>
      <xdr:col>19</xdr:col>
      <xdr:colOff>177800</xdr:colOff>
      <xdr:row>78</xdr:row>
      <xdr:rowOff>23709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623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23709</xdr:rowOff>
    </xdr:from>
    <xdr:to>
      <xdr:col>15</xdr:col>
      <xdr:colOff>50800</xdr:colOff>
      <xdr:row>78</xdr:row>
      <xdr:rowOff>39436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9680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32990</xdr:rowOff>
    </xdr:from>
    <xdr:to>
      <xdr:col>10</xdr:col>
      <xdr:colOff>114300</xdr:colOff>
      <xdr:row>78</xdr:row>
      <xdr:rowOff>39436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609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113909</xdr:rowOff>
    </xdr:from>
    <xdr:to>
      <xdr:col>24</xdr:col>
      <xdr:colOff>114300</xdr:colOff>
      <xdr:row>78</xdr:row>
      <xdr:rowOff>44059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92336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123785</xdr:rowOff>
    </xdr:from>
    <xdr:to>
      <xdr:col>20</xdr:col>
      <xdr:colOff>38100</xdr:colOff>
      <xdr:row>78</xdr:row>
      <xdr:rowOff>53935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45062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144359</xdr:rowOff>
    </xdr:from>
    <xdr:to>
      <xdr:col>15</xdr:col>
      <xdr:colOff>101600</xdr:colOff>
      <xdr:row>78</xdr:row>
      <xdr:rowOff>74509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65636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160086</xdr:rowOff>
    </xdr:from>
    <xdr:to>
      <xdr:col>10</xdr:col>
      <xdr:colOff>165100</xdr:colOff>
      <xdr:row>78</xdr:row>
      <xdr:rowOff>90236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81363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153640</xdr:rowOff>
    </xdr:from>
    <xdr:to>
      <xdr:col>6</xdr:col>
      <xdr:colOff>38100</xdr:colOff>
      <xdr:row>78</xdr:row>
      <xdr:rowOff>83790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2820</xdr:rowOff>
    </xdr:from>
    <xdr:to>
      <xdr:col>24</xdr:col>
      <xdr:colOff>63500</xdr:colOff>
      <xdr:row>98</xdr:row>
      <xdr:rowOff>23267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04920"/>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103670</xdr:rowOff>
    </xdr:from>
    <xdr:to>
      <xdr:col>19</xdr:col>
      <xdr:colOff>177800</xdr:colOff>
      <xdr:row>98</xdr:row>
      <xdr:rowOff>2820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34320"/>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103670</xdr:rowOff>
    </xdr:from>
    <xdr:to>
      <xdr:col>15</xdr:col>
      <xdr:colOff>50800</xdr:colOff>
      <xdr:row>98</xdr:row>
      <xdr:rowOff>134150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343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134150</xdr:rowOff>
    </xdr:from>
    <xdr:to>
      <xdr:col>10</xdr:col>
      <xdr:colOff>114300</xdr:colOff>
      <xdr:row>99</xdr:row>
      <xdr:rowOff>6007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6250"/>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143917</xdr:rowOff>
    </xdr:from>
    <xdr:to>
      <xdr:col>24</xdr:col>
      <xdr:colOff>114300</xdr:colOff>
      <xdr:row>98</xdr:row>
      <xdr:rowOff>74067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122344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123470</xdr:rowOff>
    </xdr:from>
    <xdr:to>
      <xdr:col>20</xdr:col>
      <xdr:colOff>38100</xdr:colOff>
      <xdr:row>98</xdr:row>
      <xdr:rowOff>53620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52870</xdr:rowOff>
    </xdr:from>
    <xdr:to>
      <xdr:col>15</xdr:col>
      <xdr:colOff>101600</xdr:colOff>
      <xdr:row>97</xdr:row>
      <xdr:rowOff>154470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83350</xdr:rowOff>
    </xdr:from>
    <xdr:to>
      <xdr:col>10</xdr:col>
      <xdr:colOff>165100</xdr:colOff>
      <xdr:row>99</xdr:row>
      <xdr:rowOff>13500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126657</xdr:rowOff>
    </xdr:from>
    <xdr:to>
      <xdr:col>6</xdr:col>
      <xdr:colOff>38100</xdr:colOff>
      <xdr:row>99</xdr:row>
      <xdr:rowOff>56807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47934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105454</xdr:rowOff>
    </xdr:from>
    <xdr:to>
      <xdr:col>55</xdr:col>
      <xdr:colOff>0</xdr:colOff>
      <xdr:row>37</xdr:row>
      <xdr:rowOff>81745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77654"/>
          <a:ext cx="8382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81745</xdr:rowOff>
    </xdr:from>
    <xdr:to>
      <xdr:col>50</xdr:col>
      <xdr:colOff>114300</xdr:colOff>
      <xdr:row>37</xdr:row>
      <xdr:rowOff>146884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25395"/>
          <a:ext cx="889000" cy="6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67778</xdr:rowOff>
    </xdr:from>
    <xdr:to>
      <xdr:col>45</xdr:col>
      <xdr:colOff>177800</xdr:colOff>
      <xdr:row>37</xdr:row>
      <xdr:rowOff>146884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82728"/>
          <a:ext cx="889000" cy="110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67778</xdr:rowOff>
    </xdr:from>
    <xdr:to>
      <xdr:col>41</xdr:col>
      <xdr:colOff>50800</xdr:colOff>
      <xdr:row>39</xdr:row>
      <xdr:rowOff>41108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82728"/>
          <a:ext cx="889000" cy="13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54654</xdr:rowOff>
    </xdr:from>
    <xdr:to>
      <xdr:col>55</xdr:col>
      <xdr:colOff>50800</xdr:colOff>
      <xdr:row>36</xdr:row>
      <xdr:rowOff>156254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77531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30945</xdr:rowOff>
    </xdr:from>
    <xdr:to>
      <xdr:col>50</xdr:col>
      <xdr:colOff>165100</xdr:colOff>
      <xdr:row>37</xdr:row>
      <xdr:rowOff>132545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149072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96084</xdr:rowOff>
    </xdr:from>
    <xdr:to>
      <xdr:col>46</xdr:col>
      <xdr:colOff>38100</xdr:colOff>
      <xdr:row>38</xdr:row>
      <xdr:rowOff>26234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42761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16978</xdr:rowOff>
    </xdr:from>
    <xdr:to>
      <xdr:col>41</xdr:col>
      <xdr:colOff>101600</xdr:colOff>
      <xdr:row>31</xdr:row>
      <xdr:rowOff>118578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135105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161758</xdr:rowOff>
    </xdr:from>
    <xdr:to>
      <xdr:col>36</xdr:col>
      <xdr:colOff>165100</xdr:colOff>
      <xdr:row>39</xdr:row>
      <xdr:rowOff>91908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83035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91122</xdr:rowOff>
    </xdr:from>
    <xdr:to>
      <xdr:col>55</xdr:col>
      <xdr:colOff>0</xdr:colOff>
      <xdr:row>58</xdr:row>
      <xdr:rowOff>111544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35222"/>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97889</xdr:rowOff>
    </xdr:from>
    <xdr:to>
      <xdr:col>50</xdr:col>
      <xdr:colOff>114300</xdr:colOff>
      <xdr:row>58</xdr:row>
      <xdr:rowOff>111544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041989"/>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163680</xdr:rowOff>
    </xdr:from>
    <xdr:to>
      <xdr:col>45</xdr:col>
      <xdr:colOff>177800</xdr:colOff>
      <xdr:row>58</xdr:row>
      <xdr:rowOff>97889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36330"/>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86970</xdr:rowOff>
    </xdr:from>
    <xdr:to>
      <xdr:col>41</xdr:col>
      <xdr:colOff>50800</xdr:colOff>
      <xdr:row>57</xdr:row>
      <xdr:rowOff>163680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59620"/>
          <a:ext cx="8890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40322</xdr:rowOff>
    </xdr:from>
    <xdr:to>
      <xdr:col>55</xdr:col>
      <xdr:colOff>50800</xdr:colOff>
      <xdr:row>58</xdr:row>
      <xdr:rowOff>141922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126699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60744</xdr:rowOff>
    </xdr:from>
    <xdr:to>
      <xdr:col>50</xdr:col>
      <xdr:colOff>165100</xdr:colOff>
      <xdr:row>58</xdr:row>
      <xdr:rowOff>162344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47089</xdr:rowOff>
    </xdr:from>
    <xdr:to>
      <xdr:col>46</xdr:col>
      <xdr:colOff>38100</xdr:colOff>
      <xdr:row>58</xdr:row>
      <xdr:rowOff>148689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139816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112880</xdr:rowOff>
    </xdr:from>
    <xdr:to>
      <xdr:col>41</xdr:col>
      <xdr:colOff>101600</xdr:colOff>
      <xdr:row>58</xdr:row>
      <xdr:rowOff>43030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36170</xdr:rowOff>
    </xdr:from>
    <xdr:to>
      <xdr:col>36</xdr:col>
      <xdr:colOff>165100</xdr:colOff>
      <xdr:row>57</xdr:row>
      <xdr:rowOff>137770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128897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170238</xdr:rowOff>
    </xdr:from>
    <xdr:to>
      <xdr:col>55</xdr:col>
      <xdr:colOff>0</xdr:colOff>
      <xdr:row>79</xdr:row>
      <xdr:rowOff>1873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3338"/>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161741</xdr:rowOff>
    </xdr:from>
    <xdr:to>
      <xdr:col>50</xdr:col>
      <xdr:colOff>114300</xdr:colOff>
      <xdr:row>79</xdr:row>
      <xdr:rowOff>1873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484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88855</xdr:rowOff>
    </xdr:from>
    <xdr:to>
      <xdr:col>45</xdr:col>
      <xdr:colOff>177800</xdr:colOff>
      <xdr:row>78</xdr:row>
      <xdr:rowOff>161741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1955"/>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29877</xdr:rowOff>
    </xdr:from>
    <xdr:to>
      <xdr:col>41</xdr:col>
      <xdr:colOff>50800</xdr:colOff>
      <xdr:row>78</xdr:row>
      <xdr:rowOff>88855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02977"/>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119438</xdr:rowOff>
    </xdr:from>
    <xdr:to>
      <xdr:col>55</xdr:col>
      <xdr:colOff>50800</xdr:colOff>
      <xdr:row>79</xdr:row>
      <xdr:rowOff>49588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34365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122523</xdr:rowOff>
    </xdr:from>
    <xdr:to>
      <xdr:col>50</xdr:col>
      <xdr:colOff>165100</xdr:colOff>
      <xdr:row>79</xdr:row>
      <xdr:rowOff>52673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43800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110941</xdr:rowOff>
    </xdr:from>
    <xdr:to>
      <xdr:col>46</xdr:col>
      <xdr:colOff>38100</xdr:colOff>
      <xdr:row>79</xdr:row>
      <xdr:rowOff>41091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32218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38055</xdr:rowOff>
    </xdr:from>
    <xdr:to>
      <xdr:col>41</xdr:col>
      <xdr:colOff>101600</xdr:colOff>
      <xdr:row>78</xdr:row>
      <xdr:rowOff>139655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130782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150527</xdr:rowOff>
    </xdr:from>
    <xdr:to>
      <xdr:col>36</xdr:col>
      <xdr:colOff>165100</xdr:colOff>
      <xdr:row>78</xdr:row>
      <xdr:rowOff>80677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71804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163768</xdr:rowOff>
    </xdr:from>
    <xdr:to>
      <xdr:col>55</xdr:col>
      <xdr:colOff>0</xdr:colOff>
      <xdr:row>99</xdr:row>
      <xdr:rowOff>10846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65868"/>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162745</xdr:rowOff>
    </xdr:from>
    <xdr:to>
      <xdr:col>50</xdr:col>
      <xdr:colOff>114300</xdr:colOff>
      <xdr:row>99</xdr:row>
      <xdr:rowOff>10846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64845"/>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86784</xdr:rowOff>
    </xdr:from>
    <xdr:to>
      <xdr:col>45</xdr:col>
      <xdr:colOff>177800</xdr:colOff>
      <xdr:row>98</xdr:row>
      <xdr:rowOff>162745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88884"/>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86784</xdr:rowOff>
    </xdr:from>
    <xdr:to>
      <xdr:col>41</xdr:col>
      <xdr:colOff>50800</xdr:colOff>
      <xdr:row>99</xdr:row>
      <xdr:rowOff>42174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88884"/>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112968</xdr:rowOff>
    </xdr:from>
    <xdr:to>
      <xdr:col>55</xdr:col>
      <xdr:colOff>50800</xdr:colOff>
      <xdr:row>99</xdr:row>
      <xdr:rowOff>43118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27895</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2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131496</xdr:rowOff>
    </xdr:from>
    <xdr:to>
      <xdr:col>50</xdr:col>
      <xdr:colOff>165100</xdr:colOff>
      <xdr:row>99</xdr:row>
      <xdr:rowOff>61646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52773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111945</xdr:rowOff>
    </xdr:from>
    <xdr:to>
      <xdr:col>46</xdr:col>
      <xdr:colOff>38100</xdr:colOff>
      <xdr:row>99</xdr:row>
      <xdr:rowOff>42095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33222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0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35984</xdr:rowOff>
    </xdr:from>
    <xdr:to>
      <xdr:col>41</xdr:col>
      <xdr:colOff>101600</xdr:colOff>
      <xdr:row>98</xdr:row>
      <xdr:rowOff>137584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128711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3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162824</xdr:rowOff>
    </xdr:from>
    <xdr:to>
      <xdr:col>36</xdr:col>
      <xdr:colOff>165100</xdr:colOff>
      <xdr:row>99</xdr:row>
      <xdr:rowOff>92974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84101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31148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17698"/>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94797</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1347"/>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94797</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1347"/>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151798</xdr:rowOff>
    </xdr:from>
    <xdr:to>
      <xdr:col>85</xdr:col>
      <xdr:colOff>177800</xdr:colOff>
      <xdr:row>39</xdr:row>
      <xdr:rowOff>81948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111175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43997</xdr:rowOff>
    </xdr:from>
    <xdr:to>
      <xdr:col>72</xdr:col>
      <xdr:colOff>38100</xdr:colOff>
      <xdr:row>39</xdr:row>
      <xdr:rowOff>145597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136724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23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142819</xdr:rowOff>
    </xdr:from>
    <xdr:to>
      <xdr:col>85</xdr:col>
      <xdr:colOff>127000</xdr:colOff>
      <xdr:row>76</xdr:row>
      <xdr:rowOff>151523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73019"/>
          <a:ext cx="8382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151523</xdr:rowOff>
    </xdr:from>
    <xdr:to>
      <xdr:col>81</xdr:col>
      <xdr:colOff>50800</xdr:colOff>
      <xdr:row>77</xdr:row>
      <xdr:rowOff>12647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1723"/>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12647</xdr:rowOff>
    </xdr:from>
    <xdr:to>
      <xdr:col>76</xdr:col>
      <xdr:colOff>114300</xdr:colOff>
      <xdr:row>77</xdr:row>
      <xdr:rowOff>63250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4297"/>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55902</xdr:rowOff>
    </xdr:from>
    <xdr:to>
      <xdr:col>71</xdr:col>
      <xdr:colOff>177800</xdr:colOff>
      <xdr:row>77</xdr:row>
      <xdr:rowOff>63250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5755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92019</xdr:rowOff>
    </xdr:from>
    <xdr:to>
      <xdr:col>85</xdr:col>
      <xdr:colOff>177800</xdr:colOff>
      <xdr:row>77</xdr:row>
      <xdr:rowOff>22169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70446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100723</xdr:rowOff>
    </xdr:from>
    <xdr:to>
      <xdr:col>81</xdr:col>
      <xdr:colOff>101600</xdr:colOff>
      <xdr:row>77</xdr:row>
      <xdr:rowOff>30873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22000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133297</xdr:rowOff>
    </xdr:from>
    <xdr:to>
      <xdr:col>76</xdr:col>
      <xdr:colOff>165100</xdr:colOff>
      <xdr:row>77</xdr:row>
      <xdr:rowOff>63447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54574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12450</xdr:rowOff>
    </xdr:from>
    <xdr:to>
      <xdr:col>72</xdr:col>
      <xdr:colOff>38100</xdr:colOff>
      <xdr:row>77</xdr:row>
      <xdr:rowOff>114050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105177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5102</xdr:rowOff>
    </xdr:from>
    <xdr:to>
      <xdr:col>67</xdr:col>
      <xdr:colOff>101600</xdr:colOff>
      <xdr:row>77</xdr:row>
      <xdr:rowOff>106702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138717</xdr:rowOff>
    </xdr:from>
    <xdr:to>
      <xdr:col>85</xdr:col>
      <xdr:colOff>127000</xdr:colOff>
      <xdr:row>98</xdr:row>
      <xdr:rowOff>138762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4081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138762</xdr:rowOff>
    </xdr:from>
    <xdr:to>
      <xdr:col>81</xdr:col>
      <xdr:colOff>50800</xdr:colOff>
      <xdr:row>98</xdr:row>
      <xdr:rowOff>138945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40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138914</xdr:rowOff>
    </xdr:from>
    <xdr:to>
      <xdr:col>76</xdr:col>
      <xdr:colOff>114300</xdr:colOff>
      <xdr:row>98</xdr:row>
      <xdr:rowOff>138945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4101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138914</xdr:rowOff>
    </xdr:from>
    <xdr:to>
      <xdr:col>71</xdr:col>
      <xdr:colOff>177800</xdr:colOff>
      <xdr:row>98</xdr:row>
      <xdr:rowOff>139111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41014"/>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87917</xdr:rowOff>
    </xdr:from>
    <xdr:to>
      <xdr:col>85</xdr:col>
      <xdr:colOff>177800</xdr:colOff>
      <xdr:row>99</xdr:row>
      <xdr:rowOff>18067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2844</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87962</xdr:rowOff>
    </xdr:from>
    <xdr:to>
      <xdr:col>81</xdr:col>
      <xdr:colOff>101600</xdr:colOff>
      <xdr:row>99</xdr:row>
      <xdr:rowOff>18112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9239</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8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88145</xdr:rowOff>
    </xdr:from>
    <xdr:to>
      <xdr:col>76</xdr:col>
      <xdr:colOff>165100</xdr:colOff>
      <xdr:row>99</xdr:row>
      <xdr:rowOff>18295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9422</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88114</xdr:rowOff>
    </xdr:from>
    <xdr:to>
      <xdr:col>72</xdr:col>
      <xdr:colOff>38100</xdr:colOff>
      <xdr:row>99</xdr:row>
      <xdr:rowOff>18264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9391</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8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88311</xdr:rowOff>
    </xdr:from>
    <xdr:to>
      <xdr:col>67</xdr:col>
      <xdr:colOff>101600</xdr:colOff>
      <xdr:row>99</xdr:row>
      <xdr:rowOff>18461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9588</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72675</xdr:rowOff>
    </xdr:from>
    <xdr:to>
      <xdr:col>116</xdr:col>
      <xdr:colOff>63500</xdr:colOff>
      <xdr:row>58</xdr:row>
      <xdr:rowOff>78984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16775"/>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72400</xdr:rowOff>
    </xdr:from>
    <xdr:to>
      <xdr:col>111</xdr:col>
      <xdr:colOff>177800</xdr:colOff>
      <xdr:row>58</xdr:row>
      <xdr:rowOff>78984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16500"/>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67005</xdr:rowOff>
    </xdr:from>
    <xdr:to>
      <xdr:col>107</xdr:col>
      <xdr:colOff>50800</xdr:colOff>
      <xdr:row>58</xdr:row>
      <xdr:rowOff>72400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1110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67005</xdr:rowOff>
    </xdr:from>
    <xdr:to>
      <xdr:col>102</xdr:col>
      <xdr:colOff>114300</xdr:colOff>
      <xdr:row>58</xdr:row>
      <xdr:rowOff>99740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11105"/>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21875</xdr:rowOff>
    </xdr:from>
    <xdr:to>
      <xdr:col>116</xdr:col>
      <xdr:colOff>114300</xdr:colOff>
      <xdr:row>58</xdr:row>
      <xdr:rowOff>123475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28184</xdr:rowOff>
    </xdr:from>
    <xdr:to>
      <xdr:col>112</xdr:col>
      <xdr:colOff>38100</xdr:colOff>
      <xdr:row>58</xdr:row>
      <xdr:rowOff>129784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120911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6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21600</xdr:rowOff>
    </xdr:from>
    <xdr:to>
      <xdr:col>107</xdr:col>
      <xdr:colOff>101600</xdr:colOff>
      <xdr:row>58</xdr:row>
      <xdr:rowOff>123200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114327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5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16205</xdr:rowOff>
    </xdr:from>
    <xdr:to>
      <xdr:col>102</xdr:col>
      <xdr:colOff>165100</xdr:colOff>
      <xdr:row>58</xdr:row>
      <xdr:rowOff>117805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108932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5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48940</xdr:rowOff>
    </xdr:from>
    <xdr:to>
      <xdr:col>98</xdr:col>
      <xdr:colOff>38100</xdr:colOff>
      <xdr:row>58</xdr:row>
      <xdr:rowOff>150540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141667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8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104763</xdr:rowOff>
    </xdr:from>
    <xdr:to>
      <xdr:col>116</xdr:col>
      <xdr:colOff>63500</xdr:colOff>
      <xdr:row>77</xdr:row>
      <xdr:rowOff>157150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06413"/>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143166</xdr:rowOff>
    </xdr:from>
    <xdr:to>
      <xdr:col>111</xdr:col>
      <xdr:colOff>177800</xdr:colOff>
      <xdr:row>77</xdr:row>
      <xdr:rowOff>157150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44816"/>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143166</xdr:rowOff>
    </xdr:from>
    <xdr:to>
      <xdr:col>107</xdr:col>
      <xdr:colOff>50800</xdr:colOff>
      <xdr:row>77</xdr:row>
      <xdr:rowOff>148920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44816"/>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87885</xdr:rowOff>
    </xdr:from>
    <xdr:to>
      <xdr:col>102</xdr:col>
      <xdr:colOff>114300</xdr:colOff>
      <xdr:row>77</xdr:row>
      <xdr:rowOff>148920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18085"/>
          <a:ext cx="889000" cy="2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53963</xdr:rowOff>
    </xdr:from>
    <xdr:to>
      <xdr:col>116</xdr:col>
      <xdr:colOff>114300</xdr:colOff>
      <xdr:row>77</xdr:row>
      <xdr:rowOff>155563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32390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106350</xdr:rowOff>
    </xdr:from>
    <xdr:to>
      <xdr:col>112</xdr:col>
      <xdr:colOff>38100</xdr:colOff>
      <xdr:row>78</xdr:row>
      <xdr:rowOff>36500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27627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92366</xdr:rowOff>
    </xdr:from>
    <xdr:to>
      <xdr:col>107</xdr:col>
      <xdr:colOff>101600</xdr:colOff>
      <xdr:row>78</xdr:row>
      <xdr:rowOff>22516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98120</xdr:rowOff>
    </xdr:from>
    <xdr:to>
      <xdr:col>102</xdr:col>
      <xdr:colOff>165100</xdr:colOff>
      <xdr:row>78</xdr:row>
      <xdr:rowOff>28270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19397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9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37085</xdr:rowOff>
    </xdr:from>
    <xdr:to>
      <xdr:col>98</xdr:col>
      <xdr:colOff>38100</xdr:colOff>
      <xdr:row>76</xdr:row>
      <xdr:rowOff>138685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155211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補助費等及び災害復旧事業費を除き、概ね類似団体内平均値以下の水準で推移している。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補助費等については、企業誘致用地取得奨励金事業等により、前年度と比較して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月発生突風災害により、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円の皆増となっている。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繰出金については、下水道事業の公営企業会計移行により令和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年度から減少傾向であったが、今年度は介護保険特別会計繰出金の増加等により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その他の経費についても、前年度と比較して増となっているが、事業の見直し等により一層の縮減に努めていく。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25,006
24,528
30.27
9,505,369
8,969,070
492,044
5,884,937
6,297,928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28067</xdr:rowOff>
    </xdr:from>
    <xdr:to>
      <xdr:col>24</xdr:col>
      <xdr:colOff>63500</xdr:colOff>
      <xdr:row>34</xdr:row>
      <xdr:rowOff>79121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736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150749</xdr:rowOff>
    </xdr:from>
    <xdr:to>
      <xdr:col>19</xdr:col>
      <xdr:colOff>177800</xdr:colOff>
      <xdr:row>34</xdr:row>
      <xdr:rowOff>79121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859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150749</xdr:rowOff>
    </xdr:from>
    <xdr:to>
      <xdr:col>15</xdr:col>
      <xdr:colOff>50800</xdr:colOff>
      <xdr:row>34</xdr:row>
      <xdr:rowOff>56261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859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33401</xdr:rowOff>
    </xdr:from>
    <xdr:to>
      <xdr:col>10</xdr:col>
      <xdr:colOff>114300</xdr:colOff>
      <xdr:row>34</xdr:row>
      <xdr:rowOff>56261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27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148717</xdr:rowOff>
    </xdr:from>
    <xdr:to>
      <xdr:col>24</xdr:col>
      <xdr:colOff>114300</xdr:colOff>
      <xdr:row>34</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28321</xdr:rowOff>
    </xdr:from>
    <xdr:to>
      <xdr:col>20</xdr:col>
      <xdr:colOff>38100</xdr:colOff>
      <xdr:row>34</xdr:row>
      <xdr:rowOff>129921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146448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99949</xdr:rowOff>
    </xdr:from>
    <xdr:to>
      <xdr:col>15</xdr:col>
      <xdr:colOff>101600</xdr:colOff>
      <xdr:row>34</xdr:row>
      <xdr:rowOff>30099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46626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xdr:rowOff>
    </xdr:from>
    <xdr:to>
      <xdr:col>10</xdr:col>
      <xdr:colOff>165100</xdr:colOff>
      <xdr:row>34</xdr:row>
      <xdr:rowOff>107061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123588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154051</xdr:rowOff>
    </xdr:from>
    <xdr:to>
      <xdr:col>6</xdr:col>
      <xdr:colOff>38100</xdr:colOff>
      <xdr:row>34</xdr:row>
      <xdr:rowOff>84201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100728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136917</xdr:rowOff>
    </xdr:from>
    <xdr:to>
      <xdr:col>24</xdr:col>
      <xdr:colOff>63500</xdr:colOff>
      <xdr:row>58</xdr:row>
      <xdr:rowOff>146773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1017"/>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146773</xdr:rowOff>
    </xdr:from>
    <xdr:to>
      <xdr:col>19</xdr:col>
      <xdr:colOff>177800</xdr:colOff>
      <xdr:row>58</xdr:row>
      <xdr:rowOff>147890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0873"/>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139092</xdr:rowOff>
    </xdr:from>
    <xdr:to>
      <xdr:col>15</xdr:col>
      <xdr:colOff>50800</xdr:colOff>
      <xdr:row>58</xdr:row>
      <xdr:rowOff>147890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0292"/>
          <a:ext cx="889000" cy="3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139092</xdr:rowOff>
    </xdr:from>
    <xdr:to>
      <xdr:col>10</xdr:col>
      <xdr:colOff>114300</xdr:colOff>
      <xdr:row>58</xdr:row>
      <xdr:rowOff>148785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0292"/>
          <a:ext cx="889000" cy="3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86117</xdr:rowOff>
    </xdr:from>
    <xdr:to>
      <xdr:col>24</xdr:col>
      <xdr:colOff>114300</xdr:colOff>
      <xdr:row>59</xdr:row>
      <xdr:rowOff>16267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95973</xdr:rowOff>
    </xdr:from>
    <xdr:to>
      <xdr:col>20</xdr:col>
      <xdr:colOff>38100</xdr:colOff>
      <xdr:row>59</xdr:row>
      <xdr:rowOff>26123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17250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97090</xdr:rowOff>
    </xdr:from>
    <xdr:to>
      <xdr:col>15</xdr:col>
      <xdr:colOff>101600</xdr:colOff>
      <xdr:row>59</xdr:row>
      <xdr:rowOff>27240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18367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88292</xdr:rowOff>
    </xdr:from>
    <xdr:to>
      <xdr:col>10</xdr:col>
      <xdr:colOff>165100</xdr:colOff>
      <xdr:row>57</xdr:row>
      <xdr:rowOff>18442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9569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97985</xdr:rowOff>
    </xdr:from>
    <xdr:to>
      <xdr:col>6</xdr:col>
      <xdr:colOff>38100</xdr:colOff>
      <xdr:row>59</xdr:row>
      <xdr:rowOff>28135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19262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99109</xdr:rowOff>
    </xdr:from>
    <xdr:to>
      <xdr:col>24</xdr:col>
      <xdr:colOff>63500</xdr:colOff>
      <xdr:row>77</xdr:row>
      <xdr:rowOff>155268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0759"/>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102073</xdr:rowOff>
    </xdr:from>
    <xdr:to>
      <xdr:col>19</xdr:col>
      <xdr:colOff>177800</xdr:colOff>
      <xdr:row>77</xdr:row>
      <xdr:rowOff>155268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03723"/>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102073</xdr:rowOff>
    </xdr:from>
    <xdr:to>
      <xdr:col>15</xdr:col>
      <xdr:colOff>50800</xdr:colOff>
      <xdr:row>78</xdr:row>
      <xdr:rowOff>102392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3723"/>
          <a:ext cx="889000" cy="17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102392</xdr:rowOff>
    </xdr:from>
    <xdr:to>
      <xdr:col>10</xdr:col>
      <xdr:colOff>114300</xdr:colOff>
      <xdr:row>78</xdr:row>
      <xdr:rowOff>132933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5492"/>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48309</xdr:rowOff>
    </xdr:from>
    <xdr:to>
      <xdr:col>24</xdr:col>
      <xdr:colOff>114300</xdr:colOff>
      <xdr:row>77</xdr:row>
      <xdr:rowOff>149909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104468</xdr:rowOff>
    </xdr:from>
    <xdr:to>
      <xdr:col>20</xdr:col>
      <xdr:colOff>38100</xdr:colOff>
      <xdr:row>78</xdr:row>
      <xdr:rowOff>34618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25745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51273</xdr:rowOff>
    </xdr:from>
    <xdr:to>
      <xdr:col>15</xdr:col>
      <xdr:colOff>101600</xdr:colOff>
      <xdr:row>77</xdr:row>
      <xdr:rowOff>152873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51592</xdr:rowOff>
    </xdr:from>
    <xdr:to>
      <xdr:col>10</xdr:col>
      <xdr:colOff>165100</xdr:colOff>
      <xdr:row>78</xdr:row>
      <xdr:rowOff>153192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144319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82133</xdr:rowOff>
    </xdr:from>
    <xdr:to>
      <xdr:col>6</xdr:col>
      <xdr:colOff>38100</xdr:colOff>
      <xdr:row>79</xdr:row>
      <xdr:rowOff>12283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108365</xdr:rowOff>
    </xdr:from>
    <xdr:to>
      <xdr:col>24</xdr:col>
      <xdr:colOff>63500</xdr:colOff>
      <xdr:row>97</xdr:row>
      <xdr:rowOff>147996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39015"/>
          <a:ext cx="838200" cy="3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108365</xdr:rowOff>
    </xdr:from>
    <xdr:to>
      <xdr:col>19</xdr:col>
      <xdr:colOff>177800</xdr:colOff>
      <xdr:row>97</xdr:row>
      <xdr:rowOff>144011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39015"/>
          <a:ext cx="889000" cy="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144011</xdr:rowOff>
    </xdr:from>
    <xdr:to>
      <xdr:col>15</xdr:col>
      <xdr:colOff>50800</xdr:colOff>
      <xdr:row>98</xdr:row>
      <xdr:rowOff>72737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74661"/>
          <a:ext cx="889000" cy="1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72737</xdr:rowOff>
    </xdr:from>
    <xdr:to>
      <xdr:col>10</xdr:col>
      <xdr:colOff>114300</xdr:colOff>
      <xdr:row>98</xdr:row>
      <xdr:rowOff>142394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74837"/>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97196</xdr:rowOff>
    </xdr:from>
    <xdr:to>
      <xdr:col>24</xdr:col>
      <xdr:colOff>114300</xdr:colOff>
      <xdr:row>98</xdr:row>
      <xdr:rowOff>27346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75623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57565</xdr:rowOff>
    </xdr:from>
    <xdr:to>
      <xdr:col>20</xdr:col>
      <xdr:colOff>38100</xdr:colOff>
      <xdr:row>97</xdr:row>
      <xdr:rowOff>159165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93211</xdr:rowOff>
    </xdr:from>
    <xdr:to>
      <xdr:col>15</xdr:col>
      <xdr:colOff>101600</xdr:colOff>
      <xdr:row>98</xdr:row>
      <xdr:rowOff>23361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21937</xdr:rowOff>
    </xdr:from>
    <xdr:to>
      <xdr:col>10</xdr:col>
      <xdr:colOff>165100</xdr:colOff>
      <xdr:row>98</xdr:row>
      <xdr:rowOff>123537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114664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91594</xdr:rowOff>
    </xdr:from>
    <xdr:to>
      <xdr:col>6</xdr:col>
      <xdr:colOff>38100</xdr:colOff>
      <xdr:row>99</xdr:row>
      <xdr:rowOff>21744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12871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77495</xdr:rowOff>
    </xdr:from>
    <xdr:to>
      <xdr:col>55</xdr:col>
      <xdr:colOff>0</xdr:colOff>
      <xdr:row>58</xdr:row>
      <xdr:rowOff>105232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21595"/>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105232</xdr:rowOff>
    </xdr:from>
    <xdr:to>
      <xdr:col>50</xdr:col>
      <xdr:colOff>114300</xdr:colOff>
      <xdr:row>58</xdr:row>
      <xdr:rowOff>105473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933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100394</xdr:rowOff>
    </xdr:from>
    <xdr:to>
      <xdr:col>45</xdr:col>
      <xdr:colOff>177800</xdr:colOff>
      <xdr:row>58</xdr:row>
      <xdr:rowOff>105473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44494"/>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100381</xdr:rowOff>
    </xdr:from>
    <xdr:to>
      <xdr:col>41</xdr:col>
      <xdr:colOff>50800</xdr:colOff>
      <xdr:row>58</xdr:row>
      <xdr:rowOff>100394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448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26695</xdr:rowOff>
    </xdr:from>
    <xdr:to>
      <xdr:col>55</xdr:col>
      <xdr:colOff>50800</xdr:colOff>
      <xdr:row>58</xdr:row>
      <xdr:rowOff>128295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54432</xdr:rowOff>
    </xdr:from>
    <xdr:to>
      <xdr:col>50</xdr:col>
      <xdr:colOff>165100</xdr:colOff>
      <xdr:row>58</xdr:row>
      <xdr:rowOff>156032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147159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54673</xdr:rowOff>
    </xdr:from>
    <xdr:to>
      <xdr:col>46</xdr:col>
      <xdr:colOff>38100</xdr:colOff>
      <xdr:row>58</xdr:row>
      <xdr:rowOff>156273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147400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49594</xdr:rowOff>
    </xdr:from>
    <xdr:to>
      <xdr:col>41</xdr:col>
      <xdr:colOff>101600</xdr:colOff>
      <xdr:row>58</xdr:row>
      <xdr:rowOff>151194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142321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49581</xdr:rowOff>
    </xdr:from>
    <xdr:to>
      <xdr:col>36</xdr:col>
      <xdr:colOff>165100</xdr:colOff>
      <xdr:row>58</xdr:row>
      <xdr:rowOff>151181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142308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99809</xdr:rowOff>
    </xdr:from>
    <xdr:to>
      <xdr:col>55</xdr:col>
      <xdr:colOff>0</xdr:colOff>
      <xdr:row>78</xdr:row>
      <xdr:rowOff>9931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30009"/>
          <a:ext cx="8382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9931</xdr:rowOff>
    </xdr:from>
    <xdr:to>
      <xdr:col>50</xdr:col>
      <xdr:colOff>114300</xdr:colOff>
      <xdr:row>78</xdr:row>
      <xdr:rowOff>45022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3031"/>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45022</xdr:rowOff>
    </xdr:from>
    <xdr:to>
      <xdr:col>45</xdr:col>
      <xdr:colOff>177800</xdr:colOff>
      <xdr:row>78</xdr:row>
      <xdr:rowOff>90666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8122"/>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90666</xdr:rowOff>
    </xdr:from>
    <xdr:to>
      <xdr:col>41</xdr:col>
      <xdr:colOff>50800</xdr:colOff>
      <xdr:row>78</xdr:row>
      <xdr:rowOff>95162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6376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49009</xdr:rowOff>
    </xdr:from>
    <xdr:to>
      <xdr:col>55</xdr:col>
      <xdr:colOff>50800</xdr:colOff>
      <xdr:row>76</xdr:row>
      <xdr:rowOff>150609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71886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130581</xdr:rowOff>
    </xdr:from>
    <xdr:to>
      <xdr:col>50</xdr:col>
      <xdr:colOff>165100</xdr:colOff>
      <xdr:row>78</xdr:row>
      <xdr:rowOff>60731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51858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165672</xdr:rowOff>
    </xdr:from>
    <xdr:to>
      <xdr:col>46</xdr:col>
      <xdr:colOff>38100</xdr:colOff>
      <xdr:row>78</xdr:row>
      <xdr:rowOff>95822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86949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39866</xdr:rowOff>
    </xdr:from>
    <xdr:to>
      <xdr:col>41</xdr:col>
      <xdr:colOff>101600</xdr:colOff>
      <xdr:row>78</xdr:row>
      <xdr:rowOff>141466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132593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44362</xdr:rowOff>
    </xdr:from>
    <xdr:to>
      <xdr:col>36</xdr:col>
      <xdr:colOff>165100</xdr:colOff>
      <xdr:row>78</xdr:row>
      <xdr:rowOff>145962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137089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143929</xdr:rowOff>
    </xdr:from>
    <xdr:to>
      <xdr:col>55</xdr:col>
      <xdr:colOff>0</xdr:colOff>
      <xdr:row>96</xdr:row>
      <xdr:rowOff>170599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0312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170599</xdr:rowOff>
    </xdr:from>
    <xdr:to>
      <xdr:col>50</xdr:col>
      <xdr:colOff>114300</xdr:colOff>
      <xdr:row>97</xdr:row>
      <xdr:rowOff>305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29799"/>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163322</xdr:rowOff>
    </xdr:from>
    <xdr:to>
      <xdr:col>45</xdr:col>
      <xdr:colOff>177800</xdr:colOff>
      <xdr:row>97</xdr:row>
      <xdr:rowOff>305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22522"/>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27648</xdr:rowOff>
    </xdr:from>
    <xdr:to>
      <xdr:col>41</xdr:col>
      <xdr:colOff>50800</xdr:colOff>
      <xdr:row>96</xdr:row>
      <xdr:rowOff>163322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15398"/>
          <a:ext cx="889000" cy="3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93129</xdr:rowOff>
    </xdr:from>
    <xdr:to>
      <xdr:col>55</xdr:col>
      <xdr:colOff>50800</xdr:colOff>
      <xdr:row>97</xdr:row>
      <xdr:rowOff>23279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71556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119799</xdr:rowOff>
    </xdr:from>
    <xdr:to>
      <xdr:col>50</xdr:col>
      <xdr:colOff>165100</xdr:colOff>
      <xdr:row>97</xdr:row>
      <xdr:rowOff>49949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41076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120955</xdr:rowOff>
    </xdr:from>
    <xdr:to>
      <xdr:col>46</xdr:col>
      <xdr:colOff>38100</xdr:colOff>
      <xdr:row>97</xdr:row>
      <xdr:rowOff>51105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42232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112522</xdr:rowOff>
    </xdr:from>
    <xdr:to>
      <xdr:col>41</xdr:col>
      <xdr:colOff>101600</xdr:colOff>
      <xdr:row>97</xdr:row>
      <xdr:rowOff>42672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148298</xdr:rowOff>
    </xdr:from>
    <xdr:to>
      <xdr:col>36</xdr:col>
      <xdr:colOff>165100</xdr:colOff>
      <xdr:row>95</xdr:row>
      <xdr:rowOff>78448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94975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111201</xdr:rowOff>
    </xdr:from>
    <xdr:to>
      <xdr:col>85</xdr:col>
      <xdr:colOff>127000</xdr:colOff>
      <xdr:row>38</xdr:row>
      <xdr:rowOff>118440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630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87426</xdr:rowOff>
    </xdr:from>
    <xdr:to>
      <xdr:col>81</xdr:col>
      <xdr:colOff>50800</xdr:colOff>
      <xdr:row>38</xdr:row>
      <xdr:rowOff>118440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0252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87426</xdr:rowOff>
    </xdr:from>
    <xdr:to>
      <xdr:col>76</xdr:col>
      <xdr:colOff>114300</xdr:colOff>
      <xdr:row>38</xdr:row>
      <xdr:rowOff>135357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02526"/>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135357</xdr:rowOff>
    </xdr:from>
    <xdr:to>
      <xdr:col>71</xdr:col>
      <xdr:colOff>177800</xdr:colOff>
      <xdr:row>38</xdr:row>
      <xdr:rowOff>147168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5045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60401</xdr:rowOff>
    </xdr:from>
    <xdr:to>
      <xdr:col>85</xdr:col>
      <xdr:colOff>177800</xdr:colOff>
      <xdr:row>38</xdr:row>
      <xdr:rowOff>162001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146778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67640</xdr:rowOff>
    </xdr:from>
    <xdr:to>
      <xdr:col>81</xdr:col>
      <xdr:colOff>101600</xdr:colOff>
      <xdr:row>38</xdr:row>
      <xdr:rowOff>169240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160367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36626</xdr:rowOff>
    </xdr:from>
    <xdr:to>
      <xdr:col>76</xdr:col>
      <xdr:colOff>165100</xdr:colOff>
      <xdr:row>38</xdr:row>
      <xdr:rowOff>138226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129353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84557</xdr:rowOff>
    </xdr:from>
    <xdr:to>
      <xdr:col>72</xdr:col>
      <xdr:colOff>38100</xdr:colOff>
      <xdr:row>39</xdr:row>
      <xdr:rowOff>14707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96368</xdr:rowOff>
    </xdr:from>
    <xdr:to>
      <xdr:col>67</xdr:col>
      <xdr:colOff>101600</xdr:colOff>
      <xdr:row>39</xdr:row>
      <xdr:rowOff>26518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17645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85255</xdr:rowOff>
    </xdr:from>
    <xdr:to>
      <xdr:col>85</xdr:col>
      <xdr:colOff>127000</xdr:colOff>
      <xdr:row>57</xdr:row>
      <xdr:rowOff>94209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790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85255</xdr:rowOff>
    </xdr:from>
    <xdr:to>
      <xdr:col>81</xdr:col>
      <xdr:colOff>50800</xdr:colOff>
      <xdr:row>57</xdr:row>
      <xdr:rowOff>103649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7905"/>
          <a:ext cx="889000" cy="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135479</xdr:rowOff>
    </xdr:from>
    <xdr:to>
      <xdr:col>76</xdr:col>
      <xdr:colOff>114300</xdr:colOff>
      <xdr:row>57</xdr:row>
      <xdr:rowOff>103649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6679"/>
          <a:ext cx="889000" cy="13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135479</xdr:rowOff>
    </xdr:from>
    <xdr:to>
      <xdr:col>71</xdr:col>
      <xdr:colOff>177800</xdr:colOff>
      <xdr:row>57</xdr:row>
      <xdr:rowOff>107353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6679"/>
          <a:ext cx="889000" cy="14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43409</xdr:rowOff>
    </xdr:from>
    <xdr:to>
      <xdr:col>85</xdr:col>
      <xdr:colOff>177800</xdr:colOff>
      <xdr:row>57</xdr:row>
      <xdr:rowOff>145009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129786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34455</xdr:rowOff>
    </xdr:from>
    <xdr:to>
      <xdr:col>81</xdr:col>
      <xdr:colOff>101600</xdr:colOff>
      <xdr:row>57</xdr:row>
      <xdr:rowOff>136055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52849</xdr:rowOff>
    </xdr:from>
    <xdr:to>
      <xdr:col>76</xdr:col>
      <xdr:colOff>165100</xdr:colOff>
      <xdr:row>57</xdr:row>
      <xdr:rowOff>154449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145576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84679</xdr:rowOff>
    </xdr:from>
    <xdr:to>
      <xdr:col>72</xdr:col>
      <xdr:colOff>38100</xdr:colOff>
      <xdr:row>57</xdr:row>
      <xdr:rowOff>14829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56553</xdr:rowOff>
    </xdr:from>
    <xdr:to>
      <xdr:col>67</xdr:col>
      <xdr:colOff>101600</xdr:colOff>
      <xdr:row>57</xdr:row>
      <xdr:rowOff>158153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149280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31147</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75697"/>
          <a:ext cx="838200" cy="6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94796</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9346"/>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94796</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39346"/>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151797</xdr:rowOff>
    </xdr:from>
    <xdr:to>
      <xdr:col>85</xdr:col>
      <xdr:colOff>177800</xdr:colOff>
      <xdr:row>79</xdr:row>
      <xdr:rowOff>81947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111174</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43996</xdr:rowOff>
    </xdr:from>
    <xdr:to>
      <xdr:col>72</xdr:col>
      <xdr:colOff>38100</xdr:colOff>
      <xdr:row>79</xdr:row>
      <xdr:rowOff>145596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136723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142819</xdr:rowOff>
    </xdr:from>
    <xdr:to>
      <xdr:col>85</xdr:col>
      <xdr:colOff>127000</xdr:colOff>
      <xdr:row>96</xdr:row>
      <xdr:rowOff>151523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2019"/>
          <a:ext cx="8382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151523</xdr:rowOff>
    </xdr:from>
    <xdr:to>
      <xdr:col>81</xdr:col>
      <xdr:colOff>50800</xdr:colOff>
      <xdr:row>97</xdr:row>
      <xdr:rowOff>12647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0723"/>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12647</xdr:rowOff>
    </xdr:from>
    <xdr:to>
      <xdr:col>76</xdr:col>
      <xdr:colOff>114300</xdr:colOff>
      <xdr:row>97</xdr:row>
      <xdr:rowOff>63250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3297"/>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55902</xdr:rowOff>
    </xdr:from>
    <xdr:to>
      <xdr:col>71</xdr:col>
      <xdr:colOff>177800</xdr:colOff>
      <xdr:row>97</xdr:row>
      <xdr:rowOff>63250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8655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92019</xdr:rowOff>
    </xdr:from>
    <xdr:to>
      <xdr:col>85</xdr:col>
      <xdr:colOff>177800</xdr:colOff>
      <xdr:row>97</xdr:row>
      <xdr:rowOff>22169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70446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100723</xdr:rowOff>
    </xdr:from>
    <xdr:to>
      <xdr:col>81</xdr:col>
      <xdr:colOff>101600</xdr:colOff>
      <xdr:row>97</xdr:row>
      <xdr:rowOff>30873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22000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133297</xdr:rowOff>
    </xdr:from>
    <xdr:to>
      <xdr:col>76</xdr:col>
      <xdr:colOff>165100</xdr:colOff>
      <xdr:row>97</xdr:row>
      <xdr:rowOff>63447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54574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12450</xdr:rowOff>
    </xdr:from>
    <xdr:to>
      <xdr:col>72</xdr:col>
      <xdr:colOff>38100</xdr:colOff>
      <xdr:row>97</xdr:row>
      <xdr:rowOff>114050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105177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5102</xdr:rowOff>
    </xdr:from>
    <xdr:to>
      <xdr:col>67</xdr:col>
      <xdr:colOff>101600</xdr:colOff>
      <xdr:row>97</xdr:row>
      <xdr:rowOff>106702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97829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議会費及び商工費、災害復旧費は類似団体内平均値を上回っており、それ以外の経費については平均値以下の水準で概ね推移している。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商工費については、企業誘致用地取得奨励金事業等により、前年度と比較して</a:t>
          </a:r>
          <a:r>
            <a:rPr kumimoji="1" lang="en-US" altLang="ja-JP" sz="1300">
              <a:latin typeface="ＭＳ Ｐゴシック" panose="020B0600070205080204" pitchFamily="50" charset="-128"/>
              <a:ea typeface="ＭＳ Ｐゴシック" panose="020B0600070205080204" pitchFamily="50" charset="-128"/>
            </a:rPr>
            <a:t>6,641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月発生突風災害により、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円の皆増となっている。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民生費については、令和５年度住民税非課税世帯追加給付金等の影響により、前年度と比較して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従来の住民サービスに加え、物価高騰等の影響による経常経費の増加が見込まれる中で、必要な経費を見極め、事業の見直しを図り、より一層の縮減に努めていく。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財政調整基金については、標準財政規模比</a:t>
          </a:r>
          <a:r>
            <a:rPr kumimoji="1" lang="en-US" altLang="ja-JP" sz="1200">
              <a:latin typeface="ＭＳ ゴシック" pitchFamily="49" charset="-128"/>
              <a:ea typeface="ＭＳ ゴシック" pitchFamily="49" charset="-128"/>
            </a:rPr>
            <a:t>18.20%</a:t>
          </a:r>
          <a:r>
            <a:rPr kumimoji="1" lang="ja-JP" altLang="en-US" sz="1200">
              <a:latin typeface="ＭＳ ゴシック" pitchFamily="49" charset="-128"/>
              <a:ea typeface="ＭＳ ゴシック" pitchFamily="49" charset="-128"/>
            </a:rPr>
            <a:t>の残高となり、前年度と比較して</a:t>
          </a:r>
          <a:r>
            <a:rPr kumimoji="1" lang="en-US" altLang="ja-JP" sz="1200">
              <a:latin typeface="ＭＳ ゴシック" pitchFamily="49" charset="-128"/>
              <a:ea typeface="ＭＳ ゴシック" pitchFamily="49" charset="-128"/>
            </a:rPr>
            <a:t>0.64%</a:t>
          </a:r>
          <a:r>
            <a:rPr kumimoji="1" lang="ja-JP" altLang="en-US" sz="1200">
              <a:latin typeface="ＭＳ ゴシック" pitchFamily="49" charset="-128"/>
              <a:ea typeface="ＭＳ ゴシック" pitchFamily="49" charset="-128"/>
            </a:rPr>
            <a:t>の減となった。これは令和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月発生突風災害復旧に充当したことが要因である。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実質収支額については、前年度より繰越した事業が増加しているため減少している。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今後、物価高騰等の影響により引き続き経費支出の増加が想定されるため、行政経費の削減を図り、堅実な財政運営に努める。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一般会計においては、実質収支額の減及び標準財政規模の増により、前年度と比較して減となっている。社会保障経費の増や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物価高騰の影響、町民ニーズの多様化に伴う行政サービス水準の向上により、今後も経常経費等の増加が見込まれるため、予算査定等により事業や経費の削減に努めていく。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水道事業会計については、独立した採算を確保できているが、今後も採算を確保できるよう、料金改定等も視野に入れ堅実な運営に努める。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下水道事業については、一般会計からの補助もあるため黒字を保っているが、企業会計として独立した採算をとれるよう、水道事業会計同様、料金改定等を視野に入れ財源の確保に努める。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その他の各会計において、いずれも赤字はなく、安定した財政運営を図ることができているため、今後も現状維持に努めていく。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年度償還開始の臨時財政対策債等の影響により、前年度と比較して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算入公債費等については、投資的経費の財源として交付税算入率の高い地方債を優先的に発行し、算入のない地方債の発行を抑制することにより高い水準で推移している。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今後、工業団地造成事業に伴う公債費の増加が想定されるため、引き続き地方債発行事業の峻別及び交付税算入率の高い有利な地方債の活用により、健全な財政運営に努める。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年度における地方債の現在高については、元利償還金に対し借入額が下回ったことにより、前年度と比較して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月発生突風災害復旧の充当により財政調整基金及び災害基金は減となったが、義務教育施設整備基金等の増により、前年度と比較して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今後も交付税算入率の高い有利な地方債の発行を行い、事業の見直しや組織機構改革等により経常経費の削減に努め、また事業の峻別を行うことで、基金の確保に努め、将来負担の抑制を図っていく。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月発生突風災害復旧にて財政調整基金や災害基金を取り崩したこと等により、前年度と比較して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期野木町財政計画では、計画期間である令和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扶助費・公債費等の増加を見込んでおり、また物価高騰等の影響による更なる歳出経費の増加も想定されるため、国庫補助等の特定財源の最大限の有効活用やネーミングライツの活用等により歳入の確保に努め、限られた一般財源の効率的な運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公共施設整備基金：公共用の施設の整備促進を図る。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まちづくり基金：明るく住みよい豊かな郷土をつくるため。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重要文化財野木町煉瓦窯保存基金：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国指定重要文化財旧下野煉化製造会社煉瓦窯の保存、修復及び維持管理を図る。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義務教育施設整備基金：毎年度行っている積立による増加。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重要文化財野木町煉瓦窯保存基金：寄附金による増加。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総合管理計画や個別施設計画により、公共施設の更新・改修等が今後見込まれるため、財源として必要額を確保できるよう、公共施設整備基金及び義務教育施設整備基金の確保に努めていく。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また、少子高齢化、医療の高度化等による社会保障経費の増加に対応できるよう、地域福祉基金の残高維持・確保に努める。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その他特定目的基金についても、各需要に対応できるよう一定額の確保に努める。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月発生突風災害復旧にて財政調整基金を取り崩したことにより、前年度と比較して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物価高騰や自然災害等、著しく変動する社会情勢や環境に臨機応変に対応できる弾力的な財政基盤を構築するうえで、財政調整基金積立額の維持は必要不可欠である。標準財政規模の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程度である約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億円以上を確保・維持できるよう、経常経費の削減や特定財源の最大限の活用等、効率的な財政運営に努める。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年度においては積立・取崩しをしていないため、前年度と比較して増減はない。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工業団地造成事業等の発行済み地方債に係る元金償還開始に伴い公債費の増加が想定され、また物価高騰や自然災害など著しく変動する社会情勢や環境に臨機応変に対応するため、繰上償還等による将来負担の軽減や経常経費の削減、特定財源の最大限の活用等を行い、効率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9505369</v>
      </c>
      <c r="BO4" s="371"/>
      <c r="BP4" s="371"/>
      <c r="BQ4" s="371"/>
      <c r="BR4" s="371"/>
      <c r="BS4" s="371"/>
      <c r="BT4" s="371"/>
      <c r="BU4" s="372"/>
      <c r="BV4" s="370">
        <v>9042962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8969070</v>
      </c>
      <c r="BO5" s="408"/>
      <c r="BP5" s="408"/>
      <c r="BQ5" s="408"/>
      <c r="BR5" s="408"/>
      <c r="BS5" s="408"/>
      <c r="BT5" s="408"/>
      <c r="BU5" s="409"/>
      <c r="BV5" s="407">
        <v>8506280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90.1</v>
      </c>
      <c r="CU5" s="405"/>
      <c r="CV5" s="405"/>
      <c r="CW5" s="405"/>
      <c r="CX5" s="405"/>
      <c r="CY5" s="405"/>
      <c r="CZ5" s="405"/>
      <c r="DA5" s="406"/>
      <c r="DB5" s="404">
        <v>88.9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536299</v>
      </c>
      <c r="BO6" s="408"/>
      <c r="BP6" s="408"/>
      <c r="BQ6" s="408"/>
      <c r="BR6" s="408"/>
      <c r="BS6" s="408"/>
      <c r="BT6" s="408"/>
      <c r="BU6" s="409"/>
      <c r="BV6" s="407">
        <v>536682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91.2</v>
      </c>
      <c r="CU6" s="445"/>
      <c r="CV6" s="445"/>
      <c r="CW6" s="445"/>
      <c r="CX6" s="445"/>
      <c r="CY6" s="445"/>
      <c r="CZ6" s="445"/>
      <c r="DA6" s="446"/>
      <c r="DB6" s="444">
        <v>91.4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44255</v>
      </c>
      <c r="BO7" s="408"/>
      <c r="BP7" s="408"/>
      <c r="BQ7" s="408"/>
      <c r="BR7" s="408"/>
      <c r="BS7" s="408"/>
      <c r="BT7" s="408"/>
      <c r="BU7" s="409"/>
      <c r="BV7" s="407">
        <v>21431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5884937</v>
      </c>
      <c r="CU7" s="408"/>
      <c r="CV7" s="408"/>
      <c r="CW7" s="408"/>
      <c r="CX7" s="408"/>
      <c r="CY7" s="408"/>
      <c r="CZ7" s="408"/>
      <c r="DA7" s="409"/>
      <c r="DB7" s="407">
        <v>5728519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492044</v>
      </c>
      <c r="BO8" s="408"/>
      <c r="BP8" s="408"/>
      <c r="BQ8" s="408"/>
      <c r="BR8" s="408"/>
      <c r="BS8" s="408"/>
      <c r="BT8" s="408"/>
      <c r="BU8" s="409"/>
      <c r="BV8" s="407">
        <v>515251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0.78</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24913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-23207</v>
      </c>
      <c r="BO9" s="408"/>
      <c r="BP9" s="408"/>
      <c r="BQ9" s="408"/>
      <c r="BR9" s="408"/>
      <c r="BS9" s="408"/>
      <c r="BT9" s="408"/>
      <c r="BU9" s="409"/>
      <c r="BV9" s="407">
        <v>-41252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25292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116</v>
      </c>
      <c r="BO10" s="408"/>
      <c r="BP10" s="408"/>
      <c r="BQ10" s="408"/>
      <c r="BR10" s="408"/>
      <c r="BS10" s="408"/>
      <c r="BT10" s="408"/>
      <c r="BU10" s="409"/>
      <c r="BV10" s="407">
        <v>113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25006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258323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24528</v>
      </c>
      <c r="S13" s="492"/>
      <c r="T13" s="492"/>
      <c r="U13" s="492"/>
      <c r="V13" s="493"/>
      <c r="W13" s="423" t="s">
        <v>131</v>
      </c>
      <c r="X13" s="424"/>
      <c r="Y13" s="424"/>
      <c r="Z13" s="424"/>
      <c r="AA13" s="424"/>
      <c r="AB13" s="414"/>
      <c r="AC13" s="458">
        <v>509</v>
      </c>
      <c r="AD13" s="459"/>
      <c r="AE13" s="459"/>
      <c r="AF13" s="459"/>
      <c r="AG13" s="501"/>
      <c r="AH13" s="458">
        <v>569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-281414</v>
      </c>
      <c r="BO13" s="408"/>
      <c r="BP13" s="408"/>
      <c r="BQ13" s="408"/>
      <c r="BR13" s="408"/>
      <c r="BS13" s="408"/>
      <c r="BT13" s="408"/>
      <c r="BU13" s="409"/>
      <c r="BV13" s="407">
        <v>-41139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7.3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25164</v>
      </c>
      <c r="S14" s="492"/>
      <c r="T14" s="492"/>
      <c r="U14" s="492"/>
      <c r="V14" s="493"/>
      <c r="W14" s="397"/>
      <c r="X14" s="398"/>
      <c r="Y14" s="398"/>
      <c r="Z14" s="398"/>
      <c r="AA14" s="398"/>
      <c r="AB14" s="387"/>
      <c r="AC14" s="494">
        <v>4.4000000000000004</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24744</v>
      </c>
      <c r="S15" s="492"/>
      <c r="T15" s="492"/>
      <c r="U15" s="492"/>
      <c r="V15" s="493"/>
      <c r="W15" s="423" t="s">
        <v>137</v>
      </c>
      <c r="X15" s="424"/>
      <c r="Y15" s="424"/>
      <c r="Z15" s="424"/>
      <c r="AA15" s="424"/>
      <c r="AB15" s="414"/>
      <c r="AC15" s="458">
        <v>3766</v>
      </c>
      <c r="AD15" s="459"/>
      <c r="AE15" s="459"/>
      <c r="AF15" s="459"/>
      <c r="AG15" s="501"/>
      <c r="AH15" s="458">
        <v>4024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3591401</v>
      </c>
      <c r="BO15" s="371"/>
      <c r="BP15" s="371"/>
      <c r="BQ15" s="371"/>
      <c r="BR15" s="371"/>
      <c r="BS15" s="371"/>
      <c r="BT15" s="371"/>
      <c r="BU15" s="372"/>
      <c r="BV15" s="370">
        <v>3465841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32.9</v>
      </c>
      <c r="AD16" s="495"/>
      <c r="AE16" s="495"/>
      <c r="AF16" s="495"/>
      <c r="AG16" s="496"/>
      <c r="AH16" s="494">
        <v>32.799999999999997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4867901</v>
      </c>
      <c r="BO16" s="408"/>
      <c r="BP16" s="408"/>
      <c r="BQ16" s="408"/>
      <c r="BR16" s="408"/>
      <c r="BS16" s="408"/>
      <c r="BT16" s="408"/>
      <c r="BU16" s="409"/>
      <c r="BV16" s="407">
        <v>4651874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7180</v>
      </c>
      <c r="AD17" s="459"/>
      <c r="AE17" s="459"/>
      <c r="AF17" s="459"/>
      <c r="AG17" s="501"/>
      <c r="AH17" s="458">
        <v>7679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4539149</v>
      </c>
      <c r="BO17" s="408"/>
      <c r="BP17" s="408"/>
      <c r="BQ17" s="408"/>
      <c r="BR17" s="408"/>
      <c r="BS17" s="408"/>
      <c r="BT17" s="408"/>
      <c r="BU17" s="409"/>
      <c r="BV17" s="407">
        <v>4379362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30.27</v>
      </c>
      <c r="M18" s="531"/>
      <c r="N18" s="531"/>
      <c r="O18" s="531"/>
      <c r="P18" s="531"/>
      <c r="Q18" s="531"/>
      <c r="R18" s="532"/>
      <c r="S18" s="532"/>
      <c r="T18" s="532"/>
      <c r="U18" s="532"/>
      <c r="V18" s="533"/>
      <c r="W18" s="425"/>
      <c r="X18" s="426"/>
      <c r="Y18" s="426"/>
      <c r="Z18" s="426"/>
      <c r="AA18" s="426"/>
      <c r="AB18" s="417"/>
      <c r="AC18" s="534">
        <v>62.7</v>
      </c>
      <c r="AD18" s="535"/>
      <c r="AE18" s="535"/>
      <c r="AF18" s="535"/>
      <c r="AG18" s="536"/>
      <c r="AH18" s="534">
        <v>62.6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5385632</v>
      </c>
      <c r="BO18" s="408"/>
      <c r="BP18" s="408"/>
      <c r="BQ18" s="408"/>
      <c r="BR18" s="408"/>
      <c r="BS18" s="408"/>
      <c r="BT18" s="408"/>
      <c r="BU18" s="409"/>
      <c r="BV18" s="407">
        <v>5259896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7116676</v>
      </c>
      <c r="BO19" s="408"/>
      <c r="BP19" s="408"/>
      <c r="BQ19" s="408"/>
      <c r="BR19" s="408"/>
      <c r="BS19" s="408"/>
      <c r="BT19" s="408"/>
      <c r="BU19" s="409"/>
      <c r="BV19" s="407">
        <v>6690811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9841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6297928</v>
      </c>
      <c r="BO22" s="371"/>
      <c r="BP22" s="371"/>
      <c r="BQ22" s="371"/>
      <c r="BR22" s="371"/>
      <c r="BS22" s="371"/>
      <c r="BT22" s="371"/>
      <c r="BU22" s="372"/>
      <c r="BV22" s="370">
        <v>6723526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4261579</v>
      </c>
      <c r="BO23" s="408"/>
      <c r="BP23" s="408"/>
      <c r="BQ23" s="408"/>
      <c r="BR23" s="408"/>
      <c r="BS23" s="408"/>
      <c r="BT23" s="408"/>
      <c r="BU23" s="409"/>
      <c r="BV23" s="407">
        <v>4546905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7800</v>
      </c>
      <c r="R24" s="459"/>
      <c r="S24" s="459"/>
      <c r="T24" s="459"/>
      <c r="U24" s="459"/>
      <c r="V24" s="501"/>
      <c r="W24" s="553"/>
      <c r="X24" s="554"/>
      <c r="Y24" s="555"/>
      <c r="Z24" s="457" t="s">
        <v>162</v>
      </c>
      <c r="AA24" s="437"/>
      <c r="AB24" s="437"/>
      <c r="AC24" s="437"/>
      <c r="AD24" s="437"/>
      <c r="AE24" s="437"/>
      <c r="AF24" s="437"/>
      <c r="AG24" s="438"/>
      <c r="AH24" s="458">
        <v>148</v>
      </c>
      <c r="AI24" s="459"/>
      <c r="AJ24" s="459"/>
      <c r="AK24" s="459"/>
      <c r="AL24" s="501"/>
      <c r="AM24" s="458">
        <v>443704</v>
      </c>
      <c r="AN24" s="459"/>
      <c r="AO24" s="459"/>
      <c r="AP24" s="459"/>
      <c r="AQ24" s="459"/>
      <c r="AR24" s="501"/>
      <c r="AS24" s="458">
        <v>2998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2588544</v>
      </c>
      <c r="BO24" s="408"/>
      <c r="BP24" s="408"/>
      <c r="BQ24" s="408"/>
      <c r="BR24" s="408"/>
      <c r="BS24" s="408"/>
      <c r="BT24" s="408"/>
      <c r="BU24" s="409"/>
      <c r="BV24" s="407">
        <v>2697814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515116</v>
      </c>
      <c r="BO25" s="371"/>
      <c r="BP25" s="371"/>
      <c r="BQ25" s="371"/>
      <c r="BR25" s="371"/>
      <c r="BS25" s="371"/>
      <c r="BT25" s="371"/>
      <c r="BU25" s="372"/>
      <c r="BV25" s="370">
        <v>926059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15185</v>
      </c>
      <c r="AN26" s="459"/>
      <c r="AO26" s="459"/>
      <c r="AP26" s="459"/>
      <c r="AQ26" s="459"/>
      <c r="AR26" s="501"/>
      <c r="AS26" s="458">
        <v>3037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3500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289200</v>
      </c>
      <c r="BO27" s="527"/>
      <c r="BP27" s="527"/>
      <c r="BQ27" s="527"/>
      <c r="BR27" s="527"/>
      <c r="BS27" s="527"/>
      <c r="BT27" s="527"/>
      <c r="BU27" s="528"/>
      <c r="BV27" s="526">
        <v>289198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2800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1070965</v>
      </c>
      <c r="BO28" s="371"/>
      <c r="BP28" s="371"/>
      <c r="BQ28" s="371"/>
      <c r="BR28" s="371"/>
      <c r="BS28" s="371"/>
      <c r="BT28" s="371"/>
      <c r="BU28" s="372"/>
      <c r="BV28" s="370">
        <v>1079172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2600</v>
      </c>
      <c r="R29" s="459"/>
      <c r="S29" s="459"/>
      <c r="T29" s="459"/>
      <c r="U29" s="459"/>
      <c r="V29" s="501"/>
      <c r="W29" s="556"/>
      <c r="X29" s="557"/>
      <c r="Y29" s="558"/>
      <c r="Z29" s="457" t="s">
        <v>178</v>
      </c>
      <c r="AA29" s="437"/>
      <c r="AB29" s="437"/>
      <c r="AC29" s="437"/>
      <c r="AD29" s="437"/>
      <c r="AE29" s="437"/>
      <c r="AF29" s="437"/>
      <c r="AG29" s="438"/>
      <c r="AH29" s="458">
        <v>150</v>
      </c>
      <c r="AI29" s="459"/>
      <c r="AJ29" s="459"/>
      <c r="AK29" s="459"/>
      <c r="AL29" s="501"/>
      <c r="AM29" s="458">
        <v>451564</v>
      </c>
      <c r="AN29" s="459"/>
      <c r="AO29" s="459"/>
      <c r="AP29" s="459"/>
      <c r="AQ29" s="459"/>
      <c r="AR29" s="501"/>
      <c r="AS29" s="458">
        <v>3010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113214</v>
      </c>
      <c r="BO29" s="408"/>
      <c r="BP29" s="408"/>
      <c r="BQ29" s="408"/>
      <c r="BR29" s="408"/>
      <c r="BS29" s="408"/>
      <c r="BT29" s="408"/>
      <c r="BU29" s="409"/>
      <c r="BV29" s="407">
        <v>113213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495116</v>
      </c>
      <c r="BO30" s="527"/>
      <c r="BP30" s="527"/>
      <c r="BQ30" s="527"/>
      <c r="BR30" s="527"/>
      <c r="BS30" s="527"/>
      <c r="BT30" s="527"/>
      <c r="BU30" s="528"/>
      <c r="BV30" s="526">
        <v>497146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栃木県市町村総合事務組合（一般会計）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渡良瀬遊水地アクリメーション振興財団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町営墓地事業特別会計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栃木県市町村総合事務組合（特別会計）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小山広域保健衛生組合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APrwZ5msH2NMKQYvKulCjIKlHa4nNfylyltKJnem4h1JjZNK+6ZU8OMCQdKoPw7WXbrGd4YlfOlrTuegmATNg==" saltValue="WbI20KBfvU1n+WhyMC+5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3771993</v>
      </c>
      <c r="S5" s="613"/>
      <c r="T5" s="613"/>
      <c r="U5" s="613"/>
      <c r="V5" s="613"/>
      <c r="W5" s="613"/>
      <c r="X5" s="613"/>
      <c r="Y5" s="614"/>
      <c r="Z5" s="615">
        <v>39.700000000000003</v>
      </c>
      <c r="AA5" s="615"/>
      <c r="AB5" s="615"/>
      <c r="AC5" s="615"/>
      <c r="AD5" s="616">
        <v>3771993</v>
      </c>
      <c r="AE5" s="616"/>
      <c r="AF5" s="616"/>
      <c r="AG5" s="616"/>
      <c r="AH5" s="616"/>
      <c r="AI5" s="616"/>
      <c r="AJ5" s="616"/>
      <c r="AK5" s="616"/>
      <c r="AL5" s="617">
        <v>63.8</v>
      </c>
      <c r="AM5" s="618"/>
      <c r="AN5" s="618"/>
      <c r="AO5" s="619"/>
      <c r="AP5" s="609" t="s">
        <v>217</v>
      </c>
      <c r="AQ5" s="610"/>
      <c r="AR5" s="610"/>
      <c r="AS5" s="610"/>
      <c r="AT5" s="610"/>
      <c r="AU5" s="610"/>
      <c r="AV5" s="610"/>
      <c r="AW5" s="610"/>
      <c r="AX5" s="610"/>
      <c r="AY5" s="610"/>
      <c r="AZ5" s="610"/>
      <c r="BA5" s="610"/>
      <c r="BB5" s="610"/>
      <c r="BC5" s="610"/>
      <c r="BD5" s="610"/>
      <c r="BE5" s="610"/>
      <c r="BF5" s="611"/>
      <c r="BG5" s="623">
        <v>3771993</v>
      </c>
      <c r="BH5" s="624"/>
      <c r="BI5" s="624"/>
      <c r="BJ5" s="624"/>
      <c r="BK5" s="624"/>
      <c r="BL5" s="624"/>
      <c r="BM5" s="624"/>
      <c r="BN5" s="625"/>
      <c r="BO5" s="626">
        <v>100</v>
      </c>
      <c r="BP5" s="626"/>
      <c r="BQ5" s="626"/>
      <c r="BR5" s="626"/>
      <c r="BS5" s="627">
        <v>79879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102756</v>
      </c>
      <c r="S6" s="624"/>
      <c r="T6" s="624"/>
      <c r="U6" s="624"/>
      <c r="V6" s="624"/>
      <c r="W6" s="624"/>
      <c r="X6" s="624"/>
      <c r="Y6" s="625"/>
      <c r="Z6" s="626">
        <v>1.1000000000000001</v>
      </c>
      <c r="AA6" s="626"/>
      <c r="AB6" s="626"/>
      <c r="AC6" s="626"/>
      <c r="AD6" s="627">
        <v>102756</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3771993</v>
      </c>
      <c r="BH6" s="624"/>
      <c r="BI6" s="624"/>
      <c r="BJ6" s="624"/>
      <c r="BK6" s="624"/>
      <c r="BL6" s="624"/>
      <c r="BM6" s="624"/>
      <c r="BN6" s="625"/>
      <c r="BO6" s="626">
        <v>100</v>
      </c>
      <c r="BP6" s="626"/>
      <c r="BQ6" s="626"/>
      <c r="BR6" s="626"/>
      <c r="BS6" s="627">
        <v>79879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107341</v>
      </c>
      <c r="CS6" s="624"/>
      <c r="CT6" s="624"/>
      <c r="CU6" s="624"/>
      <c r="CV6" s="624"/>
      <c r="CW6" s="624"/>
      <c r="CX6" s="624"/>
      <c r="CY6" s="625"/>
      <c r="CZ6" s="617">
        <v>1.2</v>
      </c>
      <c r="DA6" s="618"/>
      <c r="DB6" s="618"/>
      <c r="DC6" s="634"/>
      <c r="DD6" s="632">
        <v>99</v>
      </c>
      <c r="DE6" s="624"/>
      <c r="DF6" s="624"/>
      <c r="DG6" s="624"/>
      <c r="DH6" s="624"/>
      <c r="DI6" s="624"/>
      <c r="DJ6" s="624"/>
      <c r="DK6" s="624"/>
      <c r="DL6" s="624"/>
      <c r="DM6" s="624"/>
      <c r="DN6" s="624"/>
      <c r="DO6" s="624"/>
      <c r="DP6" s="625"/>
      <c r="DQ6" s="632">
        <v>107341</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805</v>
      </c>
      <c r="S7" s="624"/>
      <c r="T7" s="624"/>
      <c r="U7" s="624"/>
      <c r="V7" s="624"/>
      <c r="W7" s="624"/>
      <c r="X7" s="624"/>
      <c r="Y7" s="625"/>
      <c r="Z7" s="626">
        <v>0</v>
      </c>
      <c r="AA7" s="626"/>
      <c r="AB7" s="626"/>
      <c r="AC7" s="626"/>
      <c r="AD7" s="627">
        <v>805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1623983</v>
      </c>
      <c r="BH7" s="624"/>
      <c r="BI7" s="624"/>
      <c r="BJ7" s="624"/>
      <c r="BK7" s="624"/>
      <c r="BL7" s="624"/>
      <c r="BM7" s="624"/>
      <c r="BN7" s="625"/>
      <c r="BO7" s="626">
        <v>43.1</v>
      </c>
      <c r="BP7" s="626"/>
      <c r="BQ7" s="626"/>
      <c r="BR7" s="626"/>
      <c r="BS7" s="627">
        <v>79879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1021539</v>
      </c>
      <c r="CS7" s="624"/>
      <c r="CT7" s="624"/>
      <c r="CU7" s="624"/>
      <c r="CV7" s="624"/>
      <c r="CW7" s="624"/>
      <c r="CX7" s="624"/>
      <c r="CY7" s="625"/>
      <c r="CZ7" s="626">
        <v>11.4</v>
      </c>
      <c r="DA7" s="626"/>
      <c r="DB7" s="626"/>
      <c r="DC7" s="626"/>
      <c r="DD7" s="632">
        <v>18973</v>
      </c>
      <c r="DE7" s="624"/>
      <c r="DF7" s="624"/>
      <c r="DG7" s="624"/>
      <c r="DH7" s="624"/>
      <c r="DI7" s="624"/>
      <c r="DJ7" s="624"/>
      <c r="DK7" s="624"/>
      <c r="DL7" s="624"/>
      <c r="DM7" s="624"/>
      <c r="DN7" s="624"/>
      <c r="DO7" s="624"/>
      <c r="DP7" s="625"/>
      <c r="DQ7" s="632">
        <v>892725</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18656</v>
      </c>
      <c r="S8" s="624"/>
      <c r="T8" s="624"/>
      <c r="U8" s="624"/>
      <c r="V8" s="624"/>
      <c r="W8" s="624"/>
      <c r="X8" s="624"/>
      <c r="Y8" s="625"/>
      <c r="Z8" s="626">
        <v>0.2</v>
      </c>
      <c r="AA8" s="626"/>
      <c r="AB8" s="626"/>
      <c r="AC8" s="626"/>
      <c r="AD8" s="627">
        <v>18656</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46646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3446514</v>
      </c>
      <c r="CS8" s="624"/>
      <c r="CT8" s="624"/>
      <c r="CU8" s="624"/>
      <c r="CV8" s="624"/>
      <c r="CW8" s="624"/>
      <c r="CX8" s="624"/>
      <c r="CY8" s="625"/>
      <c r="CZ8" s="626">
        <v>38.4</v>
      </c>
      <c r="DA8" s="626"/>
      <c r="DB8" s="626"/>
      <c r="DC8" s="626"/>
      <c r="DD8" s="632">
        <v>20</v>
      </c>
      <c r="DE8" s="624"/>
      <c r="DF8" s="624"/>
      <c r="DG8" s="624"/>
      <c r="DH8" s="624"/>
      <c r="DI8" s="624"/>
      <c r="DJ8" s="624"/>
      <c r="DK8" s="624"/>
      <c r="DL8" s="624"/>
      <c r="DM8" s="624"/>
      <c r="DN8" s="624"/>
      <c r="DO8" s="624"/>
      <c r="DP8" s="625"/>
      <c r="DQ8" s="632">
        <v>1711113</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21545</v>
      </c>
      <c r="S9" s="624"/>
      <c r="T9" s="624"/>
      <c r="U9" s="624"/>
      <c r="V9" s="624"/>
      <c r="W9" s="624"/>
      <c r="X9" s="624"/>
      <c r="Y9" s="625"/>
      <c r="Z9" s="626">
        <v>0.2</v>
      </c>
      <c r="AA9" s="626"/>
      <c r="AB9" s="626"/>
      <c r="AC9" s="626"/>
      <c r="AD9" s="627">
        <v>21545</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1263524</v>
      </c>
      <c r="BH9" s="624"/>
      <c r="BI9" s="624"/>
      <c r="BJ9" s="624"/>
      <c r="BK9" s="624"/>
      <c r="BL9" s="624"/>
      <c r="BM9" s="624"/>
      <c r="BN9" s="625"/>
      <c r="BO9" s="626">
        <v>33.5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950036</v>
      </c>
      <c r="CS9" s="624"/>
      <c r="CT9" s="624"/>
      <c r="CU9" s="624"/>
      <c r="CV9" s="624"/>
      <c r="CW9" s="624"/>
      <c r="CX9" s="624"/>
      <c r="CY9" s="625"/>
      <c r="CZ9" s="626">
        <v>10.6</v>
      </c>
      <c r="DA9" s="626"/>
      <c r="DB9" s="626"/>
      <c r="DC9" s="626"/>
      <c r="DD9" s="632">
        <v>8401</v>
      </c>
      <c r="DE9" s="624"/>
      <c r="DF9" s="624"/>
      <c r="DG9" s="624"/>
      <c r="DH9" s="624"/>
      <c r="DI9" s="624"/>
      <c r="DJ9" s="624"/>
      <c r="DK9" s="624"/>
      <c r="DL9" s="624"/>
      <c r="DM9" s="624"/>
      <c r="DN9" s="624"/>
      <c r="DO9" s="624"/>
      <c r="DP9" s="625"/>
      <c r="DQ9" s="632">
        <v>846223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81097</v>
      </c>
      <c r="BH10" s="624"/>
      <c r="BI10" s="624"/>
      <c r="BJ10" s="624"/>
      <c r="BK10" s="624"/>
      <c r="BL10" s="624"/>
      <c r="BM10" s="624"/>
      <c r="BN10" s="625"/>
      <c r="BO10" s="626">
        <v>2.1</v>
      </c>
      <c r="BP10" s="626"/>
      <c r="BQ10" s="626"/>
      <c r="BR10" s="626"/>
      <c r="BS10" s="627">
        <v>13514</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611104</v>
      </c>
      <c r="S11" s="624"/>
      <c r="T11" s="624"/>
      <c r="U11" s="624"/>
      <c r="V11" s="624"/>
      <c r="W11" s="624"/>
      <c r="X11" s="624"/>
      <c r="Y11" s="625"/>
      <c r="Z11" s="628">
        <v>6.4</v>
      </c>
      <c r="AA11" s="629"/>
      <c r="AB11" s="629"/>
      <c r="AC11" s="635"/>
      <c r="AD11" s="632">
        <v>611104</v>
      </c>
      <c r="AE11" s="624"/>
      <c r="AF11" s="624"/>
      <c r="AG11" s="624"/>
      <c r="AH11" s="624"/>
      <c r="AI11" s="624"/>
      <c r="AJ11" s="624"/>
      <c r="AK11" s="625"/>
      <c r="AL11" s="628">
        <v>10.3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232716</v>
      </c>
      <c r="BH11" s="624"/>
      <c r="BI11" s="624"/>
      <c r="BJ11" s="624"/>
      <c r="BK11" s="624"/>
      <c r="BL11" s="624"/>
      <c r="BM11" s="624"/>
      <c r="BN11" s="625"/>
      <c r="BO11" s="626">
        <v>6.2</v>
      </c>
      <c r="BP11" s="626"/>
      <c r="BQ11" s="626"/>
      <c r="BR11" s="626"/>
      <c r="BS11" s="627">
        <v>66365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272512</v>
      </c>
      <c r="CS11" s="624"/>
      <c r="CT11" s="624"/>
      <c r="CU11" s="624"/>
      <c r="CV11" s="624"/>
      <c r="CW11" s="624"/>
      <c r="CX11" s="624"/>
      <c r="CY11" s="625"/>
      <c r="CZ11" s="626">
        <v>3</v>
      </c>
      <c r="DA11" s="626"/>
      <c r="DB11" s="626"/>
      <c r="DC11" s="626"/>
      <c r="DD11" s="632">
        <v>57492</v>
      </c>
      <c r="DE11" s="624"/>
      <c r="DF11" s="624"/>
      <c r="DG11" s="624"/>
      <c r="DH11" s="624"/>
      <c r="DI11" s="624"/>
      <c r="DJ11" s="624"/>
      <c r="DK11" s="624"/>
      <c r="DL11" s="624"/>
      <c r="DM11" s="624"/>
      <c r="DN11" s="624"/>
      <c r="DO11" s="624"/>
      <c r="DP11" s="625"/>
      <c r="DQ11" s="632">
        <v>181802</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1904703</v>
      </c>
      <c r="BH12" s="624"/>
      <c r="BI12" s="624"/>
      <c r="BJ12" s="624"/>
      <c r="BK12" s="624"/>
      <c r="BL12" s="624"/>
      <c r="BM12" s="624"/>
      <c r="BN12" s="625"/>
      <c r="BO12" s="626">
        <v>50.5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301245</v>
      </c>
      <c r="CS12" s="624"/>
      <c r="CT12" s="624"/>
      <c r="CU12" s="624"/>
      <c r="CV12" s="624"/>
      <c r="CW12" s="624"/>
      <c r="CX12" s="624"/>
      <c r="CY12" s="625"/>
      <c r="CZ12" s="626">
        <v>3.4</v>
      </c>
      <c r="DA12" s="626"/>
      <c r="DB12" s="626"/>
      <c r="DC12" s="626"/>
      <c r="DD12" s="632" t="s">
        <v>122</v>
      </c>
      <c r="DE12" s="624"/>
      <c r="DF12" s="624"/>
      <c r="DG12" s="624"/>
      <c r="DH12" s="624"/>
      <c r="DI12" s="624"/>
      <c r="DJ12" s="624"/>
      <c r="DK12" s="624"/>
      <c r="DL12" s="624"/>
      <c r="DM12" s="624"/>
      <c r="DN12" s="624"/>
      <c r="DO12" s="624"/>
      <c r="DP12" s="625"/>
      <c r="DQ12" s="632">
        <v>276573</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1860270</v>
      </c>
      <c r="BH13" s="624"/>
      <c r="BI13" s="624"/>
      <c r="BJ13" s="624"/>
      <c r="BK13" s="624"/>
      <c r="BL13" s="624"/>
      <c r="BM13" s="624"/>
      <c r="BN13" s="625"/>
      <c r="BO13" s="626">
        <v>49.3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816864</v>
      </c>
      <c r="CS13" s="624"/>
      <c r="CT13" s="624"/>
      <c r="CU13" s="624"/>
      <c r="CV13" s="624"/>
      <c r="CW13" s="624"/>
      <c r="CX13" s="624"/>
      <c r="CY13" s="625"/>
      <c r="CZ13" s="626">
        <v>9.1</v>
      </c>
      <c r="DA13" s="626"/>
      <c r="DB13" s="626"/>
      <c r="DC13" s="626"/>
      <c r="DD13" s="632">
        <v>221966</v>
      </c>
      <c r="DE13" s="624"/>
      <c r="DF13" s="624"/>
      <c r="DG13" s="624"/>
      <c r="DH13" s="624"/>
      <c r="DI13" s="624"/>
      <c r="DJ13" s="624"/>
      <c r="DK13" s="624"/>
      <c r="DL13" s="624"/>
      <c r="DM13" s="624"/>
      <c r="DN13" s="624"/>
      <c r="DO13" s="624"/>
      <c r="DP13" s="625"/>
      <c r="DQ13" s="632">
        <v>687930</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838</v>
      </c>
      <c r="S14" s="624"/>
      <c r="T14" s="624"/>
      <c r="U14" s="624"/>
      <c r="V14" s="624"/>
      <c r="W14" s="624"/>
      <c r="X14" s="624"/>
      <c r="Y14" s="625"/>
      <c r="Z14" s="626">
        <v>0</v>
      </c>
      <c r="AA14" s="626"/>
      <c r="AB14" s="626"/>
      <c r="AC14" s="626"/>
      <c r="AD14" s="627">
        <v>838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70627</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318786</v>
      </c>
      <c r="CS14" s="624"/>
      <c r="CT14" s="624"/>
      <c r="CU14" s="624"/>
      <c r="CV14" s="624"/>
      <c r="CW14" s="624"/>
      <c r="CX14" s="624"/>
      <c r="CY14" s="625"/>
      <c r="CZ14" s="626">
        <v>3.6</v>
      </c>
      <c r="DA14" s="626"/>
      <c r="DB14" s="626"/>
      <c r="DC14" s="626"/>
      <c r="DD14" s="632">
        <v>35407</v>
      </c>
      <c r="DE14" s="624"/>
      <c r="DF14" s="624"/>
      <c r="DG14" s="624"/>
      <c r="DH14" s="624"/>
      <c r="DI14" s="624"/>
      <c r="DJ14" s="624"/>
      <c r="DK14" s="624"/>
      <c r="DL14" s="624"/>
      <c r="DM14" s="624"/>
      <c r="DN14" s="624"/>
      <c r="DO14" s="624"/>
      <c r="DP14" s="625"/>
      <c r="DQ14" s="632">
        <v>286131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172680</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961972</v>
      </c>
      <c r="CS15" s="624"/>
      <c r="CT15" s="624"/>
      <c r="CU15" s="624"/>
      <c r="CV15" s="624"/>
      <c r="CW15" s="624"/>
      <c r="CX15" s="624"/>
      <c r="CY15" s="625"/>
      <c r="CZ15" s="626">
        <v>10.7</v>
      </c>
      <c r="DA15" s="626"/>
      <c r="DB15" s="626"/>
      <c r="DC15" s="626"/>
      <c r="DD15" s="632">
        <v>67103</v>
      </c>
      <c r="DE15" s="624"/>
      <c r="DF15" s="624"/>
      <c r="DG15" s="624"/>
      <c r="DH15" s="624"/>
      <c r="DI15" s="624"/>
      <c r="DJ15" s="624"/>
      <c r="DK15" s="624"/>
      <c r="DL15" s="624"/>
      <c r="DM15" s="624"/>
      <c r="DN15" s="624"/>
      <c r="DO15" s="624"/>
      <c r="DP15" s="625"/>
      <c r="DQ15" s="632">
        <v>855847</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13089</v>
      </c>
      <c r="S16" s="624"/>
      <c r="T16" s="624"/>
      <c r="U16" s="624"/>
      <c r="V16" s="624"/>
      <c r="W16" s="624"/>
      <c r="X16" s="624"/>
      <c r="Y16" s="625"/>
      <c r="Z16" s="626">
        <v>0.1</v>
      </c>
      <c r="AA16" s="626"/>
      <c r="AB16" s="626"/>
      <c r="AC16" s="626"/>
      <c r="AD16" s="627">
        <v>13089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51873</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14304</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47489</v>
      </c>
      <c r="S17" s="624"/>
      <c r="T17" s="624"/>
      <c r="U17" s="624"/>
      <c r="V17" s="624"/>
      <c r="W17" s="624"/>
      <c r="X17" s="624"/>
      <c r="Y17" s="625"/>
      <c r="Z17" s="626">
        <v>0.5</v>
      </c>
      <c r="AA17" s="626"/>
      <c r="AB17" s="626"/>
      <c r="AC17" s="626"/>
      <c r="AD17" s="627">
        <v>47489</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720388</v>
      </c>
      <c r="CS17" s="624"/>
      <c r="CT17" s="624"/>
      <c r="CU17" s="624"/>
      <c r="CV17" s="624"/>
      <c r="CW17" s="624"/>
      <c r="CX17" s="624"/>
      <c r="CY17" s="625"/>
      <c r="CZ17" s="626">
        <v>8</v>
      </c>
      <c r="DA17" s="626"/>
      <c r="DB17" s="626"/>
      <c r="DC17" s="626"/>
      <c r="DD17" s="632" t="s">
        <v>122</v>
      </c>
      <c r="DE17" s="624"/>
      <c r="DF17" s="624"/>
      <c r="DG17" s="624"/>
      <c r="DH17" s="624"/>
      <c r="DI17" s="624"/>
      <c r="DJ17" s="624"/>
      <c r="DK17" s="624"/>
      <c r="DL17" s="624"/>
      <c r="DM17" s="624"/>
      <c r="DN17" s="624"/>
      <c r="DO17" s="624"/>
      <c r="DP17" s="625"/>
      <c r="DQ17" s="632">
        <v>720388</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30391</v>
      </c>
      <c r="S18" s="624"/>
      <c r="T18" s="624"/>
      <c r="U18" s="624"/>
      <c r="V18" s="624"/>
      <c r="W18" s="624"/>
      <c r="X18" s="624"/>
      <c r="Y18" s="625"/>
      <c r="Z18" s="626">
        <v>0.3</v>
      </c>
      <c r="AA18" s="626"/>
      <c r="AB18" s="626"/>
      <c r="AC18" s="626"/>
      <c r="AD18" s="627">
        <v>30391</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29458</v>
      </c>
      <c r="S19" s="624"/>
      <c r="T19" s="624"/>
      <c r="U19" s="624"/>
      <c r="V19" s="624"/>
      <c r="W19" s="624"/>
      <c r="X19" s="624"/>
      <c r="Y19" s="625"/>
      <c r="Z19" s="626">
        <v>0.3</v>
      </c>
      <c r="AA19" s="626"/>
      <c r="AB19" s="626"/>
      <c r="AC19" s="626"/>
      <c r="AD19" s="627">
        <v>29458</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933</v>
      </c>
      <c r="S20" s="624"/>
      <c r="T20" s="624"/>
      <c r="U20" s="624"/>
      <c r="V20" s="624"/>
      <c r="W20" s="624"/>
      <c r="X20" s="624"/>
      <c r="Y20" s="625"/>
      <c r="Z20" s="626">
        <v>0</v>
      </c>
      <c r="AA20" s="626"/>
      <c r="AB20" s="626"/>
      <c r="AC20" s="626"/>
      <c r="AD20" s="627">
        <v>933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8969070</v>
      </c>
      <c r="CS20" s="624"/>
      <c r="CT20" s="624"/>
      <c r="CU20" s="624"/>
      <c r="CV20" s="624"/>
      <c r="CW20" s="624"/>
      <c r="CX20" s="624"/>
      <c r="CY20" s="625"/>
      <c r="CZ20" s="626">
        <v>100</v>
      </c>
      <c r="DA20" s="626"/>
      <c r="DB20" s="626"/>
      <c r="DC20" s="626"/>
      <c r="DD20" s="632">
        <v>409461</v>
      </c>
      <c r="DE20" s="624"/>
      <c r="DF20" s="624"/>
      <c r="DG20" s="624"/>
      <c r="DH20" s="624"/>
      <c r="DI20" s="624"/>
      <c r="DJ20" s="624"/>
      <c r="DK20" s="624"/>
      <c r="DL20" s="624"/>
      <c r="DM20" s="624"/>
      <c r="DN20" s="624"/>
      <c r="DO20" s="624"/>
      <c r="DP20" s="625"/>
      <c r="DQ20" s="632">
        <v>6580377</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1439159</v>
      </c>
      <c r="S21" s="624"/>
      <c r="T21" s="624"/>
      <c r="U21" s="624"/>
      <c r="V21" s="624"/>
      <c r="W21" s="624"/>
      <c r="X21" s="624"/>
      <c r="Y21" s="625"/>
      <c r="Z21" s="626">
        <v>15.1</v>
      </c>
      <c r="AA21" s="626"/>
      <c r="AB21" s="626"/>
      <c r="AC21" s="626"/>
      <c r="AD21" s="627">
        <v>1276500</v>
      </c>
      <c r="AE21" s="627"/>
      <c r="AF21" s="627"/>
      <c r="AG21" s="627"/>
      <c r="AH21" s="627"/>
      <c r="AI21" s="627"/>
      <c r="AJ21" s="627"/>
      <c r="AK21" s="627"/>
      <c r="AL21" s="628">
        <v>21.6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1276500</v>
      </c>
      <c r="S22" s="624"/>
      <c r="T22" s="624"/>
      <c r="U22" s="624"/>
      <c r="V22" s="624"/>
      <c r="W22" s="624"/>
      <c r="X22" s="624"/>
      <c r="Y22" s="625"/>
      <c r="Z22" s="626">
        <v>13.4</v>
      </c>
      <c r="AA22" s="626"/>
      <c r="AB22" s="626"/>
      <c r="AC22" s="626"/>
      <c r="AD22" s="627">
        <v>1276500</v>
      </c>
      <c r="AE22" s="627"/>
      <c r="AF22" s="627"/>
      <c r="AG22" s="627"/>
      <c r="AH22" s="627"/>
      <c r="AI22" s="627"/>
      <c r="AJ22" s="627"/>
      <c r="AK22" s="627"/>
      <c r="AL22" s="628">
        <v>21.6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162645</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14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4105178</v>
      </c>
      <c r="CS24" s="613"/>
      <c r="CT24" s="613"/>
      <c r="CU24" s="613"/>
      <c r="CV24" s="613"/>
      <c r="CW24" s="613"/>
      <c r="CX24" s="613"/>
      <c r="CY24" s="614"/>
      <c r="CZ24" s="617">
        <v>45.8</v>
      </c>
      <c r="DA24" s="618"/>
      <c r="DB24" s="618"/>
      <c r="DC24" s="634"/>
      <c r="DD24" s="653">
        <v>2590152</v>
      </c>
      <c r="DE24" s="613"/>
      <c r="DF24" s="613"/>
      <c r="DG24" s="613"/>
      <c r="DH24" s="613"/>
      <c r="DI24" s="613"/>
      <c r="DJ24" s="613"/>
      <c r="DK24" s="614"/>
      <c r="DL24" s="653">
        <v>2569117</v>
      </c>
      <c r="DM24" s="613"/>
      <c r="DN24" s="613"/>
      <c r="DO24" s="613"/>
      <c r="DP24" s="613"/>
      <c r="DQ24" s="613"/>
      <c r="DR24" s="613"/>
      <c r="DS24" s="613"/>
      <c r="DT24" s="613"/>
      <c r="DU24" s="613"/>
      <c r="DV24" s="614"/>
      <c r="DW24" s="617">
        <v>43</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6057825</v>
      </c>
      <c r="S25" s="624"/>
      <c r="T25" s="624"/>
      <c r="U25" s="624"/>
      <c r="V25" s="624"/>
      <c r="W25" s="624"/>
      <c r="X25" s="624"/>
      <c r="Y25" s="625"/>
      <c r="Z25" s="626">
        <v>63.7</v>
      </c>
      <c r="AA25" s="626"/>
      <c r="AB25" s="626"/>
      <c r="AC25" s="626"/>
      <c r="AD25" s="627">
        <v>5895166</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1505140</v>
      </c>
      <c r="CS25" s="656"/>
      <c r="CT25" s="656"/>
      <c r="CU25" s="656"/>
      <c r="CV25" s="656"/>
      <c r="CW25" s="656"/>
      <c r="CX25" s="656"/>
      <c r="CY25" s="657"/>
      <c r="CZ25" s="628">
        <v>16.8</v>
      </c>
      <c r="DA25" s="654"/>
      <c r="DB25" s="654"/>
      <c r="DC25" s="658"/>
      <c r="DD25" s="632">
        <v>1395170</v>
      </c>
      <c r="DE25" s="656"/>
      <c r="DF25" s="656"/>
      <c r="DG25" s="656"/>
      <c r="DH25" s="656"/>
      <c r="DI25" s="656"/>
      <c r="DJ25" s="656"/>
      <c r="DK25" s="657"/>
      <c r="DL25" s="632">
        <v>1385433</v>
      </c>
      <c r="DM25" s="656"/>
      <c r="DN25" s="656"/>
      <c r="DO25" s="656"/>
      <c r="DP25" s="656"/>
      <c r="DQ25" s="656"/>
      <c r="DR25" s="656"/>
      <c r="DS25" s="656"/>
      <c r="DT25" s="656"/>
      <c r="DU25" s="656"/>
      <c r="DV25" s="657"/>
      <c r="DW25" s="628">
        <v>23.2</v>
      </c>
      <c r="DX25" s="654"/>
      <c r="DY25" s="654"/>
      <c r="DZ25" s="654"/>
      <c r="EA25" s="654"/>
      <c r="EB25" s="654"/>
      <c r="EC25" s="655"/>
    </row>
    <row r="26" spans="2:133" ht="11.25" customHeight="1" x14ac:dyDescent="0.2">
      <c r="B26" s="620" t="s">
        <v>284</v>
      </c>
      <c r="C26" s="621"/>
      <c r="D26" s="621"/>
      <c r="E26" s="621"/>
      <c r="F26" s="621"/>
      <c r="G26" s="621"/>
      <c r="H26" s="621"/>
      <c r="I26" s="621"/>
      <c r="J26" s="621"/>
      <c r="K26" s="621"/>
      <c r="L26" s="621"/>
      <c r="M26" s="621"/>
      <c r="N26" s="621"/>
      <c r="O26" s="621"/>
      <c r="P26" s="621"/>
      <c r="Q26" s="622"/>
      <c r="R26" s="623">
        <v>2616</v>
      </c>
      <c r="S26" s="624"/>
      <c r="T26" s="624"/>
      <c r="U26" s="624"/>
      <c r="V26" s="624"/>
      <c r="W26" s="624"/>
      <c r="X26" s="624"/>
      <c r="Y26" s="625"/>
      <c r="Z26" s="626">
        <v>0</v>
      </c>
      <c r="AA26" s="626"/>
      <c r="AB26" s="626"/>
      <c r="AC26" s="626"/>
      <c r="AD26" s="627">
        <v>2616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901075</v>
      </c>
      <c r="CS26" s="624"/>
      <c r="CT26" s="624"/>
      <c r="CU26" s="624"/>
      <c r="CV26" s="624"/>
      <c r="CW26" s="624"/>
      <c r="CX26" s="624"/>
      <c r="CY26" s="625"/>
      <c r="CZ26" s="628">
        <v>10</v>
      </c>
      <c r="DA26" s="654"/>
      <c r="DB26" s="654"/>
      <c r="DC26" s="658"/>
      <c r="DD26" s="632">
        <v>828538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287</v>
      </c>
      <c r="C27" s="621"/>
      <c r="D27" s="621"/>
      <c r="E27" s="621"/>
      <c r="F27" s="621"/>
      <c r="G27" s="621"/>
      <c r="H27" s="621"/>
      <c r="I27" s="621"/>
      <c r="J27" s="621"/>
      <c r="K27" s="621"/>
      <c r="L27" s="621"/>
      <c r="M27" s="621"/>
      <c r="N27" s="621"/>
      <c r="O27" s="621"/>
      <c r="P27" s="621"/>
      <c r="Q27" s="622"/>
      <c r="R27" s="623">
        <v>41954</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3771993</v>
      </c>
      <c r="BH27" s="624"/>
      <c r="BI27" s="624"/>
      <c r="BJ27" s="624"/>
      <c r="BK27" s="624"/>
      <c r="BL27" s="624"/>
      <c r="BM27" s="624"/>
      <c r="BN27" s="625"/>
      <c r="BO27" s="626">
        <v>100</v>
      </c>
      <c r="BP27" s="626"/>
      <c r="BQ27" s="626"/>
      <c r="BR27" s="626"/>
      <c r="BS27" s="627">
        <v>79879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1879650</v>
      </c>
      <c r="CS27" s="656"/>
      <c r="CT27" s="656"/>
      <c r="CU27" s="656"/>
      <c r="CV27" s="656"/>
      <c r="CW27" s="656"/>
      <c r="CX27" s="656"/>
      <c r="CY27" s="657"/>
      <c r="CZ27" s="628">
        <v>21</v>
      </c>
      <c r="DA27" s="654"/>
      <c r="DB27" s="654"/>
      <c r="DC27" s="658"/>
      <c r="DD27" s="632">
        <v>474594</v>
      </c>
      <c r="DE27" s="656"/>
      <c r="DF27" s="656"/>
      <c r="DG27" s="656"/>
      <c r="DH27" s="656"/>
      <c r="DI27" s="656"/>
      <c r="DJ27" s="656"/>
      <c r="DK27" s="657"/>
      <c r="DL27" s="632">
        <v>463296</v>
      </c>
      <c r="DM27" s="656"/>
      <c r="DN27" s="656"/>
      <c r="DO27" s="656"/>
      <c r="DP27" s="656"/>
      <c r="DQ27" s="656"/>
      <c r="DR27" s="656"/>
      <c r="DS27" s="656"/>
      <c r="DT27" s="656"/>
      <c r="DU27" s="656"/>
      <c r="DV27" s="657"/>
      <c r="DW27" s="628">
        <v>7.8</v>
      </c>
      <c r="DX27" s="654"/>
      <c r="DY27" s="654"/>
      <c r="DZ27" s="654"/>
      <c r="EA27" s="654"/>
      <c r="EB27" s="654"/>
      <c r="EC27" s="655"/>
    </row>
    <row r="28" spans="2:133" ht="11.25" customHeight="1" x14ac:dyDescent="0.2">
      <c r="B28" s="620" t="s">
        <v>290</v>
      </c>
      <c r="C28" s="621"/>
      <c r="D28" s="621"/>
      <c r="E28" s="621"/>
      <c r="F28" s="621"/>
      <c r="G28" s="621"/>
      <c r="H28" s="621"/>
      <c r="I28" s="621"/>
      <c r="J28" s="621"/>
      <c r="K28" s="621"/>
      <c r="L28" s="621"/>
      <c r="M28" s="621"/>
      <c r="N28" s="621"/>
      <c r="O28" s="621"/>
      <c r="P28" s="621"/>
      <c r="Q28" s="622"/>
      <c r="R28" s="623">
        <v>58416</v>
      </c>
      <c r="S28" s="624"/>
      <c r="T28" s="624"/>
      <c r="U28" s="624"/>
      <c r="V28" s="624"/>
      <c r="W28" s="624"/>
      <c r="X28" s="624"/>
      <c r="Y28" s="625"/>
      <c r="Z28" s="626">
        <v>0.6</v>
      </c>
      <c r="AA28" s="626"/>
      <c r="AB28" s="626"/>
      <c r="AC28" s="626"/>
      <c r="AD28" s="627">
        <v>8637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720388</v>
      </c>
      <c r="CS28" s="624"/>
      <c r="CT28" s="624"/>
      <c r="CU28" s="624"/>
      <c r="CV28" s="624"/>
      <c r="CW28" s="624"/>
      <c r="CX28" s="624"/>
      <c r="CY28" s="625"/>
      <c r="CZ28" s="628">
        <v>8</v>
      </c>
      <c r="DA28" s="654"/>
      <c r="DB28" s="654"/>
      <c r="DC28" s="658"/>
      <c r="DD28" s="632">
        <v>720388</v>
      </c>
      <c r="DE28" s="624"/>
      <c r="DF28" s="624"/>
      <c r="DG28" s="624"/>
      <c r="DH28" s="624"/>
      <c r="DI28" s="624"/>
      <c r="DJ28" s="624"/>
      <c r="DK28" s="625"/>
      <c r="DL28" s="632">
        <v>720388</v>
      </c>
      <c r="DM28" s="624"/>
      <c r="DN28" s="624"/>
      <c r="DO28" s="624"/>
      <c r="DP28" s="624"/>
      <c r="DQ28" s="624"/>
      <c r="DR28" s="624"/>
      <c r="DS28" s="624"/>
      <c r="DT28" s="624"/>
      <c r="DU28" s="624"/>
      <c r="DV28" s="625"/>
      <c r="DW28" s="628">
        <v>12.1</v>
      </c>
      <c r="DX28" s="654"/>
      <c r="DY28" s="654"/>
      <c r="DZ28" s="654"/>
      <c r="EA28" s="654"/>
      <c r="EB28" s="654"/>
      <c r="EC28" s="655"/>
    </row>
    <row r="29" spans="2:133" ht="11.25" customHeight="1" x14ac:dyDescent="0.2">
      <c r="B29" s="620" t="s">
        <v>292</v>
      </c>
      <c r="C29" s="621"/>
      <c r="D29" s="621"/>
      <c r="E29" s="621"/>
      <c r="F29" s="621"/>
      <c r="G29" s="621"/>
      <c r="H29" s="621"/>
      <c r="I29" s="621"/>
      <c r="J29" s="621"/>
      <c r="K29" s="621"/>
      <c r="L29" s="621"/>
      <c r="M29" s="621"/>
      <c r="N29" s="621"/>
      <c r="O29" s="621"/>
      <c r="P29" s="621"/>
      <c r="Q29" s="622"/>
      <c r="R29" s="623">
        <v>16398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720388</v>
      </c>
      <c r="CS29" s="656"/>
      <c r="CT29" s="656"/>
      <c r="CU29" s="656"/>
      <c r="CV29" s="656"/>
      <c r="CW29" s="656"/>
      <c r="CX29" s="656"/>
      <c r="CY29" s="657"/>
      <c r="CZ29" s="628">
        <v>8</v>
      </c>
      <c r="DA29" s="654"/>
      <c r="DB29" s="654"/>
      <c r="DC29" s="658"/>
      <c r="DD29" s="632">
        <v>720388</v>
      </c>
      <c r="DE29" s="656"/>
      <c r="DF29" s="656"/>
      <c r="DG29" s="656"/>
      <c r="DH29" s="656"/>
      <c r="DI29" s="656"/>
      <c r="DJ29" s="656"/>
      <c r="DK29" s="657"/>
      <c r="DL29" s="632">
        <v>720388</v>
      </c>
      <c r="DM29" s="656"/>
      <c r="DN29" s="656"/>
      <c r="DO29" s="656"/>
      <c r="DP29" s="656"/>
      <c r="DQ29" s="656"/>
      <c r="DR29" s="656"/>
      <c r="DS29" s="656"/>
      <c r="DT29" s="656"/>
      <c r="DU29" s="656"/>
      <c r="DV29" s="657"/>
      <c r="DW29" s="628">
        <v>12.1</v>
      </c>
      <c r="DX29" s="654"/>
      <c r="DY29" s="654"/>
      <c r="DZ29" s="654"/>
      <c r="EA29" s="654"/>
      <c r="EB29" s="654"/>
      <c r="EC29" s="655"/>
    </row>
    <row r="30" spans="2:133" ht="11.25" customHeight="1" x14ac:dyDescent="0.2">
      <c r="B30" s="620" t="s">
        <v>294</v>
      </c>
      <c r="C30" s="621"/>
      <c r="D30" s="621"/>
      <c r="E30" s="621"/>
      <c r="F30" s="621"/>
      <c r="G30" s="621"/>
      <c r="H30" s="621"/>
      <c r="I30" s="621"/>
      <c r="J30" s="621"/>
      <c r="K30" s="621"/>
      <c r="L30" s="621"/>
      <c r="M30" s="621"/>
      <c r="N30" s="621"/>
      <c r="O30" s="621"/>
      <c r="P30" s="621"/>
      <c r="Q30" s="622"/>
      <c r="R30" s="623">
        <v>1568165</v>
      </c>
      <c r="S30" s="624"/>
      <c r="T30" s="624"/>
      <c r="U30" s="624"/>
      <c r="V30" s="624"/>
      <c r="W30" s="624"/>
      <c r="X30" s="624"/>
      <c r="Y30" s="625"/>
      <c r="Z30" s="626">
        <v>16.5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703898</v>
      </c>
      <c r="CS30" s="624"/>
      <c r="CT30" s="624"/>
      <c r="CU30" s="624"/>
      <c r="CV30" s="624"/>
      <c r="CW30" s="624"/>
      <c r="CX30" s="624"/>
      <c r="CY30" s="625"/>
      <c r="CZ30" s="628">
        <v>7.8</v>
      </c>
      <c r="DA30" s="654"/>
      <c r="DB30" s="654"/>
      <c r="DC30" s="658"/>
      <c r="DD30" s="632">
        <v>703898</v>
      </c>
      <c r="DE30" s="624"/>
      <c r="DF30" s="624"/>
      <c r="DG30" s="624"/>
      <c r="DH30" s="624"/>
      <c r="DI30" s="624"/>
      <c r="DJ30" s="624"/>
      <c r="DK30" s="625"/>
      <c r="DL30" s="632">
        <v>703898</v>
      </c>
      <c r="DM30" s="624"/>
      <c r="DN30" s="624"/>
      <c r="DO30" s="624"/>
      <c r="DP30" s="624"/>
      <c r="DQ30" s="624"/>
      <c r="DR30" s="624"/>
      <c r="DS30" s="624"/>
      <c r="DT30" s="624"/>
      <c r="DU30" s="624"/>
      <c r="DV30" s="625"/>
      <c r="DW30" s="628">
        <v>11.8</v>
      </c>
      <c r="DX30" s="654"/>
      <c r="DY30" s="654"/>
      <c r="DZ30" s="654"/>
      <c r="EA30" s="654"/>
      <c r="EB30" s="654"/>
      <c r="EC30" s="655"/>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98.1</v>
      </c>
      <c r="BN31" s="667"/>
      <c r="BO31" s="667"/>
      <c r="BP31" s="667"/>
      <c r="BQ31" s="668"/>
      <c r="BR31" s="679">
        <v>99.5</v>
      </c>
      <c r="BS31" s="667"/>
      <c r="BT31" s="667"/>
      <c r="BU31" s="667"/>
      <c r="BV31" s="667"/>
      <c r="BW31" s="667"/>
      <c r="BX31" s="618">
        <v>98.1</v>
      </c>
      <c r="BY31" s="667"/>
      <c r="BZ31" s="667"/>
      <c r="CA31" s="667"/>
      <c r="CB31" s="668"/>
      <c r="CD31" s="661"/>
      <c r="CE31" s="662"/>
      <c r="CF31" s="620" t="s">
        <v>301</v>
      </c>
      <c r="CG31" s="621"/>
      <c r="CH31" s="621"/>
      <c r="CI31" s="621"/>
      <c r="CJ31" s="621"/>
      <c r="CK31" s="621"/>
      <c r="CL31" s="621"/>
      <c r="CM31" s="621"/>
      <c r="CN31" s="621"/>
      <c r="CO31" s="621"/>
      <c r="CP31" s="621"/>
      <c r="CQ31" s="622"/>
      <c r="CR31" s="623">
        <v>16490</v>
      </c>
      <c r="CS31" s="656"/>
      <c r="CT31" s="656"/>
      <c r="CU31" s="656"/>
      <c r="CV31" s="656"/>
      <c r="CW31" s="656"/>
      <c r="CX31" s="656"/>
      <c r="CY31" s="657"/>
      <c r="CZ31" s="628">
        <v>0.2</v>
      </c>
      <c r="DA31" s="654"/>
      <c r="DB31" s="654"/>
      <c r="DC31" s="658"/>
      <c r="DD31" s="632">
        <v>16490</v>
      </c>
      <c r="DE31" s="656"/>
      <c r="DF31" s="656"/>
      <c r="DG31" s="656"/>
      <c r="DH31" s="656"/>
      <c r="DI31" s="656"/>
      <c r="DJ31" s="656"/>
      <c r="DK31" s="657"/>
      <c r="DL31" s="632">
        <v>16490</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302</v>
      </c>
      <c r="C32" s="621"/>
      <c r="D32" s="621"/>
      <c r="E32" s="621"/>
      <c r="F32" s="621"/>
      <c r="G32" s="621"/>
      <c r="H32" s="621"/>
      <c r="I32" s="621"/>
      <c r="J32" s="621"/>
      <c r="K32" s="621"/>
      <c r="L32" s="621"/>
      <c r="M32" s="621"/>
      <c r="N32" s="621"/>
      <c r="O32" s="621"/>
      <c r="P32" s="621"/>
      <c r="Q32" s="622"/>
      <c r="R32" s="623">
        <v>771812</v>
      </c>
      <c r="S32" s="624"/>
      <c r="T32" s="624"/>
      <c r="U32" s="624"/>
      <c r="V32" s="624"/>
      <c r="W32" s="624"/>
      <c r="X32" s="624"/>
      <c r="Y32" s="625"/>
      <c r="Z32" s="626">
        <v>8.1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6"/>
      <c r="BI32" s="656"/>
      <c r="BJ32" s="656"/>
      <c r="BK32" s="656"/>
      <c r="BL32" s="656"/>
      <c r="BM32" s="629">
        <v>97.8</v>
      </c>
      <c r="BN32" s="656"/>
      <c r="BO32" s="656"/>
      <c r="BP32" s="656"/>
      <c r="BQ32" s="678"/>
      <c r="BR32" s="680">
        <v>99.5</v>
      </c>
      <c r="BS32" s="656"/>
      <c r="BT32" s="656"/>
      <c r="BU32" s="656"/>
      <c r="BV32" s="656"/>
      <c r="BW32" s="656"/>
      <c r="BX32" s="629">
        <v>98.2</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306</v>
      </c>
      <c r="C33" s="621"/>
      <c r="D33" s="621"/>
      <c r="E33" s="621"/>
      <c r="F33" s="621"/>
      <c r="G33" s="621"/>
      <c r="H33" s="621"/>
      <c r="I33" s="621"/>
      <c r="J33" s="621"/>
      <c r="K33" s="621"/>
      <c r="L33" s="621"/>
      <c r="M33" s="621"/>
      <c r="N33" s="621"/>
      <c r="O33" s="621"/>
      <c r="P33" s="621"/>
      <c r="Q33" s="622"/>
      <c r="R33" s="623">
        <v>2286</v>
      </c>
      <c r="S33" s="624"/>
      <c r="T33" s="624"/>
      <c r="U33" s="624"/>
      <c r="V33" s="624"/>
      <c r="W33" s="624"/>
      <c r="X33" s="624"/>
      <c r="Y33" s="625"/>
      <c r="Z33" s="626">
        <v>0</v>
      </c>
      <c r="AA33" s="626"/>
      <c r="AB33" s="626"/>
      <c r="AC33" s="626"/>
      <c r="AD33" s="627">
        <v>1507</v>
      </c>
      <c r="AE33" s="627"/>
      <c r="AF33" s="627"/>
      <c r="AG33" s="627"/>
      <c r="AH33" s="627"/>
      <c r="AI33" s="627"/>
      <c r="AJ33" s="627"/>
      <c r="AK33" s="627"/>
      <c r="AL33" s="628">
        <v>0</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98.1</v>
      </c>
      <c r="BY33" s="682"/>
      <c r="BZ33" s="682"/>
      <c r="CA33" s="682"/>
      <c r="CB33" s="684"/>
      <c r="CD33" s="620" t="s">
        <v>308</v>
      </c>
      <c r="CE33" s="621"/>
      <c r="CF33" s="621"/>
      <c r="CG33" s="621"/>
      <c r="CH33" s="621"/>
      <c r="CI33" s="621"/>
      <c r="CJ33" s="621"/>
      <c r="CK33" s="621"/>
      <c r="CL33" s="621"/>
      <c r="CM33" s="621"/>
      <c r="CN33" s="621"/>
      <c r="CO33" s="621"/>
      <c r="CP33" s="621"/>
      <c r="CQ33" s="622"/>
      <c r="CR33" s="623">
        <v>4402558</v>
      </c>
      <c r="CS33" s="656"/>
      <c r="CT33" s="656"/>
      <c r="CU33" s="656"/>
      <c r="CV33" s="656"/>
      <c r="CW33" s="656"/>
      <c r="CX33" s="656"/>
      <c r="CY33" s="657"/>
      <c r="CZ33" s="628">
        <v>49.1</v>
      </c>
      <c r="DA33" s="654"/>
      <c r="DB33" s="654"/>
      <c r="DC33" s="658"/>
      <c r="DD33" s="632">
        <v>3795628</v>
      </c>
      <c r="DE33" s="656"/>
      <c r="DF33" s="656"/>
      <c r="DG33" s="656"/>
      <c r="DH33" s="656"/>
      <c r="DI33" s="656"/>
      <c r="DJ33" s="656"/>
      <c r="DK33" s="657"/>
      <c r="DL33" s="632">
        <v>2816515</v>
      </c>
      <c r="DM33" s="656"/>
      <c r="DN33" s="656"/>
      <c r="DO33" s="656"/>
      <c r="DP33" s="656"/>
      <c r="DQ33" s="656"/>
      <c r="DR33" s="656"/>
      <c r="DS33" s="656"/>
      <c r="DT33" s="656"/>
      <c r="DU33" s="656"/>
      <c r="DV33" s="657"/>
      <c r="DW33" s="628">
        <v>47.1</v>
      </c>
      <c r="DX33" s="654"/>
      <c r="DY33" s="654"/>
      <c r="DZ33" s="654"/>
      <c r="EA33" s="654"/>
      <c r="EB33" s="654"/>
      <c r="EC33" s="655"/>
    </row>
    <row r="34" spans="2:133" ht="11.25" customHeight="1" x14ac:dyDescent="0.2">
      <c r="B34" s="620" t="s">
        <v>309</v>
      </c>
      <c r="C34" s="621"/>
      <c r="D34" s="621"/>
      <c r="E34" s="621"/>
      <c r="F34" s="621"/>
      <c r="G34" s="621"/>
      <c r="H34" s="621"/>
      <c r="I34" s="621"/>
      <c r="J34" s="621"/>
      <c r="K34" s="621"/>
      <c r="L34" s="621"/>
      <c r="M34" s="621"/>
      <c r="N34" s="621"/>
      <c r="O34" s="621"/>
      <c r="P34" s="621"/>
      <c r="Q34" s="622"/>
      <c r="R34" s="623">
        <v>49514</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1511086</v>
      </c>
      <c r="CS34" s="624"/>
      <c r="CT34" s="624"/>
      <c r="CU34" s="624"/>
      <c r="CV34" s="624"/>
      <c r="CW34" s="624"/>
      <c r="CX34" s="624"/>
      <c r="CY34" s="625"/>
      <c r="CZ34" s="628">
        <v>16.8</v>
      </c>
      <c r="DA34" s="654"/>
      <c r="DB34" s="654"/>
      <c r="DC34" s="658"/>
      <c r="DD34" s="632">
        <v>1223378</v>
      </c>
      <c r="DE34" s="624"/>
      <c r="DF34" s="624"/>
      <c r="DG34" s="624"/>
      <c r="DH34" s="624"/>
      <c r="DI34" s="624"/>
      <c r="DJ34" s="624"/>
      <c r="DK34" s="625"/>
      <c r="DL34" s="632">
        <v>1101110</v>
      </c>
      <c r="DM34" s="624"/>
      <c r="DN34" s="624"/>
      <c r="DO34" s="624"/>
      <c r="DP34" s="624"/>
      <c r="DQ34" s="624"/>
      <c r="DR34" s="624"/>
      <c r="DS34" s="624"/>
      <c r="DT34" s="624"/>
      <c r="DU34" s="624"/>
      <c r="DV34" s="625"/>
      <c r="DW34" s="628">
        <v>18.399999999999999</v>
      </c>
      <c r="DX34" s="654"/>
      <c r="DY34" s="654"/>
      <c r="DZ34" s="654"/>
      <c r="EA34" s="654"/>
      <c r="EB34" s="654"/>
      <c r="EC34" s="655"/>
    </row>
    <row r="35" spans="2:133" ht="11.25" customHeight="1" x14ac:dyDescent="0.2">
      <c r="B35" s="620" t="s">
        <v>311</v>
      </c>
      <c r="C35" s="621"/>
      <c r="D35" s="621"/>
      <c r="E35" s="621"/>
      <c r="F35" s="621"/>
      <c r="G35" s="621"/>
      <c r="H35" s="621"/>
      <c r="I35" s="621"/>
      <c r="J35" s="621"/>
      <c r="K35" s="621"/>
      <c r="L35" s="621"/>
      <c r="M35" s="621"/>
      <c r="N35" s="621"/>
      <c r="O35" s="621"/>
      <c r="P35" s="621"/>
      <c r="Q35" s="622"/>
      <c r="R35" s="623">
        <v>299712</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80098</v>
      </c>
      <c r="CS35" s="656"/>
      <c r="CT35" s="656"/>
      <c r="CU35" s="656"/>
      <c r="CV35" s="656"/>
      <c r="CW35" s="656"/>
      <c r="CX35" s="656"/>
      <c r="CY35" s="657"/>
      <c r="CZ35" s="628">
        <v>0.9</v>
      </c>
      <c r="DA35" s="654"/>
      <c r="DB35" s="654"/>
      <c r="DC35" s="658"/>
      <c r="DD35" s="632">
        <v>78932</v>
      </c>
      <c r="DE35" s="656"/>
      <c r="DF35" s="656"/>
      <c r="DG35" s="656"/>
      <c r="DH35" s="656"/>
      <c r="DI35" s="656"/>
      <c r="DJ35" s="656"/>
      <c r="DK35" s="657"/>
      <c r="DL35" s="632">
        <v>66061</v>
      </c>
      <c r="DM35" s="656"/>
      <c r="DN35" s="656"/>
      <c r="DO35" s="656"/>
      <c r="DP35" s="656"/>
      <c r="DQ35" s="656"/>
      <c r="DR35" s="656"/>
      <c r="DS35" s="656"/>
      <c r="DT35" s="656"/>
      <c r="DU35" s="656"/>
      <c r="DV35" s="657"/>
      <c r="DW35" s="628">
        <v>1.1000000000000001</v>
      </c>
      <c r="DX35" s="654"/>
      <c r="DY35" s="654"/>
      <c r="DZ35" s="654"/>
      <c r="EA35" s="654"/>
      <c r="EB35" s="654"/>
      <c r="EC35" s="655"/>
    </row>
    <row r="36" spans="2:133" ht="11.25" customHeight="1" x14ac:dyDescent="0.2">
      <c r="B36" s="620" t="s">
        <v>315</v>
      </c>
      <c r="C36" s="621"/>
      <c r="D36" s="621"/>
      <c r="E36" s="621"/>
      <c r="F36" s="621"/>
      <c r="G36" s="621"/>
      <c r="H36" s="621"/>
      <c r="I36" s="621"/>
      <c r="J36" s="621"/>
      <c r="K36" s="621"/>
      <c r="L36" s="621"/>
      <c r="M36" s="621"/>
      <c r="N36" s="621"/>
      <c r="O36" s="621"/>
      <c r="P36" s="621"/>
      <c r="Q36" s="622"/>
      <c r="R36" s="623">
        <v>286682</v>
      </c>
      <c r="S36" s="624"/>
      <c r="T36" s="624"/>
      <c r="U36" s="624"/>
      <c r="V36" s="624"/>
      <c r="W36" s="624"/>
      <c r="X36" s="624"/>
      <c r="Y36" s="625"/>
      <c r="Z36" s="626">
        <v>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1252532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107134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1916609</v>
      </c>
      <c r="CS36" s="624"/>
      <c r="CT36" s="624"/>
      <c r="CU36" s="624"/>
      <c r="CV36" s="624"/>
      <c r="CW36" s="624"/>
      <c r="CX36" s="624"/>
      <c r="CY36" s="625"/>
      <c r="CZ36" s="628">
        <v>21.4</v>
      </c>
      <c r="DA36" s="654"/>
      <c r="DB36" s="654"/>
      <c r="DC36" s="658"/>
      <c r="DD36" s="632">
        <v>1778904</v>
      </c>
      <c r="DE36" s="624"/>
      <c r="DF36" s="624"/>
      <c r="DG36" s="624"/>
      <c r="DH36" s="624"/>
      <c r="DI36" s="624"/>
      <c r="DJ36" s="624"/>
      <c r="DK36" s="625"/>
      <c r="DL36" s="632">
        <v>967217</v>
      </c>
      <c r="DM36" s="624"/>
      <c r="DN36" s="624"/>
      <c r="DO36" s="624"/>
      <c r="DP36" s="624"/>
      <c r="DQ36" s="624"/>
      <c r="DR36" s="624"/>
      <c r="DS36" s="624"/>
      <c r="DT36" s="624"/>
      <c r="DU36" s="624"/>
      <c r="DV36" s="625"/>
      <c r="DW36" s="628">
        <v>16.2</v>
      </c>
      <c r="DX36" s="654"/>
      <c r="DY36" s="654"/>
      <c r="DZ36" s="654"/>
      <c r="EA36" s="654"/>
      <c r="EB36" s="654"/>
      <c r="EC36" s="655"/>
    </row>
    <row r="37" spans="2:133" ht="11.25" customHeight="1" x14ac:dyDescent="0.2">
      <c r="B37" s="620" t="s">
        <v>319</v>
      </c>
      <c r="C37" s="621"/>
      <c r="D37" s="621"/>
      <c r="E37" s="621"/>
      <c r="F37" s="621"/>
      <c r="G37" s="621"/>
      <c r="H37" s="621"/>
      <c r="I37" s="621"/>
      <c r="J37" s="621"/>
      <c r="K37" s="621"/>
      <c r="L37" s="621"/>
      <c r="M37" s="621"/>
      <c r="N37" s="621"/>
      <c r="O37" s="621"/>
      <c r="P37" s="621"/>
      <c r="Q37" s="622"/>
      <c r="R37" s="623">
        <v>71689</v>
      </c>
      <c r="S37" s="624"/>
      <c r="T37" s="624"/>
      <c r="U37" s="624"/>
      <c r="V37" s="624"/>
      <c r="W37" s="624"/>
      <c r="X37" s="624"/>
      <c r="Y37" s="625"/>
      <c r="Z37" s="626">
        <v>0.8</v>
      </c>
      <c r="AA37" s="626"/>
      <c r="AB37" s="626"/>
      <c r="AC37" s="626"/>
      <c r="AD37" s="627">
        <v>31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381390</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97795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415342</v>
      </c>
      <c r="CS37" s="656"/>
      <c r="CT37" s="656"/>
      <c r="CU37" s="656"/>
      <c r="CV37" s="656"/>
      <c r="CW37" s="656"/>
      <c r="CX37" s="656"/>
      <c r="CY37" s="657"/>
      <c r="CZ37" s="628">
        <v>4.5999999999999996</v>
      </c>
      <c r="DA37" s="654"/>
      <c r="DB37" s="654"/>
      <c r="DC37" s="658"/>
      <c r="DD37" s="632">
        <v>415342</v>
      </c>
      <c r="DE37" s="656"/>
      <c r="DF37" s="656"/>
      <c r="DG37" s="656"/>
      <c r="DH37" s="656"/>
      <c r="DI37" s="656"/>
      <c r="DJ37" s="656"/>
      <c r="DK37" s="657"/>
      <c r="DL37" s="632">
        <v>390549</v>
      </c>
      <c r="DM37" s="656"/>
      <c r="DN37" s="656"/>
      <c r="DO37" s="656"/>
      <c r="DP37" s="656"/>
      <c r="DQ37" s="656"/>
      <c r="DR37" s="656"/>
      <c r="DS37" s="656"/>
      <c r="DT37" s="656"/>
      <c r="DU37" s="656"/>
      <c r="DV37" s="657"/>
      <c r="DW37" s="628">
        <v>6.5</v>
      </c>
      <c r="DX37" s="654"/>
      <c r="DY37" s="654"/>
      <c r="DZ37" s="654"/>
      <c r="EA37" s="654"/>
      <c r="EB37" s="654"/>
      <c r="EC37" s="655"/>
    </row>
    <row r="38" spans="2:133" ht="11.25" customHeight="1" x14ac:dyDescent="0.2">
      <c r="B38" s="620" t="s">
        <v>323</v>
      </c>
      <c r="C38" s="621"/>
      <c r="D38" s="621"/>
      <c r="E38" s="621"/>
      <c r="F38" s="621"/>
      <c r="G38" s="621"/>
      <c r="H38" s="621"/>
      <c r="I38" s="621"/>
      <c r="J38" s="621"/>
      <c r="K38" s="621"/>
      <c r="L38" s="621"/>
      <c r="M38" s="621"/>
      <c r="N38" s="621"/>
      <c r="O38" s="621"/>
      <c r="P38" s="621"/>
      <c r="Q38" s="622"/>
      <c r="R38" s="623">
        <v>278300</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80</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3603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871062</v>
      </c>
      <c r="CS38" s="624"/>
      <c r="CT38" s="624"/>
      <c r="CU38" s="624"/>
      <c r="CV38" s="624"/>
      <c r="CW38" s="624"/>
      <c r="CX38" s="624"/>
      <c r="CY38" s="625"/>
      <c r="CZ38" s="628">
        <v>9.6999999999999993</v>
      </c>
      <c r="DA38" s="654"/>
      <c r="DB38" s="654"/>
      <c r="DC38" s="658"/>
      <c r="DD38" s="632">
        <v>709115</v>
      </c>
      <c r="DE38" s="624"/>
      <c r="DF38" s="624"/>
      <c r="DG38" s="624"/>
      <c r="DH38" s="624"/>
      <c r="DI38" s="624"/>
      <c r="DJ38" s="624"/>
      <c r="DK38" s="625"/>
      <c r="DL38" s="632">
        <v>682127</v>
      </c>
      <c r="DM38" s="624"/>
      <c r="DN38" s="624"/>
      <c r="DO38" s="624"/>
      <c r="DP38" s="624"/>
      <c r="DQ38" s="624"/>
      <c r="DR38" s="624"/>
      <c r="DS38" s="624"/>
      <c r="DT38" s="624"/>
      <c r="DU38" s="624"/>
      <c r="DV38" s="625"/>
      <c r="DW38" s="628">
        <v>11.4</v>
      </c>
      <c r="DX38" s="654"/>
      <c r="DY38" s="654"/>
      <c r="DZ38" s="654"/>
      <c r="EA38" s="654"/>
      <c r="EB38" s="654"/>
      <c r="EC38" s="655"/>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5521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5380</v>
      </c>
      <c r="CS39" s="656"/>
      <c r="CT39" s="656"/>
      <c r="CU39" s="656"/>
      <c r="CV39" s="656"/>
      <c r="CW39" s="656"/>
      <c r="CX39" s="656"/>
      <c r="CY39" s="657"/>
      <c r="CZ39" s="628">
        <v>0.1</v>
      </c>
      <c r="DA39" s="654"/>
      <c r="DB39" s="654"/>
      <c r="DC39" s="658"/>
      <c r="DD39" s="632">
        <v>5299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331</v>
      </c>
      <c r="C40" s="621"/>
      <c r="D40" s="621"/>
      <c r="E40" s="621"/>
      <c r="F40" s="621"/>
      <c r="G40" s="621"/>
      <c r="H40" s="621"/>
      <c r="I40" s="621"/>
      <c r="J40" s="621"/>
      <c r="K40" s="621"/>
      <c r="L40" s="621"/>
      <c r="M40" s="621"/>
      <c r="N40" s="621"/>
      <c r="O40" s="621"/>
      <c r="P40" s="621"/>
      <c r="Q40" s="622"/>
      <c r="R40" s="623">
        <v>69200</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100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18323</v>
      </c>
      <c r="CS40" s="624"/>
      <c r="CT40" s="624"/>
      <c r="CU40" s="624"/>
      <c r="CV40" s="624"/>
      <c r="CW40" s="624"/>
      <c r="CX40" s="624"/>
      <c r="CY40" s="625"/>
      <c r="CZ40" s="628">
        <v>0.2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336</v>
      </c>
      <c r="C41" s="645"/>
      <c r="D41" s="645"/>
      <c r="E41" s="645"/>
      <c r="F41" s="645"/>
      <c r="G41" s="645"/>
      <c r="H41" s="645"/>
      <c r="I41" s="645"/>
      <c r="J41" s="645"/>
      <c r="K41" s="645"/>
      <c r="L41" s="645"/>
      <c r="M41" s="645"/>
      <c r="N41" s="645"/>
      <c r="O41" s="645"/>
      <c r="P41" s="645"/>
      <c r="Q41" s="646"/>
      <c r="R41" s="695">
        <v>9505369</v>
      </c>
      <c r="S41" s="696"/>
      <c r="T41" s="696"/>
      <c r="U41" s="696"/>
      <c r="V41" s="696"/>
      <c r="W41" s="696"/>
      <c r="X41" s="696"/>
      <c r="Y41" s="700"/>
      <c r="Z41" s="701">
        <v>100</v>
      </c>
      <c r="AA41" s="701"/>
      <c r="AB41" s="701"/>
      <c r="AC41" s="701"/>
      <c r="AD41" s="702">
        <v>5907957</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192236</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678826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359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461334</v>
      </c>
      <c r="CS42" s="656"/>
      <c r="CT42" s="656"/>
      <c r="CU42" s="656"/>
      <c r="CV42" s="656"/>
      <c r="CW42" s="656"/>
      <c r="CX42" s="656"/>
      <c r="CY42" s="657"/>
      <c r="CZ42" s="628">
        <v>5.0999999999999996</v>
      </c>
      <c r="DA42" s="654"/>
      <c r="DB42" s="654"/>
      <c r="DC42" s="658"/>
      <c r="DD42" s="632">
        <v>194597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35681</v>
      </c>
      <c r="CS43" s="656"/>
      <c r="CT43" s="656"/>
      <c r="CU43" s="656"/>
      <c r="CV43" s="656"/>
      <c r="CW43" s="656"/>
      <c r="CX43" s="656"/>
      <c r="CY43" s="657"/>
      <c r="CZ43" s="628">
        <v>0.4</v>
      </c>
      <c r="DA43" s="654"/>
      <c r="DB43" s="654"/>
      <c r="DC43" s="658"/>
      <c r="DD43" s="632">
        <v>35681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409461</v>
      </c>
      <c r="CS44" s="624"/>
      <c r="CT44" s="624"/>
      <c r="CU44" s="624"/>
      <c r="CV44" s="624"/>
      <c r="CW44" s="624"/>
      <c r="CX44" s="624"/>
      <c r="CY44" s="625"/>
      <c r="CZ44" s="628">
        <v>4.5999999999999996</v>
      </c>
      <c r="DA44" s="629"/>
      <c r="DB44" s="629"/>
      <c r="DC44" s="635"/>
      <c r="DD44" s="632">
        <v>180293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77822</v>
      </c>
      <c r="CS45" s="656"/>
      <c r="CT45" s="656"/>
      <c r="CU45" s="656"/>
      <c r="CV45" s="656"/>
      <c r="CW45" s="656"/>
      <c r="CX45" s="656"/>
      <c r="CY45" s="657"/>
      <c r="CZ45" s="628">
        <v>0.9</v>
      </c>
      <c r="DA45" s="654"/>
      <c r="DB45" s="654"/>
      <c r="DC45" s="658"/>
      <c r="DD45" s="632">
        <v>8059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297669</v>
      </c>
      <c r="CS46" s="624"/>
      <c r="CT46" s="624"/>
      <c r="CU46" s="624"/>
      <c r="CV46" s="624"/>
      <c r="CW46" s="624"/>
      <c r="CX46" s="624"/>
      <c r="CY46" s="625"/>
      <c r="CZ46" s="628">
        <v>3.3</v>
      </c>
      <c r="DA46" s="629"/>
      <c r="DB46" s="629"/>
      <c r="DC46" s="635"/>
      <c r="DD46" s="632">
        <v>168264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51873</v>
      </c>
      <c r="CS47" s="656"/>
      <c r="CT47" s="656"/>
      <c r="CU47" s="656"/>
      <c r="CV47" s="656"/>
      <c r="CW47" s="656"/>
      <c r="CX47" s="656"/>
      <c r="CY47" s="657"/>
      <c r="CZ47" s="628">
        <v>0.6</v>
      </c>
      <c r="DA47" s="654"/>
      <c r="DB47" s="654"/>
      <c r="DC47" s="658"/>
      <c r="DD47" s="632">
        <v>14304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8969070</v>
      </c>
      <c r="CS49" s="682"/>
      <c r="CT49" s="682"/>
      <c r="CU49" s="682"/>
      <c r="CV49" s="682"/>
      <c r="CW49" s="682"/>
      <c r="CX49" s="682"/>
      <c r="CY49" s="711"/>
      <c r="CZ49" s="703">
        <v>100</v>
      </c>
      <c r="DA49" s="712"/>
      <c r="DB49" s="712"/>
      <c r="DC49" s="713"/>
      <c r="DD49" s="714">
        <v>6580377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ISdK5xOrrKKVfuGihKBGkQRyJxX8DjunNy4I+49uJ3WmzXueqA6knZ0tQtNrsL6F2x9WiwZdH6fFntKikU/Gg==" saltValue="CNKdgoDgz20zuyqaU/Aw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9454</v>
      </c>
      <c r="R7" s="753"/>
      <c r="S7" s="753"/>
      <c r="T7" s="753"/>
      <c r="U7" s="753"/>
      <c r="V7" s="753">
        <v>8955</v>
      </c>
      <c r="W7" s="753"/>
      <c r="X7" s="753"/>
      <c r="Y7" s="753"/>
      <c r="Z7" s="753"/>
      <c r="AA7" s="753">
        <v>499</v>
      </c>
      <c r="AB7" s="753"/>
      <c r="AC7" s="753"/>
      <c r="AD7" s="753"/>
      <c r="AE7" s="754"/>
      <c r="AF7" s="755">
        <v>455</v>
      </c>
      <c r="AG7" s="756"/>
      <c r="AH7" s="756"/>
      <c r="AI7" s="756"/>
      <c r="AJ7" s="757"/>
      <c r="AK7" s="758">
        <v>300</v>
      </c>
      <c r="AL7" s="759"/>
      <c r="AM7" s="759"/>
      <c r="AN7" s="759"/>
      <c r="AO7" s="759"/>
      <c r="AP7" s="759">
        <v>6281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63</v>
      </c>
      <c r="CI7" s="744"/>
      <c r="CJ7" s="744"/>
      <c r="CK7" s="744"/>
      <c r="CL7" s="745"/>
      <c r="CM7" s="743">
        <v>1355</v>
      </c>
      <c r="CN7" s="744"/>
      <c r="CO7" s="744"/>
      <c r="CP7" s="744"/>
      <c r="CQ7" s="745"/>
      <c r="CR7" s="743">
        <v>4</v>
      </c>
      <c r="CS7" s="744"/>
      <c r="CT7" s="744"/>
      <c r="CU7" s="744"/>
      <c r="CV7" s="745"/>
      <c r="CW7" s="743" t="s">
        <v>554</v>
      </c>
      <c r="CX7" s="744"/>
      <c r="CY7" s="744"/>
      <c r="CZ7" s="744"/>
      <c r="DA7" s="745"/>
      <c r="DB7" s="743" t="s">
        <v>554</v>
      </c>
      <c r="DC7" s="744"/>
      <c r="DD7" s="744"/>
      <c r="DE7" s="744"/>
      <c r="DF7" s="745"/>
      <c r="DG7" s="743" t="s">
        <v>557</v>
      </c>
      <c r="DH7" s="744"/>
      <c r="DI7" s="744"/>
      <c r="DJ7" s="744"/>
      <c r="DK7" s="745"/>
      <c r="DL7" s="743">
        <v>96</v>
      </c>
      <c r="DM7" s="744"/>
      <c r="DN7" s="744"/>
      <c r="DO7" s="744"/>
      <c r="DP7" s="745"/>
      <c r="DQ7" s="743">
        <v>10</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51</v>
      </c>
      <c r="R8" s="784"/>
      <c r="S8" s="784"/>
      <c r="T8" s="784"/>
      <c r="U8" s="784"/>
      <c r="V8" s="784">
        <v>14</v>
      </c>
      <c r="W8" s="784"/>
      <c r="X8" s="784"/>
      <c r="Y8" s="784"/>
      <c r="Z8" s="784"/>
      <c r="AA8" s="784">
        <v>37</v>
      </c>
      <c r="AB8" s="784"/>
      <c r="AC8" s="784"/>
      <c r="AD8" s="784"/>
      <c r="AE8" s="785"/>
      <c r="AF8" s="786">
        <v>37</v>
      </c>
      <c r="AG8" s="787"/>
      <c r="AH8" s="787"/>
      <c r="AI8" s="787"/>
      <c r="AJ8" s="788"/>
      <c r="AK8" s="769" t="s">
        <v>554</v>
      </c>
      <c r="AL8" s="770"/>
      <c r="AM8" s="770"/>
      <c r="AN8" s="770"/>
      <c r="AO8" s="770"/>
      <c r="AP8" s="770">
        <v>17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9505</v>
      </c>
      <c r="R23" s="793"/>
      <c r="S23" s="793"/>
      <c r="T23" s="793"/>
      <c r="U23" s="793"/>
      <c r="V23" s="793">
        <v>8969</v>
      </c>
      <c r="W23" s="793"/>
      <c r="X23" s="793"/>
      <c r="Y23" s="793"/>
      <c r="Z23" s="793"/>
      <c r="AA23" s="793">
        <v>536</v>
      </c>
      <c r="AB23" s="793"/>
      <c r="AC23" s="793"/>
      <c r="AD23" s="793"/>
      <c r="AE23" s="794"/>
      <c r="AF23" s="795">
        <v>492</v>
      </c>
      <c r="AG23" s="793"/>
      <c r="AH23" s="793"/>
      <c r="AI23" s="793"/>
      <c r="AJ23" s="796"/>
      <c r="AK23" s="797"/>
      <c r="AL23" s="798"/>
      <c r="AM23" s="798"/>
      <c r="AN23" s="798"/>
      <c r="AO23" s="798"/>
      <c r="AP23" s="793">
        <v>6298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2853</v>
      </c>
      <c r="R28" s="823"/>
      <c r="S28" s="823"/>
      <c r="T28" s="823"/>
      <c r="U28" s="823"/>
      <c r="V28" s="823">
        <v>2746</v>
      </c>
      <c r="W28" s="823"/>
      <c r="X28" s="823"/>
      <c r="Y28" s="823"/>
      <c r="Z28" s="823"/>
      <c r="AA28" s="823">
        <v>107</v>
      </c>
      <c r="AB28" s="823"/>
      <c r="AC28" s="823"/>
      <c r="AD28" s="823"/>
      <c r="AE28" s="824"/>
      <c r="AF28" s="825">
        <v>107</v>
      </c>
      <c r="AG28" s="823"/>
      <c r="AH28" s="823"/>
      <c r="AI28" s="823"/>
      <c r="AJ28" s="826"/>
      <c r="AK28" s="827" t="s">
        <v>554</v>
      </c>
      <c r="AL28" s="828"/>
      <c r="AM28" s="828"/>
      <c r="AN28" s="828"/>
      <c r="AO28" s="828"/>
      <c r="AP28" s="828" t="s">
        <v>554</v>
      </c>
      <c r="AQ28" s="828"/>
      <c r="AR28" s="828"/>
      <c r="AS28" s="828"/>
      <c r="AT28" s="828"/>
      <c r="AU28" s="828" t="s">
        <v>555</v>
      </c>
      <c r="AV28" s="828"/>
      <c r="AW28" s="828"/>
      <c r="AX28" s="828"/>
      <c r="AY28" s="828"/>
      <c r="AZ28" s="829" t="s">
        <v>554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2463</v>
      </c>
      <c r="R29" s="784"/>
      <c r="S29" s="784"/>
      <c r="T29" s="784"/>
      <c r="U29" s="784"/>
      <c r="V29" s="784">
        <v>2242</v>
      </c>
      <c r="W29" s="784"/>
      <c r="X29" s="784"/>
      <c r="Y29" s="784"/>
      <c r="Z29" s="784"/>
      <c r="AA29" s="784">
        <v>221</v>
      </c>
      <c r="AB29" s="784"/>
      <c r="AC29" s="784"/>
      <c r="AD29" s="784"/>
      <c r="AE29" s="785"/>
      <c r="AF29" s="786">
        <v>221</v>
      </c>
      <c r="AG29" s="787"/>
      <c r="AH29" s="787"/>
      <c r="AI29" s="787"/>
      <c r="AJ29" s="788"/>
      <c r="AK29" s="834" t="s">
        <v>554</v>
      </c>
      <c r="AL29" s="830"/>
      <c r="AM29" s="830"/>
      <c r="AN29" s="830"/>
      <c r="AO29" s="830"/>
      <c r="AP29" s="830" t="s">
        <v>556</v>
      </c>
      <c r="AQ29" s="830"/>
      <c r="AR29" s="830"/>
      <c r="AS29" s="830"/>
      <c r="AT29" s="830"/>
      <c r="AU29" s="830" t="s">
        <v>554</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381</v>
      </c>
      <c r="R30" s="784"/>
      <c r="S30" s="784"/>
      <c r="T30" s="784"/>
      <c r="U30" s="784"/>
      <c r="V30" s="784">
        <v>376</v>
      </c>
      <c r="W30" s="784"/>
      <c r="X30" s="784"/>
      <c r="Y30" s="784"/>
      <c r="Z30" s="784"/>
      <c r="AA30" s="784">
        <v>5</v>
      </c>
      <c r="AB30" s="784"/>
      <c r="AC30" s="784"/>
      <c r="AD30" s="784"/>
      <c r="AE30" s="785"/>
      <c r="AF30" s="786">
        <v>5</v>
      </c>
      <c r="AG30" s="787"/>
      <c r="AH30" s="787"/>
      <c r="AI30" s="787"/>
      <c r="AJ30" s="788"/>
      <c r="AK30" s="834" t="s">
        <v>556</v>
      </c>
      <c r="AL30" s="830"/>
      <c r="AM30" s="830"/>
      <c r="AN30" s="830"/>
      <c r="AO30" s="830"/>
      <c r="AP30" s="830" t="s">
        <v>554</v>
      </c>
      <c r="AQ30" s="830"/>
      <c r="AR30" s="830"/>
      <c r="AS30" s="830"/>
      <c r="AT30" s="830"/>
      <c r="AU30" s="830" t="s">
        <v>556</v>
      </c>
      <c r="AV30" s="830"/>
      <c r="AW30" s="830"/>
      <c r="AX30" s="830"/>
      <c r="AY30" s="830"/>
      <c r="AZ30" s="831" t="s">
        <v>554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344</v>
      </c>
      <c r="R31" s="784"/>
      <c r="S31" s="784"/>
      <c r="T31" s="784"/>
      <c r="U31" s="784"/>
      <c r="V31" s="784">
        <v>345</v>
      </c>
      <c r="W31" s="784"/>
      <c r="X31" s="784"/>
      <c r="Y31" s="784"/>
      <c r="Z31" s="784"/>
      <c r="AA31" s="784">
        <v>-1</v>
      </c>
      <c r="AB31" s="784"/>
      <c r="AC31" s="784"/>
      <c r="AD31" s="784"/>
      <c r="AE31" s="785"/>
      <c r="AF31" s="786">
        <v>355</v>
      </c>
      <c r="AG31" s="787"/>
      <c r="AH31" s="787"/>
      <c r="AI31" s="787"/>
      <c r="AJ31" s="788"/>
      <c r="AK31" s="834">
        <v>0</v>
      </c>
      <c r="AL31" s="830"/>
      <c r="AM31" s="830"/>
      <c r="AN31" s="830"/>
      <c r="AO31" s="830"/>
      <c r="AP31" s="830">
        <v>651</v>
      </c>
      <c r="AQ31" s="830"/>
      <c r="AR31" s="830"/>
      <c r="AS31" s="830"/>
      <c r="AT31" s="830"/>
      <c r="AU31" s="830">
        <v>20</v>
      </c>
      <c r="AV31" s="830"/>
      <c r="AW31" s="830"/>
      <c r="AX31" s="830"/>
      <c r="AY31" s="830"/>
      <c r="AZ31" s="831" t="s">
        <v>554</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709</v>
      </c>
      <c r="R32" s="784"/>
      <c r="S32" s="784"/>
      <c r="T32" s="784"/>
      <c r="U32" s="784"/>
      <c r="V32" s="784">
        <v>587</v>
      </c>
      <c r="W32" s="784"/>
      <c r="X32" s="784"/>
      <c r="Y32" s="784"/>
      <c r="Z32" s="784"/>
      <c r="AA32" s="784">
        <v>122</v>
      </c>
      <c r="AB32" s="784"/>
      <c r="AC32" s="784"/>
      <c r="AD32" s="784"/>
      <c r="AE32" s="785"/>
      <c r="AF32" s="786">
        <v>126</v>
      </c>
      <c r="AG32" s="787"/>
      <c r="AH32" s="787"/>
      <c r="AI32" s="787"/>
      <c r="AJ32" s="788"/>
      <c r="AK32" s="834">
        <v>381</v>
      </c>
      <c r="AL32" s="830"/>
      <c r="AM32" s="830"/>
      <c r="AN32" s="830"/>
      <c r="AO32" s="830"/>
      <c r="AP32" s="830">
        <v>3719</v>
      </c>
      <c r="AQ32" s="830"/>
      <c r="AR32" s="830"/>
      <c r="AS32" s="830"/>
      <c r="AT32" s="830"/>
      <c r="AU32" s="830">
        <v>2429</v>
      </c>
      <c r="AV32" s="830"/>
      <c r="AW32" s="830"/>
      <c r="AX32" s="830"/>
      <c r="AY32" s="830"/>
      <c r="AZ32" s="831" t="s">
        <v>557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814</v>
      </c>
      <c r="AG63" s="844"/>
      <c r="AH63" s="844"/>
      <c r="AI63" s="844"/>
      <c r="AJ63" s="845"/>
      <c r="AK63" s="846"/>
      <c r="AL63" s="841"/>
      <c r="AM63" s="841"/>
      <c r="AN63" s="841"/>
      <c r="AO63" s="841"/>
      <c r="AP63" s="844">
        <v>4370</v>
      </c>
      <c r="AQ63" s="844"/>
      <c r="AR63" s="844"/>
      <c r="AS63" s="844"/>
      <c r="AT63" s="844"/>
      <c r="AU63" s="844">
        <v>2449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566</v>
      </c>
      <c r="C68" s="870"/>
      <c r="D68" s="870"/>
      <c r="E68" s="870"/>
      <c r="F68" s="870"/>
      <c r="G68" s="870"/>
      <c r="H68" s="870"/>
      <c r="I68" s="870"/>
      <c r="J68" s="870"/>
      <c r="K68" s="870"/>
      <c r="L68" s="870"/>
      <c r="M68" s="870"/>
      <c r="N68" s="870"/>
      <c r="O68" s="870"/>
      <c r="P68" s="871"/>
      <c r="Q68" s="872">
        <v>7869</v>
      </c>
      <c r="R68" s="866"/>
      <c r="S68" s="866"/>
      <c r="T68" s="866"/>
      <c r="U68" s="866"/>
      <c r="V68" s="866">
        <v>7783</v>
      </c>
      <c r="W68" s="866"/>
      <c r="X68" s="866"/>
      <c r="Y68" s="866"/>
      <c r="Z68" s="866"/>
      <c r="AA68" s="866">
        <v>85</v>
      </c>
      <c r="AB68" s="866"/>
      <c r="AC68" s="866"/>
      <c r="AD68" s="866"/>
      <c r="AE68" s="866"/>
      <c r="AF68" s="866">
        <v>85</v>
      </c>
      <c r="AG68" s="866"/>
      <c r="AH68" s="866"/>
      <c r="AI68" s="866"/>
      <c r="AJ68" s="866"/>
      <c r="AK68" s="866">
        <v>52</v>
      </c>
      <c r="AL68" s="866"/>
      <c r="AM68" s="866"/>
      <c r="AN68" s="866"/>
      <c r="AO68" s="866"/>
      <c r="AP68" s="866" t="s">
        <v>558</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567</v>
      </c>
      <c r="C69" s="874"/>
      <c r="D69" s="874"/>
      <c r="E69" s="874"/>
      <c r="F69" s="874"/>
      <c r="G69" s="874"/>
      <c r="H69" s="874"/>
      <c r="I69" s="874"/>
      <c r="J69" s="874"/>
      <c r="K69" s="874"/>
      <c r="L69" s="874"/>
      <c r="M69" s="874"/>
      <c r="N69" s="874"/>
      <c r="O69" s="874"/>
      <c r="P69" s="875"/>
      <c r="Q69" s="876">
        <v>43</v>
      </c>
      <c r="R69" s="830"/>
      <c r="S69" s="830"/>
      <c r="T69" s="830"/>
      <c r="U69" s="830"/>
      <c r="V69" s="830">
        <v>38</v>
      </c>
      <c r="W69" s="830"/>
      <c r="X69" s="830"/>
      <c r="Y69" s="830"/>
      <c r="Z69" s="830"/>
      <c r="AA69" s="830">
        <v>5</v>
      </c>
      <c r="AB69" s="830"/>
      <c r="AC69" s="830"/>
      <c r="AD69" s="830"/>
      <c r="AE69" s="830"/>
      <c r="AF69" s="830">
        <v>5</v>
      </c>
      <c r="AG69" s="830"/>
      <c r="AH69" s="830"/>
      <c r="AI69" s="830"/>
      <c r="AJ69" s="830"/>
      <c r="AK69" s="830">
        <v>26</v>
      </c>
      <c r="AL69" s="830"/>
      <c r="AM69" s="830"/>
      <c r="AN69" s="830"/>
      <c r="AO69" s="830"/>
      <c r="AP69" s="830" t="s">
        <v>559</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369</v>
      </c>
      <c r="R70" s="830"/>
      <c r="S70" s="830"/>
      <c r="T70" s="830"/>
      <c r="U70" s="830"/>
      <c r="V70" s="830">
        <v>358</v>
      </c>
      <c r="W70" s="830"/>
      <c r="X70" s="830"/>
      <c r="Y70" s="830"/>
      <c r="Z70" s="830"/>
      <c r="AA70" s="830">
        <v>10</v>
      </c>
      <c r="AB70" s="830"/>
      <c r="AC70" s="830"/>
      <c r="AD70" s="830"/>
      <c r="AE70" s="830"/>
      <c r="AF70" s="830">
        <v>10</v>
      </c>
      <c r="AG70" s="830"/>
      <c r="AH70" s="830"/>
      <c r="AI70" s="830"/>
      <c r="AJ70" s="830"/>
      <c r="AK70" s="830">
        <v>249</v>
      </c>
      <c r="AL70" s="830"/>
      <c r="AM70" s="830"/>
      <c r="AN70" s="830"/>
      <c r="AO70" s="830"/>
      <c r="AP70" s="830" t="s">
        <v>554</v>
      </c>
      <c r="AQ70" s="830"/>
      <c r="AR70" s="830"/>
      <c r="AS70" s="830"/>
      <c r="AT70" s="830"/>
      <c r="AU70" s="830" t="s">
        <v>564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241808</v>
      </c>
      <c r="R71" s="830"/>
      <c r="S71" s="830"/>
      <c r="T71" s="830"/>
      <c r="U71" s="830"/>
      <c r="V71" s="830">
        <v>236655</v>
      </c>
      <c r="W71" s="830"/>
      <c r="X71" s="830"/>
      <c r="Y71" s="830"/>
      <c r="Z71" s="830"/>
      <c r="AA71" s="830">
        <v>5153</v>
      </c>
      <c r="AB71" s="830"/>
      <c r="AC71" s="830"/>
      <c r="AD71" s="830"/>
      <c r="AE71" s="830"/>
      <c r="AF71" s="830">
        <v>5153</v>
      </c>
      <c r="AG71" s="830"/>
      <c r="AH71" s="830"/>
      <c r="AI71" s="830"/>
      <c r="AJ71" s="830"/>
      <c r="AK71" s="830">
        <v>5058</v>
      </c>
      <c r="AL71" s="830"/>
      <c r="AM71" s="830"/>
      <c r="AN71" s="830"/>
      <c r="AO71" s="830"/>
      <c r="AP71" s="830" t="s">
        <v>557</v>
      </c>
      <c r="AQ71" s="830"/>
      <c r="AR71" s="830"/>
      <c r="AS71" s="830"/>
      <c r="AT71" s="830"/>
      <c r="AU71" s="830" t="s">
        <v>557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563</v>
      </c>
      <c r="C72" s="874"/>
      <c r="D72" s="874"/>
      <c r="E72" s="874"/>
      <c r="F72" s="874"/>
      <c r="G72" s="874"/>
      <c r="H72" s="874"/>
      <c r="I72" s="874"/>
      <c r="J72" s="874"/>
      <c r="K72" s="874"/>
      <c r="L72" s="874"/>
      <c r="M72" s="874"/>
      <c r="N72" s="874"/>
      <c r="O72" s="874"/>
      <c r="P72" s="875"/>
      <c r="Q72" s="876">
        <v>5048</v>
      </c>
      <c r="R72" s="830"/>
      <c r="S72" s="830"/>
      <c r="T72" s="830"/>
      <c r="U72" s="830"/>
      <c r="V72" s="830">
        <v>4653</v>
      </c>
      <c r="W72" s="830"/>
      <c r="X72" s="830"/>
      <c r="Y72" s="830"/>
      <c r="Z72" s="830"/>
      <c r="AA72" s="830">
        <v>395</v>
      </c>
      <c r="AB72" s="830"/>
      <c r="AC72" s="830"/>
      <c r="AD72" s="830"/>
      <c r="AE72" s="830"/>
      <c r="AF72" s="830">
        <v>395</v>
      </c>
      <c r="AG72" s="830"/>
      <c r="AH72" s="830"/>
      <c r="AI72" s="830"/>
      <c r="AJ72" s="830"/>
      <c r="AK72" s="830" t="s">
        <v>554</v>
      </c>
      <c r="AL72" s="830"/>
      <c r="AM72" s="830"/>
      <c r="AN72" s="830"/>
      <c r="AO72" s="830"/>
      <c r="AP72" s="830">
        <v>5337</v>
      </c>
      <c r="AQ72" s="830"/>
      <c r="AR72" s="830"/>
      <c r="AS72" s="830"/>
      <c r="AT72" s="830"/>
      <c r="AU72" s="830">
        <v>502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5648</v>
      </c>
      <c r="AG88" s="844"/>
      <c r="AH88" s="844"/>
      <c r="AI88" s="844"/>
      <c r="AJ88" s="844"/>
      <c r="AK88" s="841"/>
      <c r="AL88" s="841"/>
      <c r="AM88" s="841"/>
      <c r="AN88" s="841"/>
      <c r="AO88" s="841"/>
      <c r="AP88" s="844">
        <v>5337</v>
      </c>
      <c r="AQ88" s="844"/>
      <c r="AR88" s="844"/>
      <c r="AS88" s="844"/>
      <c r="AT88" s="844"/>
      <c r="AU88" s="844">
        <v>502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v>
      </c>
      <c r="CS102" s="852"/>
      <c r="CT102" s="852"/>
      <c r="CU102" s="852"/>
      <c r="CV102" s="891"/>
      <c r="CW102" s="890" t="s">
        <v>558</v>
      </c>
      <c r="CX102" s="852"/>
      <c r="CY102" s="852"/>
      <c r="CZ102" s="852"/>
      <c r="DA102" s="891"/>
      <c r="DB102" s="890" t="s">
        <v>556</v>
      </c>
      <c r="DC102" s="852"/>
      <c r="DD102" s="852"/>
      <c r="DE102" s="852"/>
      <c r="DF102" s="891"/>
      <c r="DG102" s="890" t="s">
        <v>554</v>
      </c>
      <c r="DH102" s="852"/>
      <c r="DI102" s="852"/>
      <c r="DJ102" s="852"/>
      <c r="DK102" s="891"/>
      <c r="DL102" s="890">
        <v>96</v>
      </c>
      <c r="DM102" s="852"/>
      <c r="DN102" s="852"/>
      <c r="DO102" s="852"/>
      <c r="DP102" s="891"/>
      <c r="DQ102" s="890">
        <v>10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665031</v>
      </c>
      <c r="AB110" s="900"/>
      <c r="AC110" s="900"/>
      <c r="AD110" s="900"/>
      <c r="AE110" s="901"/>
      <c r="AF110" s="902">
        <v>711525</v>
      </c>
      <c r="AG110" s="900"/>
      <c r="AH110" s="900"/>
      <c r="AI110" s="900"/>
      <c r="AJ110" s="901"/>
      <c r="AK110" s="902">
        <v>720388</v>
      </c>
      <c r="AL110" s="900"/>
      <c r="AM110" s="900"/>
      <c r="AN110" s="900"/>
      <c r="AO110" s="901"/>
      <c r="AP110" s="903">
        <v>13.7</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7146749</v>
      </c>
      <c r="BR110" s="931"/>
      <c r="BS110" s="931"/>
      <c r="BT110" s="931"/>
      <c r="BU110" s="931"/>
      <c r="BV110" s="931">
        <v>6723526</v>
      </c>
      <c r="BW110" s="931"/>
      <c r="BX110" s="931"/>
      <c r="BY110" s="931"/>
      <c r="BZ110" s="931"/>
      <c r="CA110" s="931">
        <v>6297928</v>
      </c>
      <c r="CB110" s="931"/>
      <c r="CC110" s="931"/>
      <c r="CD110" s="931"/>
      <c r="CE110" s="931"/>
      <c r="CF110" s="944">
        <v>119.5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2870655</v>
      </c>
      <c r="BR112" s="926"/>
      <c r="BS112" s="926"/>
      <c r="BT112" s="926"/>
      <c r="BU112" s="926"/>
      <c r="BV112" s="926">
        <v>2607777</v>
      </c>
      <c r="BW112" s="926"/>
      <c r="BX112" s="926"/>
      <c r="BY112" s="926"/>
      <c r="BZ112" s="926"/>
      <c r="CA112" s="926">
        <v>2448179</v>
      </c>
      <c r="CB112" s="926"/>
      <c r="CC112" s="926"/>
      <c r="CD112" s="926"/>
      <c r="CE112" s="926"/>
      <c r="CF112" s="920">
        <v>46.5</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270088</v>
      </c>
      <c r="AB113" s="938"/>
      <c r="AC113" s="938"/>
      <c r="AD113" s="938"/>
      <c r="AE113" s="939"/>
      <c r="AF113" s="940">
        <v>287804</v>
      </c>
      <c r="AG113" s="938"/>
      <c r="AH113" s="938"/>
      <c r="AI113" s="938"/>
      <c r="AJ113" s="939"/>
      <c r="AK113" s="940">
        <v>280509</v>
      </c>
      <c r="AL113" s="938"/>
      <c r="AM113" s="938"/>
      <c r="AN113" s="938"/>
      <c r="AO113" s="939"/>
      <c r="AP113" s="941">
        <v>5.3</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536302</v>
      </c>
      <c r="BR113" s="926"/>
      <c r="BS113" s="926"/>
      <c r="BT113" s="926"/>
      <c r="BU113" s="926"/>
      <c r="BV113" s="926">
        <v>500399</v>
      </c>
      <c r="BW113" s="926"/>
      <c r="BX113" s="926"/>
      <c r="BY113" s="926"/>
      <c r="BZ113" s="926"/>
      <c r="CA113" s="926">
        <v>501673</v>
      </c>
      <c r="CB113" s="926"/>
      <c r="CC113" s="926"/>
      <c r="CD113" s="926"/>
      <c r="CE113" s="926"/>
      <c r="CF113" s="920">
        <v>9.5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33295</v>
      </c>
      <c r="AB114" s="959"/>
      <c r="AC114" s="959"/>
      <c r="AD114" s="959"/>
      <c r="AE114" s="960"/>
      <c r="AF114" s="961">
        <v>54686</v>
      </c>
      <c r="AG114" s="959"/>
      <c r="AH114" s="959"/>
      <c r="AI114" s="959"/>
      <c r="AJ114" s="960"/>
      <c r="AK114" s="961">
        <v>89663</v>
      </c>
      <c r="AL114" s="959"/>
      <c r="AM114" s="959"/>
      <c r="AN114" s="959"/>
      <c r="AO114" s="960"/>
      <c r="AP114" s="962">
        <v>1.7</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t="s">
        <v>122</v>
      </c>
      <c r="BW114" s="926"/>
      <c r="BX114" s="926"/>
      <c r="BY114" s="926"/>
      <c r="BZ114" s="926"/>
      <c r="CA114" s="926" t="s">
        <v>122</v>
      </c>
      <c r="CB114" s="926"/>
      <c r="CC114" s="926"/>
      <c r="CD114" s="926"/>
      <c r="CE114" s="926"/>
      <c r="CF114" s="920" t="s">
        <v>122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10274</v>
      </c>
      <c r="BR115" s="926"/>
      <c r="BS115" s="926"/>
      <c r="BT115" s="926"/>
      <c r="BU115" s="926"/>
      <c r="BV115" s="926">
        <v>9945</v>
      </c>
      <c r="BW115" s="926"/>
      <c r="BX115" s="926"/>
      <c r="BY115" s="926"/>
      <c r="BZ115" s="926"/>
      <c r="CA115" s="926">
        <v>9613</v>
      </c>
      <c r="CB115" s="926"/>
      <c r="CC115" s="926"/>
      <c r="CD115" s="926"/>
      <c r="CE115" s="926"/>
      <c r="CF115" s="920">
        <v>0.2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968414</v>
      </c>
      <c r="AB117" s="979"/>
      <c r="AC117" s="979"/>
      <c r="AD117" s="979"/>
      <c r="AE117" s="980"/>
      <c r="AF117" s="981">
        <v>1054015</v>
      </c>
      <c r="AG117" s="979"/>
      <c r="AH117" s="979"/>
      <c r="AI117" s="979"/>
      <c r="AJ117" s="980"/>
      <c r="AK117" s="981">
        <v>1090560</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10563980</v>
      </c>
      <c r="BR119" s="1000"/>
      <c r="BS119" s="1000"/>
      <c r="BT119" s="1000"/>
      <c r="BU119" s="1000"/>
      <c r="BV119" s="1000">
        <v>9841647</v>
      </c>
      <c r="BW119" s="1000"/>
      <c r="BX119" s="1000"/>
      <c r="BY119" s="1000"/>
      <c r="BZ119" s="1000"/>
      <c r="CA119" s="1000">
        <v>9257393</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1941660</v>
      </c>
      <c r="BR120" s="931"/>
      <c r="BS120" s="931"/>
      <c r="BT120" s="931"/>
      <c r="BU120" s="931"/>
      <c r="BV120" s="931">
        <v>2408973</v>
      </c>
      <c r="BW120" s="931"/>
      <c r="BX120" s="931"/>
      <c r="BY120" s="931"/>
      <c r="BZ120" s="931"/>
      <c r="CA120" s="931">
        <v>2500644</v>
      </c>
      <c r="CB120" s="931"/>
      <c r="CC120" s="931"/>
      <c r="CD120" s="931"/>
      <c r="CE120" s="931"/>
      <c r="CF120" s="944">
        <v>47.5</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2866315</v>
      </c>
      <c r="DH120" s="931"/>
      <c r="DI120" s="931"/>
      <c r="DJ120" s="931"/>
      <c r="DK120" s="931"/>
      <c r="DL120" s="931">
        <v>2587709</v>
      </c>
      <c r="DM120" s="931"/>
      <c r="DN120" s="931"/>
      <c r="DO120" s="931"/>
      <c r="DP120" s="931"/>
      <c r="DQ120" s="931">
        <v>2428664</v>
      </c>
      <c r="DR120" s="931"/>
      <c r="DS120" s="931"/>
      <c r="DT120" s="931"/>
      <c r="DU120" s="931"/>
      <c r="DV120" s="932">
        <v>46.1</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4340</v>
      </c>
      <c r="DH121" s="926"/>
      <c r="DI121" s="926"/>
      <c r="DJ121" s="926"/>
      <c r="DK121" s="926"/>
      <c r="DL121" s="926">
        <v>20068</v>
      </c>
      <c r="DM121" s="926"/>
      <c r="DN121" s="926"/>
      <c r="DO121" s="926"/>
      <c r="DP121" s="926"/>
      <c r="DQ121" s="926">
        <v>19515</v>
      </c>
      <c r="DR121" s="926"/>
      <c r="DS121" s="926"/>
      <c r="DT121" s="926"/>
      <c r="DU121" s="926"/>
      <c r="DV121" s="927">
        <v>0.4</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8151607</v>
      </c>
      <c r="BR122" s="1000"/>
      <c r="BS122" s="1000"/>
      <c r="BT122" s="1000"/>
      <c r="BU122" s="1000"/>
      <c r="BV122" s="1000">
        <v>7831294</v>
      </c>
      <c r="BW122" s="1000"/>
      <c r="BX122" s="1000"/>
      <c r="BY122" s="1000"/>
      <c r="BZ122" s="1000"/>
      <c r="CA122" s="1000">
        <v>7481354</v>
      </c>
      <c r="CB122" s="1000"/>
      <c r="CC122" s="1000"/>
      <c r="CD122" s="1000"/>
      <c r="CE122" s="1000"/>
      <c r="CF122" s="1017">
        <v>142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10093267</v>
      </c>
      <c r="BR123" s="1064"/>
      <c r="BS123" s="1064"/>
      <c r="BT123" s="1064"/>
      <c r="BU123" s="1064"/>
      <c r="BV123" s="1064">
        <v>10240267</v>
      </c>
      <c r="BW123" s="1064"/>
      <c r="BX123" s="1064"/>
      <c r="BY123" s="1064"/>
      <c r="BZ123" s="1064"/>
      <c r="CA123" s="1064">
        <v>9981998</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8.9</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10274</v>
      </c>
      <c r="DH128" s="1038"/>
      <c r="DI128" s="1038"/>
      <c r="DJ128" s="1038"/>
      <c r="DK128" s="1038"/>
      <c r="DL128" s="1038">
        <v>9945</v>
      </c>
      <c r="DM128" s="1038"/>
      <c r="DN128" s="1038"/>
      <c r="DO128" s="1038"/>
      <c r="DP128" s="1038"/>
      <c r="DQ128" s="1038">
        <v>9613</v>
      </c>
      <c r="DR128" s="1038"/>
      <c r="DS128" s="1038"/>
      <c r="DT128" s="1038"/>
      <c r="DU128" s="1038"/>
      <c r="DV128" s="1039">
        <v>0.2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5878942</v>
      </c>
      <c r="AB129" s="959"/>
      <c r="AC129" s="959"/>
      <c r="AD129" s="959"/>
      <c r="AE129" s="960"/>
      <c r="AF129" s="961">
        <v>5728519</v>
      </c>
      <c r="AG129" s="959"/>
      <c r="AH129" s="959"/>
      <c r="AI129" s="959"/>
      <c r="AJ129" s="960"/>
      <c r="AK129" s="961">
        <v>5884937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596473</v>
      </c>
      <c r="AB130" s="959"/>
      <c r="AC130" s="959"/>
      <c r="AD130" s="959"/>
      <c r="AE130" s="960"/>
      <c r="AF130" s="961">
        <v>612433</v>
      </c>
      <c r="AG130" s="959"/>
      <c r="AH130" s="959"/>
      <c r="AI130" s="959"/>
      <c r="AJ130" s="960"/>
      <c r="AK130" s="961">
        <v>615264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5282469</v>
      </c>
      <c r="AB131" s="986"/>
      <c r="AC131" s="986"/>
      <c r="AD131" s="986"/>
      <c r="AE131" s="987"/>
      <c r="AF131" s="985">
        <v>5116086</v>
      </c>
      <c r="AG131" s="986"/>
      <c r="AH131" s="986"/>
      <c r="AI131" s="986"/>
      <c r="AJ131" s="987"/>
      <c r="AK131" s="985">
        <v>5269673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7.0410446330000003</v>
      </c>
      <c r="AB132" s="1097"/>
      <c r="AC132" s="1097"/>
      <c r="AD132" s="1097"/>
      <c r="AE132" s="1098"/>
      <c r="AF132" s="1099">
        <v>8.6312466210000007</v>
      </c>
      <c r="AG132" s="1097"/>
      <c r="AH132" s="1097"/>
      <c r="AI132" s="1097"/>
      <c r="AJ132" s="1098"/>
      <c r="AK132" s="1099">
        <v>9.0194590819999991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v>
      </c>
      <c r="AB133" s="1080"/>
      <c r="AC133" s="1080"/>
      <c r="AD133" s="1080"/>
      <c r="AE133" s="1081"/>
      <c r="AF133" s="1079">
        <v>7.3</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YAFUJuJS4rmQvgoFJpdv12SBl3/XNnhr51fb/CF8Pb7gJw96tH8r2DL8pTxcSaRWtkBsW2U/hwvithSlHg1w==" saltValue="NB2hwjkpwiPphD8g8zmP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s1o/g5660IzL87+8Et8+G1PNyGENY3+vzllRf0kUCg7HTp53HUx3hNo695aQ08HyBo1c94/wQNvnKnlabiqhA==" saltValue="Li9zpqV2nr7LCDWovY2Q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8/x5YLVveFHMEb0wF7WphNhPwo7UIPRoNfS8Y0T4XwuD8neccn0FJP3e/HbPu8xkvbf0COTLg8Rk0dQ5ze17g==" saltValue="fIEDF4BjreL3KFXPQbYQ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1505140</v>
      </c>
      <c r="AP9" s="281">
        <v>60191</v>
      </c>
      <c r="AQ9" s="282">
        <v>67248</v>
      </c>
      <c r="AR9" s="283">
        <v>-10.5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20527</v>
      </c>
      <c r="AP10" s="284">
        <v>821</v>
      </c>
      <c r="AQ10" s="285">
        <v>9038</v>
      </c>
      <c r="AR10" s="286">
        <v>-90.9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13657</v>
      </c>
      <c r="AP11" s="284">
        <v>546</v>
      </c>
      <c r="AQ11" s="285">
        <v>320</v>
      </c>
      <c r="AR11" s="286">
        <v>70.599999999999994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22</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78059</v>
      </c>
      <c r="AP13" s="284">
        <v>3122</v>
      </c>
      <c r="AQ13" s="285">
        <v>2764</v>
      </c>
      <c r="AR13" s="286">
        <v>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35681</v>
      </c>
      <c r="AP14" s="284">
        <v>1427</v>
      </c>
      <c r="AQ14" s="285">
        <v>1165</v>
      </c>
      <c r="AR14" s="286">
        <v>22.5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-93428</v>
      </c>
      <c r="AP15" s="284">
        <v>-3736</v>
      </c>
      <c r="AQ15" s="285">
        <v>-3941</v>
      </c>
      <c r="AR15" s="286">
        <v>-5.2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1559636</v>
      </c>
      <c r="AP16" s="284">
        <v>62370</v>
      </c>
      <c r="AQ16" s="285">
        <v>76616</v>
      </c>
      <c r="AR16" s="286">
        <v>-18.600000000000001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v>
      </c>
      <c r="AP21" s="298">
        <v>6.73</v>
      </c>
      <c r="AQ21" s="299">
        <v>-0.73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97.5</v>
      </c>
      <c r="AP22" s="303">
        <v>96.9</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720388</v>
      </c>
      <c r="AP32" s="312">
        <v>28809</v>
      </c>
      <c r="AQ32" s="313">
        <v>33390</v>
      </c>
      <c r="AR32" s="314">
        <v>-13.7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280509</v>
      </c>
      <c r="AP35" s="312">
        <v>11218</v>
      </c>
      <c r="AQ35" s="313">
        <v>8851</v>
      </c>
      <c r="AR35" s="314">
        <v>26.7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89663</v>
      </c>
      <c r="AP36" s="312">
        <v>3586</v>
      </c>
      <c r="AQ36" s="313">
        <v>2033</v>
      </c>
      <c r="AR36" s="314">
        <v>76.400000000000006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640</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488</v>
      </c>
      <c r="AP39" s="312" t="s">
        <v>488</v>
      </c>
      <c r="AQ39" s="313">
        <v>-3025</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-615264</v>
      </c>
      <c r="AP40" s="312">
        <v>-24605</v>
      </c>
      <c r="AQ40" s="313">
        <v>-26876</v>
      </c>
      <c r="AR40" s="314">
        <v>-8.4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475296</v>
      </c>
      <c r="AP41" s="312">
        <v>19007</v>
      </c>
      <c r="AQ41" s="313">
        <v>15015</v>
      </c>
      <c r="AR41" s="314">
        <v>26.6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1009083</v>
      </c>
      <c r="AN51" s="334">
        <v>39420</v>
      </c>
      <c r="AO51" s="335">
        <v>110.4</v>
      </c>
      <c r="AP51" s="336">
        <v>51264</v>
      </c>
      <c r="AQ51" s="337">
        <v>8.1999999999999993</v>
      </c>
      <c r="AR51" s="338">
        <v>102.2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930493</v>
      </c>
      <c r="AN52" s="342">
        <v>36350</v>
      </c>
      <c r="AO52" s="343">
        <v>165.3</v>
      </c>
      <c r="AP52" s="344">
        <v>26040</v>
      </c>
      <c r="AQ52" s="345">
        <v>4.5</v>
      </c>
      <c r="AR52" s="346">
        <v>160.80000000000001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748426</v>
      </c>
      <c r="AN53" s="334">
        <v>29353</v>
      </c>
      <c r="AO53" s="335">
        <v>-25.5</v>
      </c>
      <c r="AP53" s="336">
        <v>52068</v>
      </c>
      <c r="AQ53" s="337">
        <v>1.6</v>
      </c>
      <c r="AR53" s="338">
        <v>-27.1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281642</v>
      </c>
      <c r="AN54" s="342">
        <v>11046</v>
      </c>
      <c r="AO54" s="343">
        <v>-69.599999999999994</v>
      </c>
      <c r="AP54" s="344">
        <v>26936</v>
      </c>
      <c r="AQ54" s="345">
        <v>3.4</v>
      </c>
      <c r="AR54" s="346">
        <v>-73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391906</v>
      </c>
      <c r="AN55" s="334">
        <v>15487</v>
      </c>
      <c r="AO55" s="335">
        <v>-47.2</v>
      </c>
      <c r="AP55" s="336">
        <v>47161</v>
      </c>
      <c r="AQ55" s="337">
        <v>-9.4</v>
      </c>
      <c r="AR55" s="338">
        <v>-37.799999999999997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236271</v>
      </c>
      <c r="AN56" s="342">
        <v>9337</v>
      </c>
      <c r="AO56" s="343">
        <v>-15.5</v>
      </c>
      <c r="AP56" s="344">
        <v>24595</v>
      </c>
      <c r="AQ56" s="345">
        <v>-8.6999999999999993</v>
      </c>
      <c r="AR56" s="346">
        <v>-6.8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344621</v>
      </c>
      <c r="AN57" s="334">
        <v>13695</v>
      </c>
      <c r="AO57" s="335">
        <v>-11.6</v>
      </c>
      <c r="AP57" s="336">
        <v>43423</v>
      </c>
      <c r="AQ57" s="337">
        <v>-7.9</v>
      </c>
      <c r="AR57" s="338">
        <v>-3.7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289080</v>
      </c>
      <c r="AN58" s="342">
        <v>11488</v>
      </c>
      <c r="AO58" s="343">
        <v>23</v>
      </c>
      <c r="AP58" s="344">
        <v>22207</v>
      </c>
      <c r="AQ58" s="345">
        <v>-9.6999999999999993</v>
      </c>
      <c r="AR58" s="346">
        <v>32.700000000000003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409461</v>
      </c>
      <c r="AN59" s="334">
        <v>16375</v>
      </c>
      <c r="AO59" s="335">
        <v>19.600000000000001</v>
      </c>
      <c r="AP59" s="336">
        <v>45265</v>
      </c>
      <c r="AQ59" s="337">
        <v>4.2</v>
      </c>
      <c r="AR59" s="338">
        <v>15.4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297669</v>
      </c>
      <c r="AN60" s="342">
        <v>11904</v>
      </c>
      <c r="AO60" s="343">
        <v>3.6</v>
      </c>
      <c r="AP60" s="344">
        <v>22600</v>
      </c>
      <c r="AQ60" s="345">
        <v>1.8</v>
      </c>
      <c r="AR60" s="346">
        <v>1.8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580699</v>
      </c>
      <c r="AN61" s="349">
        <v>22866</v>
      </c>
      <c r="AO61" s="350">
        <v>9.1</v>
      </c>
      <c r="AP61" s="351">
        <v>47836</v>
      </c>
      <c r="AQ61" s="352">
        <v>-0.7</v>
      </c>
      <c r="AR61" s="338">
        <v>9.8000000000000007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407031</v>
      </c>
      <c r="AN62" s="342">
        <v>16025</v>
      </c>
      <c r="AO62" s="343">
        <v>21.4</v>
      </c>
      <c r="AP62" s="344">
        <v>24476</v>
      </c>
      <c r="AQ62" s="345">
        <v>-1.7</v>
      </c>
      <c r="AR62" s="346">
        <v>23.1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fpz6pSpLL+egz2PPtsnEyIyi9U0QoZilQIqAYyYzWDdcCgZ+ObAnqRGmVFEDPy1AcwqMKkiz0iZaybOJHWS/Q==" saltValue="sFOZs2bulhZxdL//TPPg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UFD2QIOhQXnxwXBsicCq7TRZHLh8dmfyJa/l3KhLCXkhE3ugNcdOhxV8R9Hnh6YWRObFhLHmFwnXwRsqpS52XA==" saltValue="N+a/7aDhd2ad5yqZIrG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AiwH0dzHqj2DgM7YllNgf4WGN8mrnh7rizoy2MFFm56P/hcfj1PSSJgaeYjStJ2ukFic2LXTb03iGNjufvrqjQ==" saltValue="EePd+epq271xVV/eVjKl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13.34</v>
      </c>
      <c r="G47" s="12">
        <v>11.38</v>
      </c>
      <c r="H47" s="12">
        <v>13.42</v>
      </c>
      <c r="I47" s="12">
        <v>18.84</v>
      </c>
      <c r="J47" s="13">
        <v>18.2</v>
      </c>
    </row>
    <row r="48" spans="2:10" ht="57.75" customHeight="1" x14ac:dyDescent="0.2">
      <c r="B48" s="14"/>
      <c r="C48" s="1141" t="s">
        <v>4</v>
      </c>
      <c r="D48" s="1141"/>
      <c r="E48" s="1142"/>
      <c r="F48" s="15">
        <v>5.04</v>
      </c>
      <c r="G48" s="16">
        <v>6.06</v>
      </c>
      <c r="H48" s="16">
        <v>9.4700000000000006</v>
      </c>
      <c r="I48" s="16">
        <v>8.99</v>
      </c>
      <c r="J48" s="17">
        <v>8.36</v>
      </c>
    </row>
    <row r="49" spans="2:10" ht="57.75" customHeight="1" thickBot="1" x14ac:dyDescent="0.25">
      <c r="B49" s="18"/>
      <c r="C49" s="1143" t="s">
        <v>5</v>
      </c>
      <c r="D49" s="1143"/>
      <c r="E49" s="1144"/>
      <c r="F49" s="19" t="s">
        <v>531</v>
      </c>
      <c r="G49" s="20" t="s">
        <v>532</v>
      </c>
      <c r="H49" s="20">
        <v>3.77</v>
      </c>
      <c r="I49" s="20" t="s">
        <v>533</v>
      </c>
      <c r="J49" s="21" t="s">
        <v>534</v>
      </c>
    </row>
    <row r="50" spans="2:10" ht="13" x14ac:dyDescent="0.2"/>
  </sheetData>
  <sheetProtection algorithmName="SHA-512" hashValue="+OK2ktfggusWUG5g4vwnPmYnaoPfDZPWZeWzL1cnz28kEK8WFlkL+3FN5533CxkJ3rXqplMsQvYEHqPWYSJdCg==" saltValue="ohxhIs9NNmhpk+tntG7X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4.54</v>
      </c>
      <c r="G34" s="33">
        <v>5.61</v>
      </c>
      <c r="H34" s="33">
        <v>8.94</v>
      </c>
      <c r="I34" s="33">
        <v>8.43</v>
      </c>
      <c r="J34" s="34">
        <v>7.73</v>
      </c>
      <c r="K34" s="22"/>
      <c r="L34" s="22"/>
      <c r="M34" s="22"/>
      <c r="N34" s="22"/>
      <c r="O34" s="22"/>
      <c r="P34" s="22"/>
    </row>
    <row r="35" spans="1:16" ht="39" customHeight="1" x14ac:dyDescent="0.2">
      <c r="A35" s="22"/>
      <c r="B35" s="35"/>
      <c r="C35" s="1145" t="s">
        <v>536</v>
      </c>
      <c r="D35" s="1146"/>
      <c r="E35" s="1147"/>
      <c r="F35" s="36">
        <v>7.84</v>
      </c>
      <c r="G35" s="37">
        <v>8.06</v>
      </c>
      <c r="H35" s="37">
        <v>8.17</v>
      </c>
      <c r="I35" s="37">
        <v>5.92</v>
      </c>
      <c r="J35" s="38">
        <v>6.03</v>
      </c>
      <c r="K35" s="22"/>
      <c r="L35" s="22"/>
      <c r="M35" s="22"/>
      <c r="N35" s="22"/>
      <c r="O35" s="22"/>
      <c r="P35" s="22"/>
    </row>
    <row r="36" spans="1:16" ht="39" customHeight="1" x14ac:dyDescent="0.2">
      <c r="A36" s="22"/>
      <c r="B36" s="35"/>
      <c r="C36" s="1145" t="s">
        <v>537</v>
      </c>
      <c r="D36" s="1146"/>
      <c r="E36" s="1147"/>
      <c r="F36" s="36">
        <v>0.81</v>
      </c>
      <c r="G36" s="37">
        <v>1.83</v>
      </c>
      <c r="H36" s="37">
        <v>1.55</v>
      </c>
      <c r="I36" s="37">
        <v>4.09</v>
      </c>
      <c r="J36" s="38">
        <v>3.74</v>
      </c>
      <c r="K36" s="22"/>
      <c r="L36" s="22"/>
      <c r="M36" s="22"/>
      <c r="N36" s="22"/>
      <c r="O36" s="22"/>
      <c r="P36" s="22"/>
    </row>
    <row r="37" spans="1:16" ht="39" customHeight="1" x14ac:dyDescent="0.2">
      <c r="A37" s="22"/>
      <c r="B37" s="35"/>
      <c r="C37" s="1145" t="s">
        <v>538</v>
      </c>
      <c r="D37" s="1146"/>
      <c r="E37" s="1147"/>
      <c r="F37" s="36" t="s">
        <v>488</v>
      </c>
      <c r="G37" s="37">
        <v>1.1599999999999999</v>
      </c>
      <c r="H37" s="37">
        <v>1.86</v>
      </c>
      <c r="I37" s="37">
        <v>2.2599999999999998</v>
      </c>
      <c r="J37" s="38">
        <v>2.13</v>
      </c>
      <c r="K37" s="22"/>
      <c r="L37" s="22"/>
      <c r="M37" s="22"/>
      <c r="N37" s="22"/>
      <c r="O37" s="22"/>
      <c r="P37" s="22"/>
    </row>
    <row r="38" spans="1:16" ht="39" customHeight="1" x14ac:dyDescent="0.2">
      <c r="A38" s="22"/>
      <c r="B38" s="35"/>
      <c r="C38" s="1145" t="s">
        <v>539</v>
      </c>
      <c r="D38" s="1146"/>
      <c r="E38" s="1147"/>
      <c r="F38" s="36">
        <v>0.71</v>
      </c>
      <c r="G38" s="37">
        <v>0.56999999999999995</v>
      </c>
      <c r="H38" s="37">
        <v>0.97</v>
      </c>
      <c r="I38" s="37">
        <v>1.01</v>
      </c>
      <c r="J38" s="38">
        <v>1.82</v>
      </c>
      <c r="K38" s="22"/>
      <c r="L38" s="22"/>
      <c r="M38" s="22"/>
      <c r="N38" s="22"/>
      <c r="O38" s="22"/>
      <c r="P38" s="22"/>
    </row>
    <row r="39" spans="1:16" ht="39" customHeight="1" x14ac:dyDescent="0.2">
      <c r="A39" s="22"/>
      <c r="B39" s="35"/>
      <c r="C39" s="1145" t="s">
        <v>540</v>
      </c>
      <c r="D39" s="1146"/>
      <c r="E39" s="1147"/>
      <c r="F39" s="36">
        <v>0.49</v>
      </c>
      <c r="G39" s="37">
        <v>0.44</v>
      </c>
      <c r="H39" s="37">
        <v>0.51</v>
      </c>
      <c r="I39" s="37">
        <v>0.55000000000000004</v>
      </c>
      <c r="J39" s="38">
        <v>0.63</v>
      </c>
      <c r="K39" s="22"/>
      <c r="L39" s="22"/>
      <c r="M39" s="22"/>
      <c r="N39" s="22"/>
      <c r="O39" s="22"/>
      <c r="P39" s="22"/>
    </row>
    <row r="40" spans="1:16" ht="39" customHeight="1" x14ac:dyDescent="0.2">
      <c r="A40" s="22"/>
      <c r="B40" s="35"/>
      <c r="C40" s="1145" t="s">
        <v>541</v>
      </c>
      <c r="D40" s="1146"/>
      <c r="E40" s="1147"/>
      <c r="F40" s="36">
        <v>0.05</v>
      </c>
      <c r="G40" s="37">
        <v>0.03</v>
      </c>
      <c r="H40" s="37">
        <v>0.04</v>
      </c>
      <c r="I40" s="37">
        <v>0.06</v>
      </c>
      <c r="J40" s="38">
        <v>0.09</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v>0.3</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BTC+8EA26HJYLHV7S1aqOXgEaWLfZ44ilwfYoRhYTEYChNnJXwSplT1MjMjNr29EGybtkBYo+8r03UydI4Yyg==" saltValue="OuGdZxhiRsowOY1QCApi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605</v>
      </c>
      <c r="L45" s="60">
        <v>591</v>
      </c>
      <c r="M45" s="60">
        <v>665</v>
      </c>
      <c r="N45" s="60">
        <v>712</v>
      </c>
      <c r="O45" s="61">
        <v>720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313</v>
      </c>
      <c r="L48" s="64">
        <v>299</v>
      </c>
      <c r="M48" s="64">
        <v>270</v>
      </c>
      <c r="N48" s="64">
        <v>288</v>
      </c>
      <c r="O48" s="65">
        <v>281</v>
      </c>
      <c r="P48" s="48"/>
      <c r="Q48" s="48"/>
      <c r="R48" s="48"/>
      <c r="S48" s="48"/>
      <c r="T48" s="48"/>
      <c r="U48" s="48"/>
    </row>
    <row r="49" spans="1:21" ht="30.75" customHeight="1" x14ac:dyDescent="0.2">
      <c r="A49" s="48"/>
      <c r="B49" s="1155"/>
      <c r="C49" s="1156"/>
      <c r="D49" s="62"/>
      <c r="E49" s="1161" t="s">
        <v>14</v>
      </c>
      <c r="F49" s="1161"/>
      <c r="G49" s="1161"/>
      <c r="H49" s="1161"/>
      <c r="I49" s="1161"/>
      <c r="J49" s="1162"/>
      <c r="K49" s="63">
        <v>29</v>
      </c>
      <c r="L49" s="64">
        <v>34</v>
      </c>
      <c r="M49" s="64">
        <v>33</v>
      </c>
      <c r="N49" s="64">
        <v>55</v>
      </c>
      <c r="O49" s="65">
        <v>90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588</v>
      </c>
      <c r="L52" s="64">
        <v>605</v>
      </c>
      <c r="M52" s="64">
        <v>596</v>
      </c>
      <c r="N52" s="64">
        <v>613</v>
      </c>
      <c r="O52" s="65">
        <v>616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359</v>
      </c>
      <c r="L53" s="69">
        <v>319</v>
      </c>
      <c r="M53" s="69">
        <v>372</v>
      </c>
      <c r="N53" s="69">
        <v>442</v>
      </c>
      <c r="O53" s="70">
        <v>475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wRcD+mqOxkuc36FSQoldMj6rSL6opr9B9L+Mcy/Hr3udcGvPeyb2fR3RU29cWbhalOLULvCZVK9AheIwMabg==" saltValue="M63m9DiLfyW/d5Uf8G8K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7312</v>
      </c>
      <c r="J41" s="356">
        <v>7523</v>
      </c>
      <c r="K41" s="356">
        <v>7147</v>
      </c>
      <c r="L41" s="356">
        <v>6724</v>
      </c>
      <c r="M41" s="357">
        <v>6298</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3316</v>
      </c>
      <c r="J43" s="359">
        <v>3146</v>
      </c>
      <c r="K43" s="359">
        <v>2871</v>
      </c>
      <c r="L43" s="359">
        <v>2608</v>
      </c>
      <c r="M43" s="360">
        <v>2448</v>
      </c>
    </row>
    <row r="44" spans="2:13" ht="27.75" customHeight="1" x14ac:dyDescent="0.2">
      <c r="B44" s="1186"/>
      <c r="C44" s="1187"/>
      <c r="D44" s="106"/>
      <c r="E44" s="1192" t="s">
        <v>34</v>
      </c>
      <c r="F44" s="1192"/>
      <c r="G44" s="1192"/>
      <c r="H44" s="1193"/>
      <c r="I44" s="358">
        <v>465</v>
      </c>
      <c r="J44" s="359">
        <v>453</v>
      </c>
      <c r="K44" s="359">
        <v>536</v>
      </c>
      <c r="L44" s="359">
        <v>500</v>
      </c>
      <c r="M44" s="360">
        <v>502</v>
      </c>
    </row>
    <row r="45" spans="2:13" ht="27.75" customHeight="1" x14ac:dyDescent="0.2">
      <c r="B45" s="1186"/>
      <c r="C45" s="1187"/>
      <c r="D45" s="106"/>
      <c r="E45" s="1192" t="s">
        <v>35</v>
      </c>
      <c r="F45" s="1192"/>
      <c r="G45" s="1192"/>
      <c r="H45" s="1193"/>
      <c r="I45" s="358" t="s">
        <v>488</v>
      </c>
      <c r="J45" s="359" t="s">
        <v>488</v>
      </c>
      <c r="K45" s="359" t="s">
        <v>488</v>
      </c>
      <c r="L45" s="359" t="s">
        <v>488</v>
      </c>
      <c r="M45" s="360" t="s">
        <v>488</v>
      </c>
    </row>
    <row r="46" spans="2:13" ht="27.75" customHeight="1" x14ac:dyDescent="0.2">
      <c r="B46" s="1186"/>
      <c r="C46" s="1187"/>
      <c r="D46" s="107"/>
      <c r="E46" s="1192" t="s">
        <v>36</v>
      </c>
      <c r="F46" s="1192"/>
      <c r="G46" s="1192"/>
      <c r="H46" s="1193"/>
      <c r="I46" s="358">
        <v>11</v>
      </c>
      <c r="J46" s="359">
        <v>11</v>
      </c>
      <c r="K46" s="359">
        <v>10</v>
      </c>
      <c r="L46" s="359">
        <v>10</v>
      </c>
      <c r="M46" s="360">
        <v>10</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1395</v>
      </c>
      <c r="J50" s="359">
        <v>1323</v>
      </c>
      <c r="K50" s="359">
        <v>1942</v>
      </c>
      <c r="L50" s="359">
        <v>2409</v>
      </c>
      <c r="M50" s="360">
        <v>2501</v>
      </c>
    </row>
    <row r="51" spans="2:13" ht="27.75" customHeight="1" x14ac:dyDescent="0.2">
      <c r="B51" s="1186"/>
      <c r="C51" s="1187"/>
      <c r="D51" s="106"/>
      <c r="E51" s="1192" t="s">
        <v>42</v>
      </c>
      <c r="F51" s="1192"/>
      <c r="G51" s="1192"/>
      <c r="H51" s="1193"/>
      <c r="I51" s="358" t="s">
        <v>488</v>
      </c>
      <c r="J51" s="359" t="s">
        <v>488</v>
      </c>
      <c r="K51" s="359" t="s">
        <v>488</v>
      </c>
      <c r="L51" s="359" t="s">
        <v>488</v>
      </c>
      <c r="M51" s="360" t="s">
        <v>488</v>
      </c>
    </row>
    <row r="52" spans="2:13" ht="27.75" customHeight="1" x14ac:dyDescent="0.2">
      <c r="B52" s="1188"/>
      <c r="C52" s="1189"/>
      <c r="D52" s="106"/>
      <c r="E52" s="1192" t="s">
        <v>43</v>
      </c>
      <c r="F52" s="1192"/>
      <c r="G52" s="1192"/>
      <c r="H52" s="1193"/>
      <c r="I52" s="358">
        <v>8243</v>
      </c>
      <c r="J52" s="359">
        <v>8147</v>
      </c>
      <c r="K52" s="359">
        <v>8152</v>
      </c>
      <c r="L52" s="359">
        <v>7831</v>
      </c>
      <c r="M52" s="360">
        <v>7481</v>
      </c>
    </row>
    <row r="53" spans="2:13" ht="27.75" customHeight="1" thickBot="1" x14ac:dyDescent="0.25">
      <c r="B53" s="1199" t="s">
        <v>19</v>
      </c>
      <c r="C53" s="1200"/>
      <c r="D53" s="110"/>
      <c r="E53" s="1201" t="s">
        <v>44</v>
      </c>
      <c r="F53" s="1201"/>
      <c r="G53" s="1201"/>
      <c r="H53" s="1202"/>
      <c r="I53" s="361">
        <v>1466</v>
      </c>
      <c r="J53" s="362">
        <v>1662</v>
      </c>
      <c r="K53" s="362">
        <v>471</v>
      </c>
      <c r="L53" s="362">
        <v>-399</v>
      </c>
      <c r="M53" s="363">
        <v>-725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CY62uDvb84pzETUlMRQjWu+3nJJ5BWHZevBAbZoazwsMN+xRsoCPP8RR9tKzZ0y2KDwDDlAKEBjqcBvg8o4Dg==" saltValue="AZhmziChM95Oa3fZ3dwo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J6" sqref="J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789</v>
      </c>
      <c r="G55" s="122">
        <v>1079</v>
      </c>
      <c r="H55" s="123">
        <v>1071</v>
      </c>
    </row>
    <row r="56" spans="2:8" ht="52.5" customHeight="1" x14ac:dyDescent="0.2">
      <c r="B56" s="124"/>
      <c r="C56" s="1213" t="s">
        <v>47</v>
      </c>
      <c r="D56" s="1213"/>
      <c r="E56" s="1214"/>
      <c r="F56" s="125">
        <v>113</v>
      </c>
      <c r="G56" s="125">
        <v>113</v>
      </c>
      <c r="H56" s="126">
        <v>113</v>
      </c>
    </row>
    <row r="57" spans="2:8" ht="53.25" customHeight="1" x14ac:dyDescent="0.2">
      <c r="B57" s="124"/>
      <c r="C57" s="1215" t="s">
        <v>48</v>
      </c>
      <c r="D57" s="1215"/>
      <c r="E57" s="1216"/>
      <c r="F57" s="127">
        <v>496</v>
      </c>
      <c r="G57" s="127">
        <v>497</v>
      </c>
      <c r="H57" s="128">
        <v>495</v>
      </c>
    </row>
    <row r="58" spans="2:8" ht="45.75" customHeight="1" x14ac:dyDescent="0.2">
      <c r="B58" s="129"/>
      <c r="C58" s="1203" t="s">
        <v>549</v>
      </c>
      <c r="D58" s="1204"/>
      <c r="E58" s="1205"/>
      <c r="F58" s="130">
        <v>217</v>
      </c>
      <c r="G58" s="130">
        <v>217</v>
      </c>
      <c r="H58" s="131">
        <v>217</v>
      </c>
    </row>
    <row r="59" spans="2:8" ht="45.75" customHeight="1" x14ac:dyDescent="0.2">
      <c r="B59" s="129"/>
      <c r="C59" s="1203" t="s">
        <v>550</v>
      </c>
      <c r="D59" s="1204"/>
      <c r="E59" s="1205"/>
      <c r="F59" s="130">
        <v>104</v>
      </c>
      <c r="G59" s="130">
        <v>104</v>
      </c>
      <c r="H59" s="131">
        <v>104</v>
      </c>
    </row>
    <row r="60" spans="2:8" ht="45.75" customHeight="1" x14ac:dyDescent="0.2">
      <c r="B60" s="129"/>
      <c r="C60" s="1203" t="s">
        <v>553</v>
      </c>
      <c r="D60" s="1204"/>
      <c r="E60" s="1205"/>
      <c r="F60" s="130">
        <v>97</v>
      </c>
      <c r="G60" s="130">
        <v>98</v>
      </c>
      <c r="H60" s="131">
        <v>99</v>
      </c>
    </row>
    <row r="61" spans="2:8" ht="45.75" customHeight="1" x14ac:dyDescent="0.2">
      <c r="B61" s="129"/>
      <c r="C61" s="1203" t="s">
        <v>551</v>
      </c>
      <c r="D61" s="1204"/>
      <c r="E61" s="1205"/>
      <c r="F61" s="130">
        <v>56</v>
      </c>
      <c r="G61" s="130">
        <v>56</v>
      </c>
      <c r="H61" s="131">
        <v>56</v>
      </c>
    </row>
    <row r="62" spans="2:8" ht="45.75" customHeight="1" thickBot="1" x14ac:dyDescent="0.25">
      <c r="B62" s="132"/>
      <c r="C62" s="1206" t="s">
        <v>552</v>
      </c>
      <c r="D62" s="1207"/>
      <c r="E62" s="1208"/>
      <c r="F62" s="133">
        <v>9</v>
      </c>
      <c r="G62" s="133">
        <v>10</v>
      </c>
      <c r="H62" s="134">
        <v>11</v>
      </c>
    </row>
    <row r="63" spans="2:8" ht="52.5" customHeight="1" thickBot="1" x14ac:dyDescent="0.25">
      <c r="B63" s="135"/>
      <c r="C63" s="1209" t="s">
        <v>49</v>
      </c>
      <c r="D63" s="1209"/>
      <c r="E63" s="1210"/>
      <c r="F63" s="136">
        <v>1398</v>
      </c>
      <c r="G63" s="136">
        <v>1690</v>
      </c>
      <c r="H63" s="137">
        <v>1679</v>
      </c>
    </row>
    <row r="64" spans="2:8" ht="13" x14ac:dyDescent="0.2"/>
  </sheetData>
  <sheetProtection algorithmName="SHA-512" hashValue="7U/HpUi/EdifhF8jrmJTvBkU4USTPUI+4IHE4i47Awl9pYg69rhCbJ4RZ/Vzwta6Q3aNLBNZC7uCCYym6n+wwg==" saltValue="sMUTR8bi5Z8oFuY028jH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39420</v>
      </c>
      <c r="E3" s="156"/>
      <c r="F3" s="157">
        <v>51264</v>
      </c>
      <c r="G3" s="158"/>
      <c r="H3" s="159"/>
    </row>
    <row r="4" spans="1:8" x14ac:dyDescent="0.2">
      <c r="A4" s="160"/>
      <c r="B4" s="161"/>
      <c r="C4" s="162"/>
      <c r="D4" s="163">
        <v>36350</v>
      </c>
      <c r="E4" s="164"/>
      <c r="F4" s="165">
        <v>26040</v>
      </c>
      <c r="G4" s="166"/>
      <c r="H4" s="167"/>
    </row>
    <row r="5" spans="1:8" x14ac:dyDescent="0.2">
      <c r="A5" s="148" t="s">
        <v>520</v>
      </c>
      <c r="B5" s="153"/>
      <c r="C5" s="154"/>
      <c r="D5" s="155">
        <v>29353</v>
      </c>
      <c r="E5" s="156"/>
      <c r="F5" s="157">
        <v>52068</v>
      </c>
      <c r="G5" s="158"/>
      <c r="H5" s="159"/>
    </row>
    <row r="6" spans="1:8" x14ac:dyDescent="0.2">
      <c r="A6" s="160"/>
      <c r="B6" s="161"/>
      <c r="C6" s="162"/>
      <c r="D6" s="163">
        <v>11046</v>
      </c>
      <c r="E6" s="164"/>
      <c r="F6" s="165">
        <v>26936</v>
      </c>
      <c r="G6" s="166"/>
      <c r="H6" s="167"/>
    </row>
    <row r="7" spans="1:8" x14ac:dyDescent="0.2">
      <c r="A7" s="148" t="s">
        <v>521</v>
      </c>
      <c r="B7" s="153"/>
      <c r="C7" s="154"/>
      <c r="D7" s="155">
        <v>15487</v>
      </c>
      <c r="E7" s="156"/>
      <c r="F7" s="157">
        <v>47161</v>
      </c>
      <c r="G7" s="158"/>
      <c r="H7" s="159"/>
    </row>
    <row r="8" spans="1:8" x14ac:dyDescent="0.2">
      <c r="A8" s="160"/>
      <c r="B8" s="161"/>
      <c r="C8" s="162"/>
      <c r="D8" s="163">
        <v>9337</v>
      </c>
      <c r="E8" s="164"/>
      <c r="F8" s="165">
        <v>24595</v>
      </c>
      <c r="G8" s="166"/>
      <c r="H8" s="167"/>
    </row>
    <row r="9" spans="1:8" x14ac:dyDescent="0.2">
      <c r="A9" s="148" t="s">
        <v>522</v>
      </c>
      <c r="B9" s="153"/>
      <c r="C9" s="154"/>
      <c r="D9" s="155">
        <v>13695</v>
      </c>
      <c r="E9" s="156"/>
      <c r="F9" s="157">
        <v>43423</v>
      </c>
      <c r="G9" s="158"/>
      <c r="H9" s="159"/>
    </row>
    <row r="10" spans="1:8" x14ac:dyDescent="0.2">
      <c r="A10" s="160"/>
      <c r="B10" s="161"/>
      <c r="C10" s="162"/>
      <c r="D10" s="163">
        <v>11488</v>
      </c>
      <c r="E10" s="164"/>
      <c r="F10" s="165">
        <v>22207</v>
      </c>
      <c r="G10" s="166"/>
      <c r="H10" s="167"/>
    </row>
    <row r="11" spans="1:8" x14ac:dyDescent="0.2">
      <c r="A11" s="148" t="s">
        <v>523</v>
      </c>
      <c r="B11" s="153"/>
      <c r="C11" s="154"/>
      <c r="D11" s="155">
        <v>16375</v>
      </c>
      <c r="E11" s="156"/>
      <c r="F11" s="157">
        <v>45265</v>
      </c>
      <c r="G11" s="158"/>
      <c r="H11" s="159"/>
    </row>
    <row r="12" spans="1:8" x14ac:dyDescent="0.2">
      <c r="A12" s="160"/>
      <c r="B12" s="161"/>
      <c r="C12" s="168"/>
      <c r="D12" s="163">
        <v>11904</v>
      </c>
      <c r="E12" s="164"/>
      <c r="F12" s="165">
        <v>22600</v>
      </c>
      <c r="G12" s="166"/>
      <c r="H12" s="167"/>
    </row>
    <row r="13" spans="1:8" x14ac:dyDescent="0.2">
      <c r="A13" s="148"/>
      <c r="B13" s="153"/>
      <c r="C13" s="169"/>
      <c r="D13" s="170">
        <v>22866</v>
      </c>
      <c r="E13" s="171"/>
      <c r="F13" s="172">
        <v>47836</v>
      </c>
      <c r="G13" s="173"/>
      <c r="H13" s="159"/>
    </row>
    <row r="14" spans="1:8" x14ac:dyDescent="0.2">
      <c r="A14" s="160"/>
      <c r="B14" s="161"/>
      <c r="C14" s="162"/>
      <c r="D14" s="163">
        <v>16025</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5.04</v>
      </c>
      <c r="C19" s="174">
        <f>ROUND(VALUE(SUBSTITUTE(実質収支比率等に係る経年分析!G$48,"▲","-")),2)</f>
        <v>6.06</v>
      </c>
      <c r="D19" s="174">
        <f>ROUND(VALUE(SUBSTITUTE(実質収支比率等に係る経年分析!H$48,"▲","-")),2)</f>
        <v>9.4700000000000006</v>
      </c>
      <c r="E19" s="174">
        <f>ROUND(VALUE(SUBSTITUTE(実質収支比率等に係る経年分析!I$48,"▲","-")),2)</f>
        <v>8.99</v>
      </c>
      <c r="F19" s="174">
        <f>ROUND(VALUE(SUBSTITUTE(実質収支比率等に係る経年分析!J$48,"▲","-")),2)</f>
        <v>8.36</v>
      </c>
    </row>
    <row r="20" spans="1:11" x14ac:dyDescent="0.2">
      <c r="A20" s="174" t="s">
        <v>53</v>
      </c>
      <c r="B20" s="174">
        <f>ROUND(VALUE(SUBSTITUTE(実質収支比率等に係る経年分析!F$47,"▲","-")),2)</f>
        <v>13.34</v>
      </c>
      <c r="C20" s="174">
        <f>ROUND(VALUE(SUBSTITUTE(実質収支比率等に係る経年分析!G$47,"▲","-")),2)</f>
        <v>11.38</v>
      </c>
      <c r="D20" s="174">
        <f>ROUND(VALUE(SUBSTITUTE(実質収支比率等に係る経年分析!H$47,"▲","-")),2)</f>
        <v>13.42</v>
      </c>
      <c r="E20" s="174">
        <f>ROUND(VALUE(SUBSTITUTE(実質収支比率等に係る経年分析!I$47,"▲","-")),2)</f>
        <v>18.84</v>
      </c>
      <c r="F20" s="174">
        <f>ROUND(VALUE(SUBSTITUTE(実質収支比率等に係る経年分析!J$47,"▲","-")),2)</f>
        <v>18.2</v>
      </c>
    </row>
    <row r="21" spans="1:11" x14ac:dyDescent="0.2">
      <c r="A21" s="174" t="s">
        <v>54</v>
      </c>
      <c r="B21" s="174">
        <f>IF(ISNUMBER(VALUE(SUBSTITUTE(実質収支比率等に係る経年分析!F$49,"▲","-"))),ROUND(VALUE(SUBSTITUTE(実質収支比率等に係る経年分析!F$49,"▲","-")),2),NA())</f>
        <v>-3.49</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3.77</v>
      </c>
      <c r="E21" s="174">
        <f>IF(ISNUMBER(VALUE(SUBSTITUTE(実質収支比率等に係る経年分析!I$49,"▲","-"))),ROUND(VALUE(SUBSTITUTE(実質収支比率等に係る経年分析!I$49,"▲","-")),2),NA())</f>
        <v>-0.72</v>
      </c>
      <c r="F21" s="174">
        <f>IF(ISNUMBER(VALUE(SUBSTITUTE(実質収支比率等に係る経年分析!J$49,"▲","-"))),ROUND(VALUE(SUBSTITUTE(実質収支比率等に係る経年分析!J$49,"▲","-")),2),NA())</f>
        <v>-4.78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町営墓地事業特別会計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2.2599999999999998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588</v>
      </c>
      <c r="E42" s="176"/>
      <c r="F42" s="176"/>
      <c r="G42" s="176">
        <f>'実質公債費比率（分子）の構造'!L$52</f>
        <v>605</v>
      </c>
      <c r="H42" s="176"/>
      <c r="I42" s="176"/>
      <c r="J42" s="176">
        <f>'実質公債費比率（分子）の構造'!M$52</f>
        <v>596</v>
      </c>
      <c r="K42" s="176"/>
      <c r="L42" s="176"/>
      <c r="M42" s="176">
        <f>'実質公債費比率（分子）の構造'!N$52</f>
        <v>613</v>
      </c>
      <c r="N42" s="176"/>
      <c r="O42" s="176"/>
      <c r="P42" s="176">
        <f>'実質公債費比率（分子）の構造'!O$52</f>
        <v>616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29</v>
      </c>
      <c r="C45" s="176"/>
      <c r="D45" s="176"/>
      <c r="E45" s="176">
        <f>'実質公債費比率（分子）の構造'!L$49</f>
        <v>34</v>
      </c>
      <c r="F45" s="176"/>
      <c r="G45" s="176"/>
      <c r="H45" s="176">
        <f>'実質公債費比率（分子）の構造'!M$49</f>
        <v>33</v>
      </c>
      <c r="I45" s="176"/>
      <c r="J45" s="176"/>
      <c r="K45" s="176">
        <f>'実質公債費比率（分子）の構造'!N$49</f>
        <v>55</v>
      </c>
      <c r="L45" s="176"/>
      <c r="M45" s="176"/>
      <c r="N45" s="176">
        <f>'実質公債費比率（分子）の構造'!O$49</f>
        <v>90</v>
      </c>
      <c r="O45" s="176"/>
      <c r="P45" s="176"/>
    </row>
    <row r="46" spans="1:16" x14ac:dyDescent="0.2">
      <c r="A46" s="176" t="s">
        <v>64</v>
      </c>
      <c r="B46" s="176">
        <f>'実質公債費比率（分子）の構造'!K$48</f>
        <v>313</v>
      </c>
      <c r="C46" s="176"/>
      <c r="D46" s="176"/>
      <c r="E46" s="176">
        <f>'実質公債費比率（分子）の構造'!L$48</f>
        <v>299</v>
      </c>
      <c r="F46" s="176"/>
      <c r="G46" s="176"/>
      <c r="H46" s="176">
        <f>'実質公債費比率（分子）の構造'!M$48</f>
        <v>270</v>
      </c>
      <c r="I46" s="176"/>
      <c r="J46" s="176"/>
      <c r="K46" s="176">
        <f>'実質公債費比率（分子）の構造'!N$48</f>
        <v>288</v>
      </c>
      <c r="L46" s="176"/>
      <c r="M46" s="176"/>
      <c r="N46" s="176">
        <f>'実質公債費比率（分子）の構造'!O$48</f>
        <v>281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605</v>
      </c>
      <c r="C49" s="176"/>
      <c r="D49" s="176"/>
      <c r="E49" s="176">
        <f>'実質公債費比率（分子）の構造'!L$45</f>
        <v>591</v>
      </c>
      <c r="F49" s="176"/>
      <c r="G49" s="176"/>
      <c r="H49" s="176">
        <f>'実質公債費比率（分子）の構造'!M$45</f>
        <v>665</v>
      </c>
      <c r="I49" s="176"/>
      <c r="J49" s="176"/>
      <c r="K49" s="176">
        <f>'実質公債費比率（分子）の構造'!N$45</f>
        <v>712</v>
      </c>
      <c r="L49" s="176"/>
      <c r="M49" s="176"/>
      <c r="N49" s="176">
        <f>'実質公債費比率（分子）の構造'!O$45</f>
        <v>720</v>
      </c>
      <c r="O49" s="176"/>
      <c r="P49" s="176"/>
    </row>
    <row r="50" spans="1:16" x14ac:dyDescent="0.2">
      <c r="A50" s="176" t="s">
        <v>67</v>
      </c>
      <c r="B50" s="176" t="e">
        <f>NA()</f>
        <v>#N/A</v>
      </c>
      <c r="C50" s="176">
        <f>IF(ISNUMBER('実質公債費比率（分子）の構造'!K$53),'実質公債費比率（分子）の構造'!K$53,NA())</f>
        <v>359</v>
      </c>
      <c r="D50" s="176" t="e">
        <f>NA()</f>
        <v>#N/A</v>
      </c>
      <c r="E50" s="176" t="e">
        <f>NA()</f>
        <v>#N/A</v>
      </c>
      <c r="F50" s="176">
        <f>IF(ISNUMBER('実質公債費比率（分子）の構造'!L$53),'実質公債費比率（分子）の構造'!L$53,NA())</f>
        <v>319</v>
      </c>
      <c r="G50" s="176" t="e">
        <f>NA()</f>
        <v>#N/A</v>
      </c>
      <c r="H50" s="176" t="e">
        <f>NA()</f>
        <v>#N/A</v>
      </c>
      <c r="I50" s="176">
        <f>IF(ISNUMBER('実質公債費比率（分子）の構造'!M$53),'実質公債費比率（分子）の構造'!M$53,NA())</f>
        <v>372</v>
      </c>
      <c r="J50" s="176" t="e">
        <f>NA()</f>
        <v>#N/A</v>
      </c>
      <c r="K50" s="176" t="e">
        <f>NA()</f>
        <v>#N/A</v>
      </c>
      <c r="L50" s="176">
        <f>IF(ISNUMBER('実質公債費比率（分子）の構造'!N$53),'実質公債費比率（分子）の構造'!N$53,NA())</f>
        <v>442</v>
      </c>
      <c r="M50" s="176" t="e">
        <f>NA()</f>
        <v>#N/A</v>
      </c>
      <c r="N50" s="176" t="e">
        <f>NA()</f>
        <v>#N/A</v>
      </c>
      <c r="O50" s="176">
        <f>IF(ISNUMBER('実質公債費比率（分子）の構造'!O$53),'実質公債費比率（分子）の構造'!O$53,NA())</f>
        <v>475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8243</v>
      </c>
      <c r="E56" s="175"/>
      <c r="F56" s="175"/>
      <c r="G56" s="175">
        <f>'将来負担比率（分子）の構造'!J$52</f>
        <v>8147</v>
      </c>
      <c r="H56" s="175"/>
      <c r="I56" s="175"/>
      <c r="J56" s="175">
        <f>'将来負担比率（分子）の構造'!K$52</f>
        <v>8152</v>
      </c>
      <c r="K56" s="175"/>
      <c r="L56" s="175"/>
      <c r="M56" s="175">
        <f>'将来負担比率（分子）の構造'!L$52</f>
        <v>7831</v>
      </c>
      <c r="N56" s="175"/>
      <c r="O56" s="175"/>
      <c r="P56" s="175">
        <f>'将来負担比率（分子）の構造'!M$52</f>
        <v>7481</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1395</v>
      </c>
      <c r="E58" s="175"/>
      <c r="F58" s="175"/>
      <c r="G58" s="175">
        <f>'将来負担比率（分子）の構造'!J$50</f>
        <v>1323</v>
      </c>
      <c r="H58" s="175"/>
      <c r="I58" s="175"/>
      <c r="J58" s="175">
        <f>'将来負担比率（分子）の構造'!K$50</f>
        <v>1942</v>
      </c>
      <c r="K58" s="175"/>
      <c r="L58" s="175"/>
      <c r="M58" s="175">
        <f>'将来負担比率（分子）の構造'!L$50</f>
        <v>2409</v>
      </c>
      <c r="N58" s="175"/>
      <c r="O58" s="175"/>
      <c r="P58" s="175">
        <f>'将来負担比率（分子）の構造'!M$50</f>
        <v>2501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v>
      </c>
      <c r="C61" s="175"/>
      <c r="D61" s="175"/>
      <c r="E61" s="175">
        <f>'将来負担比率（分子）の構造'!J$46</f>
        <v>11</v>
      </c>
      <c r="F61" s="175"/>
      <c r="G61" s="175"/>
      <c r="H61" s="175">
        <f>'将来負担比率（分子）の構造'!K$46</f>
        <v>10</v>
      </c>
      <c r="I61" s="175"/>
      <c r="J61" s="175"/>
      <c r="K61" s="175">
        <f>'将来負担比率（分子）の構造'!L$46</f>
        <v>10</v>
      </c>
      <c r="L61" s="175"/>
      <c r="M61" s="175"/>
      <c r="N61" s="175">
        <f>'将来負担比率（分子）の構造'!M$46</f>
        <v>10</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465</v>
      </c>
      <c r="C63" s="175"/>
      <c r="D63" s="175"/>
      <c r="E63" s="175">
        <f>'将来負担比率（分子）の構造'!J$44</f>
        <v>453</v>
      </c>
      <c r="F63" s="175"/>
      <c r="G63" s="175"/>
      <c r="H63" s="175">
        <f>'将来負担比率（分子）の構造'!K$44</f>
        <v>536</v>
      </c>
      <c r="I63" s="175"/>
      <c r="J63" s="175"/>
      <c r="K63" s="175">
        <f>'将来負担比率（分子）の構造'!L$44</f>
        <v>500</v>
      </c>
      <c r="L63" s="175"/>
      <c r="M63" s="175"/>
      <c r="N63" s="175">
        <f>'将来負担比率（分子）の構造'!M$44</f>
        <v>502</v>
      </c>
      <c r="O63" s="175"/>
      <c r="P63" s="175"/>
    </row>
    <row r="64" spans="1:16" x14ac:dyDescent="0.2">
      <c r="A64" s="175" t="s">
        <v>33</v>
      </c>
      <c r="B64" s="175">
        <f>'将来負担比率（分子）の構造'!I$43</f>
        <v>3316</v>
      </c>
      <c r="C64" s="175"/>
      <c r="D64" s="175"/>
      <c r="E64" s="175">
        <f>'将来負担比率（分子）の構造'!J$43</f>
        <v>3146</v>
      </c>
      <c r="F64" s="175"/>
      <c r="G64" s="175"/>
      <c r="H64" s="175">
        <f>'将来負担比率（分子）の構造'!K$43</f>
        <v>2871</v>
      </c>
      <c r="I64" s="175"/>
      <c r="J64" s="175"/>
      <c r="K64" s="175">
        <f>'将来負担比率（分子）の構造'!L$43</f>
        <v>2608</v>
      </c>
      <c r="L64" s="175"/>
      <c r="M64" s="175"/>
      <c r="N64" s="175">
        <f>'将来負担比率（分子）の構造'!M$43</f>
        <v>2448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7312</v>
      </c>
      <c r="C66" s="175"/>
      <c r="D66" s="175"/>
      <c r="E66" s="175">
        <f>'将来負担比率（分子）の構造'!J$41</f>
        <v>7523</v>
      </c>
      <c r="F66" s="175"/>
      <c r="G66" s="175"/>
      <c r="H66" s="175">
        <f>'将来負担比率（分子）の構造'!K$41</f>
        <v>7147</v>
      </c>
      <c r="I66" s="175"/>
      <c r="J66" s="175"/>
      <c r="K66" s="175">
        <f>'将来負担比率（分子）の構造'!L$41</f>
        <v>6724</v>
      </c>
      <c r="L66" s="175"/>
      <c r="M66" s="175"/>
      <c r="N66" s="175">
        <f>'将来負担比率（分子）の構造'!M$41</f>
        <v>6298</v>
      </c>
      <c r="O66" s="175"/>
      <c r="P66" s="175"/>
    </row>
    <row r="67" spans="1:16" x14ac:dyDescent="0.2">
      <c r="A67" s="175" t="s">
        <v>71</v>
      </c>
      <c r="B67" s="175" t="e">
        <f>NA()</f>
        <v>#N/A</v>
      </c>
      <c r="C67" s="175">
        <f>IF(ISNUMBER('将来負担比率（分子）の構造'!I$53), IF('将来負担比率（分子）の構造'!I$53 &lt; 0, 0, '将来負担比率（分子）の構造'!I$53), NA())</f>
        <v>1466</v>
      </c>
      <c r="D67" s="175" t="e">
        <f>NA()</f>
        <v>#N/A</v>
      </c>
      <c r="E67" s="175" t="e">
        <f>NA()</f>
        <v>#N/A</v>
      </c>
      <c r="F67" s="175">
        <f>IF(ISNUMBER('将来負担比率（分子）の構造'!J$53), IF('将来負担比率（分子）の構造'!J$53 &lt; 0, 0, '将来負担比率（分子）の構造'!J$53), NA())</f>
        <v>1662</v>
      </c>
      <c r="G67" s="175" t="e">
        <f>NA()</f>
        <v>#N/A</v>
      </c>
      <c r="H67" s="175" t="e">
        <f>NA()</f>
        <v>#N/A</v>
      </c>
      <c r="I67" s="175">
        <f>IF(ISNUMBER('将来負担比率（分子）の構造'!K$53), IF('将来負担比率（分子）の構造'!K$53 &lt; 0, 0, '将来負担比率（分子）の構造'!K$53), NA())</f>
        <v>471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789</v>
      </c>
      <c r="C72" s="179">
        <f>基金残高に係る経年分析!G55</f>
        <v>1079</v>
      </c>
      <c r="D72" s="179">
        <f>基金残高に係る経年分析!H55</f>
        <v>1071</v>
      </c>
    </row>
    <row r="73" spans="1:16" x14ac:dyDescent="0.2">
      <c r="A73" s="178" t="s">
        <v>74</v>
      </c>
      <c r="B73" s="179">
        <f>基金残高に係る経年分析!F56</f>
        <v>113</v>
      </c>
      <c r="C73" s="179">
        <f>基金残高に係る経年分析!G56</f>
        <v>113</v>
      </c>
      <c r="D73" s="179">
        <f>基金残高に係る経年分析!H56</f>
        <v>113</v>
      </c>
    </row>
    <row r="74" spans="1:16" x14ac:dyDescent="0.2">
      <c r="A74" s="178" t="s">
        <v>75</v>
      </c>
      <c r="B74" s="179">
        <f>基金残高に係る経年分析!F57</f>
        <v>496</v>
      </c>
      <c r="C74" s="179">
        <f>基金残高に係る経年分析!G57</f>
        <v>497</v>
      </c>
      <c r="D74" s="179">
        <f>基金残高に係る経年分析!H57</f>
        <v>495</v>
      </c>
    </row>
  </sheetData>
  <sheetProtection algorithmName="SHA-512" hashValue="+im2tU/0FbBJRmkOBt1/kH4N+uS2TKpEIzqln5wyxLw8rRXmcy9TKriHHf0CE63jPXwUS4lBlXBV6uGhQH6U+A==" saltValue="hTqDxB6+YFYMlfCNUZXY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2025-03-11T07:17:30Z</cp:lastPrinted>
  <dcterms:created xsi:type="dcterms:W3CDTF">2025-02-19T01:17:08Z</dcterms:created>
  <dcterms:modified xsi:type="dcterms:W3CDTF">2025-03-19T11:44:23Z</dcterms:modified>
  <cp:category/>
</cp:coreProperties>
</file>