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7CE2E1BA-C119-4481-AEDB-02619965BCB5}" xr6:coauthVersionLast="47" xr6:coauthVersionMax="47" xr10:uidLastSave="{00000000-0000-0000-0000-000000000000}"/>
  <bookViews>
    <workbookView xWindow="75" yWindow="-16320" windowWidth="29040" windowHeight="15840" tabRatio="92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<sst xmlns="http://schemas.openxmlformats.org/spreadsheetml/2006/main" count="1086" uniqueCount="566">
  <si>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</si>
  <si>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</si>
  <si>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</si>
  <si>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</si>
  <si>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</si>
  <si>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</si>
  <si>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</si>
  <si>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</si>
  <si>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</si>
  <si>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</si>
  <si>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</si>
  <si>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</si>
  <si>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</si>
  <si>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</si>
  <si>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</si>
  <si>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</si>
  <si>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</si>
  <si>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</si>
  <si>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</si>
  <si>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</si>
  <si>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</si>
  <si>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</si>
  <si>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</si>
  <si>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</si>
  <si>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</si>
  <si>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</si>
  <si>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</si>
  <si>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</si>
  <si>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</si>
  <si>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</si>
  <si>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</si>
  <si>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</si>
  <si>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</si>
  <si>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</si>
  <si>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</si>
  <si>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</si>
  <si>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</si>
  <si>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</si>
  <si>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</si>
  <si>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</si>
  <si>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</si>
  <si>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</si>
  <si>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</si>
  <si>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</si>
  <si>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</si>
  <si>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</si>
  <si>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</si>
  <si>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</si>
  <si>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</si>
  <si>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</si>
  <si>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</si>
  <si>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</si>
  <si>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</si>
  <si>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</si>
  <si>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</si>
  <si>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</si>
  <si>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</si>
  <si>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</si>
  <si>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</si>
  <si>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</si>
  <si>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</si>
  <si>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</si>
  <si>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</si>
  <si>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</si>
  <si>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</si>
  <si>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</si>
  <si>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</si>
  <si>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</si>
  <si>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</si>
  <si>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</si>
  <si>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</si>
  <si>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</si>
  <si>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</si>
  <si>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</si>
  <si>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</si>
  <si>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</si>
  <si>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</si>
  <si>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</si>
  <si>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</si>
  <si>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</si>
  <si>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</si>
  <si>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</si>
  <si>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</si>
  <si>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</si>
  <si>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</si>
  <si>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</si>
  <si>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</si>
  <si>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</si>
  <si>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</si>
  <si>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</si>
  <si>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</si>
  <si>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</si>
  <si>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</si>
  <si>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</si>
  <si>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那珂川町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</si>
  <si>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</si>
  <si>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</si>
  <si>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</si>
  <si>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</si>
  <si>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</si>
  <si>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</si>
  <si>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</si>
  <si>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</si>
  <si>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</si>
  <si>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</si>
  <si>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</si>
  <si>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</si>
  <si>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</si>
  <si>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</si>
  <si>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</si>
  <si>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</si>
  <si>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</si>
  <si>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</si>
  <si>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</si>
  <si>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</si>
  <si>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</si>
  <si>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</si>
  <si>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</si>
  <si>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</si>
  <si>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</si>
  <si>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</si>
  <si>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</si>
  <si>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</si>
  <si>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</si>
  <si>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</si>
  <si>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</si>
  <si>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</si>
  <si>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</si>
  <si>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</si>
  <si>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</si>
  <si>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</si>
  <si>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</si>
  <si>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</si>
  <si>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</si>
  <si>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</si>
  <si>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</si>
  <si>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</si>
  <si>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</si>
  <si>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</si>
  <si>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</si>
  <si>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</si>
  <si>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</si>
  <si>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</si>
  <si>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</si>
  <si>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</si>
  <si>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</si>
  <si>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</si>
  <si>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</si>
  <si>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</si>
  <si>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</si>
  <si>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</si>
  <si>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</si>
  <si>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</si>
  <si>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</si>
  <si>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</si>
  <si>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</si>
  <si>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</si>
  <si>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</si>
  <si>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</si>
  <si>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</si>
  <si>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</si>
  <si>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</si>
  <si>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</si>
  <si>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</si>
  <si>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</si>
  <si>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</si>
  <si>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</si>
  <si>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</si>
  <si>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</si>
  <si>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</si>
  <si>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</si>
  <si>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</si>
  <si>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</si>
  <si>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</si>
  <si>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</si>
  <si>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</si>
  <si>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</si>
  <si>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</si>
  <si>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</si>
  <si>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</si>
  <si>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</si>
  <si>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</si>
  <si>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</si>
  <si>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</si>
  <si>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</si>
  <si>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</si>
  <si>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</si>
  <si>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</si>
  <si>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</si>
  <si>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</si>
  <si>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</si>
  <si>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</si>
  <si>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</si>
  <si>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</si>
  <si>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</si>
  <si>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</si>
  <si>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</si>
  <si>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</si>
  <si>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</si>
  <si>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</si>
  <si>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</si>
  <si>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</si>
  <si>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</si>
  <si>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</si>
  <si>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栃木県那珂川町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</si>
  <si>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</si>
  <si>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</si>
  <si>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</si>
  <si>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</si>
  <si>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</si>
  <si>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</si>
  <si>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</si>
  <si>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</si>
  <si>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</si>
  <si>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</si>
  <si>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</si>
  <si>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</si>
  <si>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</si>
  <si>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</si>
  <si>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</si>
  <si>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</si>
  <si>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</si>
  <si>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</si>
  <si>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</si>
  <si>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</si>
  <si>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</si>
  <si>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</si>
  <si>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</si>
  <si>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</si>
  <si>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</si>
  <si>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</si>
  <si>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</si>
  <si>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</si>
  <si>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</si>
  <si>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</si>
  <si>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</si>
  <si>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</si>
  <si>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</si>
  <si>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</si>
  <si>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</si>
  <si>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</si>
  <si>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</si>
  <si>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</si>
  <si>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</si>
  <si>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</si>
  <si>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</si>
  <si>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</si>
  <si>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</si>
  <si>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</si>
  <si>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</si>
  <si>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</si>
  <si>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</si>
  <si>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</si>
  <si>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</si>
  <si>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</si>
  <si>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</si>
  <si>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</si>
  <si>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</si>
  <si>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</si>
  <si>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</si>
  <si>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</si>
  <si>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</si>
  <si>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</si>
  <si>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</si>
  <si>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</si>
  <si>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</si>
  <si>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</si>
  <si>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</si>
  <si>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</si>
  <si>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</si>
  <si>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</si>
  <si>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</si>
  <si>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</si>
  <si>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</si>
  <si>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</si>
  <si>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</si>
  <si>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</si>
  <si>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</si>
  <si>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</si>
  <si>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</si>
  <si>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</si>
  <si>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</si>
  <si>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</si>
  <si>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</si>
  <si>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</si>
  <si>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</si>
  <si>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</si>
  <si>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</si>
  <si>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</si>
  <si>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</si>
  <si>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</si>
  <si>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</si>
  <si>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</si>
  <si>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</si>
  <si>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</si>
  <si>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</si>
  <si>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</si>
  <si>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</si>
  <si>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</si>
  <si>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</si>
  <si>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</si>
  <si>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</si>
  <si>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</si>
  <si>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</si>
  <si>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</si>
  <si>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</si>
  <si>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</si>
  <si>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</si>
  <si>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</si>
  <si>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</si>
  <si>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</si>
  <si>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</si>
  <si>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</si>
  <si>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</si>
  <si>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</si>
  <si>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</si>
  <si>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</si>
  <si>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</si>
  <si>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</si>
  <si>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</si>
  <si>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</si>
  <si>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</si>
  <si>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</si>
  <si>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</si>
  <si>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</si>
  <si>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</si>
  <si>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</si>
  <si>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</si>
  <si>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</si>
  <si>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</si>
  <si>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</si>
  <si>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</si>
  <si>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</si>
  <si>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</si>
  <si>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</si>
  <si>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</si>
  <si>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</si>
  <si>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</si>
  <si>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</si>
  <si>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</si>
  <si>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</si>
  <si>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</si>
  <si>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</si>
  <si>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</si>
  <si>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</si>
  <si>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</si>
  <si>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</si>
  <si>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</si>
  <si>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</si>
  <si>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</si>
  <si>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</si>
  <si>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</si>
  <si>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</si>
  <si>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</si>
  <si>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</si>
  <si>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栃木県那珂川町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</si>
  <si>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</si>
  <si>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</si>
  <si>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</si>
  <si>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</si>
  <si>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</si>
  <si>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</si>
  <si>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</si>
  <si>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</si>
  <si>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</si>
  <si>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</si>
  <si>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</si>
  <si>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</si>
  <si>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</si>
  <si>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</si>
  <si>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</si>
  <si>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</si>
  <si>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</si>
  <si>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</si>
  <si>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</si>
  <si>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</si>
  <si>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</si>
  <si>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</si>
  <si>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</si>
  <si>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</si>
  <si>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</si>
  <si>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</si>
  <si>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</si>
  <si>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</si>
  <si>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</si>
  <si>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</si>
  <si>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</si>
  <si>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</si>
  <si>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</si>
  <si>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</si>
  <si>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</si>
  <si>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</si>
  <si>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</si>
  <si>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</si>
  <si>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</si>
  <si>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</si>
  <si>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</si>
  <si>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</si>
  <si>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</si>
  <si>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</si>
  <si>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</si>
  <si>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</si>
  <si>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</si>
  <si>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</si>
  <si>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</si>
  <si>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</si>
  <si>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</si>
  <si>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</si>
  <si>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</si>
  <si>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</si>
  <si>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</si>
  <si>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</si>
  <si>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</si>
  <si>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</si>
  <si>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</si>
  <si>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</si>
  <si>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</si>
  <si>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</si>
  <si>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</si>
  <si>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</si>
  <si>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</si>
  <si>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</si>
  <si>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</si>
  <si>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</si>
  <si>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</si>
  <si>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</si>
  <si>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</si>
  <si>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</si>
  <si>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</si>
  <si>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</si>
  <si>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</si>
  <si>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</si>
  <si>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</si>
  <si>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</si>
  <si>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</si>
  <si>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</si>
  <si>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</si>
  <si>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</si>
  <si>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</si>
  <si>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</si>
  <si>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</si>
  <si>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</si>
  <si>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</si>
  <si>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</si>
  <si>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</si>
  <si>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</si>
  <si>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</si>
  <si>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</si>
  <si>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</si>
  <si>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</si>
  <si>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</si>
  <si>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</si>
  <si>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</si>
  <si>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</si>
  <si>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</si>
  <si>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</si>
  <si>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</si>
  <si>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</si>
  <si>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</si>
  <si>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</si>
  <si>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</si>
  <si>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</si>
  <si>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</si>
  <si>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</si>
  <si>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</si>
  <si>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</si>
  <si>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</si>
  <si>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</si>
  <si>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</si>
  <si>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</si>
  <si>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</si>
  <si>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</si>
  <si>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</si>
  <si>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</si>
  <si>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</si>
  <si>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</si>
  <si>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</si>
  <si>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</si>
  <si>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</si>
  <si>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</si>
  <si>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</si>
  <si>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</si>
  <si>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</si>
  <si>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</si>
  <si>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</si>
  <si>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</si>
  <si>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</si>
  <si>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</si>
  <si>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</si>
  <si>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</si>
  <si>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</si>
  <si>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</si>
  <si>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</si>
  <si>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</si>
  <si>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</si>
  <si>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</si>
  <si>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</si>
  <si>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</si>
  <si>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</si>
  <si>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</si>
  <si>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</si>
  <si>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</si>
  <si>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</si>
  <si>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</si>
  <si>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</si>
  <si>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</si>
  <si>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</si>
  <si>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</si>
  <si>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</si>
  <si>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</si>
  <si>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</si>
  <si>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</si>
  <si>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</si>
  <si>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</si>
  <si>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</si>
  <si>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</si>
  <si>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</si>
  <si>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</si>
  <si>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</si>
  <si>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</si>
  <si>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</si>
  <si>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</si>
  <si>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</si>
  <si>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</si>
  <si>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</si>
  <si>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</si>
  <si>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</si>
  <si>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</si>
  <si>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</si>
  <si>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</si>
  <si>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</si>
  <si>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</si>
  <si>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</si>
  <si>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3.50</t>
  </si>
  <si>
    <t>▲ 0.74</t>
  </si>
  <si>
    <t>▲ 11.09</t>
  </si>
  <si>
    <t>一般会計</t>
  </si>
  <si>
    <t>水道事業会計</t>
  </si>
  <si>
    <t>介護保険特別会計</t>
  </si>
  <si>
    <t>国民健康保険特別会計</t>
  </si>
  <si>
    <t>下水道事業特別会計</t>
  </si>
  <si>
    <t>ケーブルテレビ事業特別会計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</si>
  <si>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</si>
  <si>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</si>
  <si>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</si>
  <si>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</si>
  <si>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</si>
  <si>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</si>
  <si>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</si>
  <si>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</si>
  <si>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</si>
  <si>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地域振興基金</t>
    <rPh sb="0" eb="2">
      <t>チイキ</t>
    </rPh>
    <rPh sb="2" eb="6">
      <t>シンコウキキン</t>
    </rPh>
    <phoneticPr fontId="5"/>
  </si>
  <si>
    <t>合併振興基金</t>
    <rPh sb="0" eb="2">
      <t>ガッペイ</t>
    </rPh>
    <rPh sb="2" eb="6">
      <t>シンコウキキン</t>
    </rPh>
    <phoneticPr fontId="2"/>
  </si>
  <si>
    <t>福祉基金</t>
    <rPh sb="0" eb="2">
      <t>フクシ</t>
    </rPh>
    <rPh sb="2" eb="4">
      <t>キキン</t>
    </rPh>
    <phoneticPr fontId="2"/>
  </si>
  <si>
    <t>奨学基金</t>
    <rPh sb="0" eb="2">
      <t>ショウガク</t>
    </rPh>
    <rPh sb="2" eb="4">
      <t>キキン</t>
    </rPh>
    <phoneticPr fontId="2"/>
  </si>
  <si>
    <t>教育文化基金</t>
    <rPh sb="0" eb="4">
      <t>キョウイクブンカ</t>
    </rPh>
    <rPh sb="4" eb="6">
      <t>キキン</t>
    </rPh>
    <phoneticPr fontId="2"/>
  </si>
  <si>
    <t>-</t>
    <phoneticPr fontId="2"/>
  </si>
  <si>
    <t>栃木県市町村総合事務組合（一般会計）</t>
    <rPh sb="0" eb="3">
      <t>トチギケン</t>
    </rPh>
    <rPh sb="3" eb="6">
      <t>シチョウソン</t>
    </rPh>
    <rPh sb="6" eb="8">
      <t>ソウゴウ</t>
    </rPh>
    <rPh sb="8" eb="12">
      <t>ジムクミアイ</t>
    </rPh>
    <rPh sb="13" eb="17">
      <t>イッパンカイケイ</t>
    </rPh>
    <phoneticPr fontId="2"/>
  </si>
  <si>
    <t>栃木県市町村総合事務組合（特別会計）</t>
    <rPh sb="0" eb="3">
      <t>トチギケン</t>
    </rPh>
    <rPh sb="3" eb="6">
      <t>シチョウソン</t>
    </rPh>
    <rPh sb="6" eb="8">
      <t>ソウゴウ</t>
    </rPh>
    <rPh sb="8" eb="12">
      <t>ジムクミアイ</t>
    </rPh>
    <rPh sb="13" eb="15">
      <t>トクベツ</t>
    </rPh>
    <rPh sb="15" eb="17">
      <t>カイケイ</t>
    </rPh>
    <phoneticPr fontId="2"/>
  </si>
  <si>
    <t>栃木県後期高齢者医療広域連合（一般会計）</t>
    <rPh sb="0" eb="3">
      <t>トチギケン</t>
    </rPh>
    <rPh sb="3" eb="5">
      <t>コウキ</t>
    </rPh>
    <rPh sb="5" eb="10">
      <t>コウレイシャイリョウ</t>
    </rPh>
    <rPh sb="10" eb="12">
      <t>コウイキ</t>
    </rPh>
    <rPh sb="12" eb="14">
      <t>レンゴウ</t>
    </rPh>
    <rPh sb="15" eb="19">
      <t>イッパンカイケイ</t>
    </rPh>
    <phoneticPr fontId="2"/>
  </si>
  <si>
    <t>栃木県後期高齢者医療広域連合（特別会計）</t>
    <rPh sb="0" eb="3">
      <t>トチギケン</t>
    </rPh>
    <rPh sb="3" eb="5">
      <t>コウキ</t>
    </rPh>
    <rPh sb="5" eb="10">
      <t>コウレイシャイリョウ</t>
    </rPh>
    <rPh sb="10" eb="12">
      <t>コウイキ</t>
    </rPh>
    <rPh sb="12" eb="14">
      <t>レンゴウ</t>
    </rPh>
    <rPh sb="15" eb="17">
      <t>トクベツ</t>
    </rPh>
    <rPh sb="17" eb="19">
      <t>カイケイ</t>
    </rPh>
    <phoneticPr fontId="2"/>
  </si>
  <si>
    <t>南那須地区広域行政事務組合（一般会計）</t>
    <rPh sb="0" eb="5">
      <t>ミナミナスチク</t>
    </rPh>
    <rPh sb="5" eb="7">
      <t>コウイキ</t>
    </rPh>
    <rPh sb="7" eb="9">
      <t>ギョウセイ</t>
    </rPh>
    <rPh sb="9" eb="13">
      <t>ジムクミアイ</t>
    </rPh>
    <rPh sb="14" eb="18">
      <t>イッパンカイケイ</t>
    </rPh>
    <phoneticPr fontId="2"/>
  </si>
  <si>
    <t>南那須地区広域行政事務組合（特別会計）</t>
    <rPh sb="0" eb="5">
      <t>ミナミナスチク</t>
    </rPh>
    <rPh sb="5" eb="7">
      <t>コウイキ</t>
    </rPh>
    <rPh sb="7" eb="9">
      <t>ギョウセイ</t>
    </rPh>
    <rPh sb="9" eb="13">
      <t>ジムクミアイ</t>
    </rPh>
    <rPh sb="14" eb="16">
      <t>トクベツ</t>
    </rPh>
    <rPh sb="16" eb="18">
      <t>カイケイ</t>
    </rPh>
    <phoneticPr fontId="2"/>
  </si>
  <si>
    <t>㈱馬頭むらおこしセンター</t>
    <rPh sb="1" eb="3">
      <t>バトウ</t>
    </rPh>
    <phoneticPr fontId="2"/>
  </si>
  <si>
    <t>㈱まほろばおがわ</t>
    <phoneticPr fontId="2"/>
  </si>
  <si>
    <t>創生なかがわ㈱</t>
    <rPh sb="0" eb="2">
      <t>ソウセイ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</si>
</sst>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F091-4B6E-9A2B-826BC9D5C5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54831</c:v>
                </c:pt>
                <c:pt idx="1">
                  <c:v>69695</c:v>
                </c:pt>
                <c:pt idx="2">
                  <c:v>125488</c:v>
                </c:pt>
                <c:pt idx="3">
                  <c:v>64831</c:v>
                </c:pt>
                <c:pt idx="4">
                  <c:v>115942</c:v>
                </c:pt>
              </c:numCache>
            </c:numRef>
          </c:val>
          <c:smooth val="0"/>
          <c:extLst>
            <c:ext xmlns:c16="http://schemas.microsoft.com/office/drawing/2014/chart" uri="{C3380CC4-5D6E-409C-BE32-E72D297353CC}">
              <c16:uniqueId val="{00000001-F091-4B6E-9A2B-826BC9D5C5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13.42</c:v>
                </c:pt>
                <c:pt idx="1">
                  <c:v>13.24</c:v>
                </c:pt>
                <c:pt idx="2">
                  <c:v>15.67</c:v>
                </c:pt>
                <c:pt idx="3">
                  <c:v>16.63</c:v>
                </c:pt>
                <c:pt idx="4">
                  <c:v>17.93</c:v>
                </c:pt>
              </c:numCache>
            </c:numRef>
          </c:val>
          <c:extLst>
            <c:ext xmlns:c16="http://schemas.microsoft.com/office/drawing/2014/chart" uri="{C3380CC4-5D6E-409C-BE32-E72D297353CC}">
              <c16:uniqueId val="{00000000-F2A6-4575-B538-CA85560E1B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45.44</c:v>
                </c:pt>
                <c:pt idx="1">
                  <c:v>49.7</c:v>
                </c:pt>
                <c:pt idx="2">
                  <c:v>53.34</c:v>
                </c:pt>
                <c:pt idx="3">
                  <c:v>61.31</c:v>
                </c:pt>
                <c:pt idx="4">
                  <c:v>55.55</c:v>
                </c:pt>
              </c:numCache>
            </c:numRef>
          </c:val>
          <c:extLst>
            <c:ext xmlns:c16="http://schemas.microsoft.com/office/drawing/2014/chart" uri="{C3380CC4-5D6E-409C-BE32-E72D297353CC}">
              <c16:uniqueId val="{00000001-F2A6-4575-B538-CA85560E1B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c:v>
                </c:pt>
                <c:pt idx="1">
                  <c:v>0.42</c:v>
                </c:pt>
                <c:pt idx="2">
                  <c:v>2.34</c:v>
                </c:pt>
                <c:pt idx="3">
                  <c:v>-0.74</c:v>
                </c:pt>
                <c:pt idx="4">
                  <c:v>-11.09</c:v>
                </c:pt>
              </c:numCache>
            </c:numRef>
          </c:val>
          <c:smooth val="0"/>
          <c:extLst>
            <c:ext xmlns:c16="http://schemas.microsoft.com/office/drawing/2014/chart" uri="{C3380CC4-5D6E-409C-BE32-E72D297353CC}">
              <c16:uniqueId val="{00000002-F2A6-4575-B538-CA85560E1B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0E-462B-89BA-C109756E26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0E-462B-89BA-C109756E267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0.13</c:v>
                </c:pt>
                <c:pt idx="2">
                  <c:v>#N/A</c:v>
                </c:pt>
                <c:pt idx="3">
                  <c:v>0.08</c:v>
                </c:pt>
                <c:pt idx="4">
                  <c:v>#N/A</c:v>
                </c:pt>
                <c:pt idx="5">
                  <c:v>0.16</c:v>
                </c:pt>
                <c:pt idx="6">
                  <c:v>#N/A</c:v>
                </c:pt>
                <c:pt idx="7">
                  <c:v>0.16</c:v>
                </c:pt>
                <c:pt idx="8">
                  <c:v>#N/A</c:v>
                </c:pt>
                <c:pt idx="9">
                  <c:v>0.14000000000000001</c:v>
                </c:pt>
              </c:numCache>
            </c:numRef>
          </c:val>
          <c:extLst>
            <c:ext xmlns:c16="http://schemas.microsoft.com/office/drawing/2014/chart" uri="{C3380CC4-5D6E-409C-BE32-E72D297353CC}">
              <c16:uniqueId val="{00000002-810E-462B-89BA-C109756E267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0.03</c:v>
                </c:pt>
                <c:pt idx="4">
                  <c:v>#N/A</c:v>
                </c:pt>
                <c:pt idx="5">
                  <c:v>0.05</c:v>
                </c:pt>
                <c:pt idx="6">
                  <c:v>#N/A</c:v>
                </c:pt>
                <c:pt idx="7">
                  <c:v>0.08</c:v>
                </c:pt>
                <c:pt idx="8">
                  <c:v>#N/A</c:v>
                </c:pt>
                <c:pt idx="9">
                  <c:v>0.22</c:v>
                </c:pt>
              </c:numCache>
            </c:numRef>
          </c:val>
          <c:extLst>
            <c:ext xmlns:c16="http://schemas.microsoft.com/office/drawing/2014/chart" uri="{C3380CC4-5D6E-409C-BE32-E72D297353CC}">
              <c16:uniqueId val="{00000003-810E-462B-89BA-C109756E2677}"/>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0.11</c:v>
                </c:pt>
                <c:pt idx="4">
                  <c:v>#N/A</c:v>
                </c:pt>
                <c:pt idx="5">
                  <c:v>0.22</c:v>
                </c:pt>
                <c:pt idx="6">
                  <c:v>#N/A</c:v>
                </c:pt>
                <c:pt idx="7">
                  <c:v>0.28000000000000003</c:v>
                </c:pt>
                <c:pt idx="8">
                  <c:v>#N/A</c:v>
                </c:pt>
                <c:pt idx="9">
                  <c:v>0.28000000000000003</c:v>
                </c:pt>
              </c:numCache>
            </c:numRef>
          </c:val>
          <c:extLst>
            <c:ext xmlns:c16="http://schemas.microsoft.com/office/drawing/2014/chart" uri="{C3380CC4-5D6E-409C-BE32-E72D297353CC}">
              <c16:uniqueId val="{00000004-810E-462B-89BA-C109756E267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0.36</c:v>
                </c:pt>
                <c:pt idx="4">
                  <c:v>#N/A</c:v>
                </c:pt>
                <c:pt idx="5">
                  <c:v>0.24</c:v>
                </c:pt>
                <c:pt idx="6">
                  <c:v>#N/A</c:v>
                </c:pt>
                <c:pt idx="7">
                  <c:v>0.15</c:v>
                </c:pt>
                <c:pt idx="8">
                  <c:v>#N/A</c:v>
                </c:pt>
                <c:pt idx="9">
                  <c:v>0.63</c:v>
                </c:pt>
              </c:numCache>
            </c:numRef>
          </c:val>
          <c:extLst>
            <c:ext xmlns:c16="http://schemas.microsoft.com/office/drawing/2014/chart" uri="{C3380CC4-5D6E-409C-BE32-E72D297353CC}">
              <c16:uniqueId val="{00000005-810E-462B-89BA-C109756E267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0.56999999999999995</c:v>
                </c:pt>
                <c:pt idx="2">
                  <c:v>#N/A</c:v>
                </c:pt>
                <c:pt idx="3">
                  <c:v>0.76</c:v>
                </c:pt>
                <c:pt idx="4">
                  <c:v>#N/A</c:v>
                </c:pt>
                <c:pt idx="5">
                  <c:v>0.98</c:v>
                </c:pt>
                <c:pt idx="6">
                  <c:v>#N/A</c:v>
                </c:pt>
                <c:pt idx="7">
                  <c:v>0.82</c:v>
                </c:pt>
                <c:pt idx="8">
                  <c:v>#N/A</c:v>
                </c:pt>
                <c:pt idx="9">
                  <c:v>0.84</c:v>
                </c:pt>
              </c:numCache>
            </c:numRef>
          </c:val>
          <c:extLst>
            <c:ext xmlns:c16="http://schemas.microsoft.com/office/drawing/2014/chart" uri="{C3380CC4-5D6E-409C-BE32-E72D297353CC}">
              <c16:uniqueId val="{00000006-810E-462B-89BA-C109756E267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0.86</c:v>
                </c:pt>
                <c:pt idx="2">
                  <c:v>#N/A</c:v>
                </c:pt>
                <c:pt idx="3">
                  <c:v>0.54</c:v>
                </c:pt>
                <c:pt idx="4">
                  <c:v>#N/A</c:v>
                </c:pt>
                <c:pt idx="5">
                  <c:v>1.29</c:v>
                </c:pt>
                <c:pt idx="6">
                  <c:v>#N/A</c:v>
                </c:pt>
                <c:pt idx="7">
                  <c:v>3.03</c:v>
                </c:pt>
                <c:pt idx="8">
                  <c:v>#N/A</c:v>
                </c:pt>
                <c:pt idx="9">
                  <c:v>3.46</c:v>
                </c:pt>
              </c:numCache>
            </c:numRef>
          </c:val>
          <c:extLst>
            <c:ext xmlns:c16="http://schemas.microsoft.com/office/drawing/2014/chart" uri="{C3380CC4-5D6E-409C-BE32-E72D297353CC}">
              <c16:uniqueId val="{00000007-810E-462B-89BA-C109756E267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6.78</c:v>
                </c:pt>
                <c:pt idx="2">
                  <c:v>#N/A</c:v>
                </c:pt>
                <c:pt idx="3">
                  <c:v>7.88</c:v>
                </c:pt>
                <c:pt idx="4">
                  <c:v>#N/A</c:v>
                </c:pt>
                <c:pt idx="5">
                  <c:v>8.6</c:v>
                </c:pt>
                <c:pt idx="6">
                  <c:v>#N/A</c:v>
                </c:pt>
                <c:pt idx="7">
                  <c:v>9.69</c:v>
                </c:pt>
                <c:pt idx="8">
                  <c:v>#N/A</c:v>
                </c:pt>
                <c:pt idx="9">
                  <c:v>10.41</c:v>
                </c:pt>
              </c:numCache>
            </c:numRef>
          </c:val>
          <c:extLst>
            <c:ext xmlns:c16="http://schemas.microsoft.com/office/drawing/2014/chart" uri="{C3380CC4-5D6E-409C-BE32-E72D297353CC}">
              <c16:uniqueId val="{00000008-810E-462B-89BA-C109756E26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13.3</c:v>
                </c:pt>
                <c:pt idx="2">
                  <c:v>#N/A</c:v>
                </c:pt>
                <c:pt idx="3">
                  <c:v>13.12</c:v>
                </c:pt>
                <c:pt idx="4">
                  <c:v>#N/A</c:v>
                </c:pt>
                <c:pt idx="5">
                  <c:v>15.45</c:v>
                </c:pt>
                <c:pt idx="6">
                  <c:v>#N/A</c:v>
                </c:pt>
                <c:pt idx="7">
                  <c:v>16.34</c:v>
                </c:pt>
                <c:pt idx="8">
                  <c:v>#N/A</c:v>
                </c:pt>
                <c:pt idx="9">
                  <c:v>17.64</c:v>
                </c:pt>
              </c:numCache>
            </c:numRef>
          </c:val>
          <c:extLst>
            <c:ext xmlns:c16="http://schemas.microsoft.com/office/drawing/2014/chart" uri="{C3380CC4-5D6E-409C-BE32-E72D297353CC}">
              <c16:uniqueId val="{00000009-810E-462B-89BA-C109756E26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926</c:v>
                </c:pt>
                <c:pt idx="5">
                  <c:v>935</c:v>
                </c:pt>
                <c:pt idx="8">
                  <c:v>945</c:v>
                </c:pt>
                <c:pt idx="11">
                  <c:v>920</c:v>
                </c:pt>
                <c:pt idx="14">
                  <c:v>879</c:v>
                </c:pt>
              </c:numCache>
            </c:numRef>
          </c:val>
          <c:extLst>
            <c:ext xmlns:c16="http://schemas.microsoft.com/office/drawing/2014/chart" uri="{C3380CC4-5D6E-409C-BE32-E72D297353CC}">
              <c16:uniqueId val="{00000000-C624-4023-8597-100E32E7AA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24-4023-8597-100E32E7AA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24-4023-8597-100E32E7AA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c:v>
                </c:pt>
                <c:pt idx="3">
                  <c:v>78</c:v>
                </c:pt>
                <c:pt idx="6">
                  <c:v>57</c:v>
                </c:pt>
                <c:pt idx="9">
                  <c:v>54</c:v>
                </c:pt>
                <c:pt idx="12">
                  <c:v>19</c:v>
                </c:pt>
              </c:numCache>
            </c:numRef>
          </c:val>
          <c:extLst>
            <c:ext xmlns:c16="http://schemas.microsoft.com/office/drawing/2014/chart" uri="{C3380CC4-5D6E-409C-BE32-E72D297353CC}">
              <c16:uniqueId val="{00000003-C624-4023-8597-100E32E7AA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229</c:v>
                </c:pt>
                <c:pt idx="3">
                  <c:v>214</c:v>
                </c:pt>
                <c:pt idx="6">
                  <c:v>209</c:v>
                </c:pt>
                <c:pt idx="9">
                  <c:v>216</c:v>
                </c:pt>
                <c:pt idx="12">
                  <c:v>170</c:v>
                </c:pt>
              </c:numCache>
            </c:numRef>
          </c:val>
          <c:extLst>
            <c:ext xmlns:c16="http://schemas.microsoft.com/office/drawing/2014/chart" uri="{C3380CC4-5D6E-409C-BE32-E72D297353CC}">
              <c16:uniqueId val="{00000004-C624-4023-8597-100E32E7AA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24-4023-8597-100E32E7AA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24-4023-8597-100E32E7AA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1037</c:v>
                </c:pt>
                <c:pt idx="3">
                  <c:v>1079</c:v>
                </c:pt>
                <c:pt idx="6">
                  <c:v>1110</c:v>
                </c:pt>
                <c:pt idx="9">
                  <c:v>1048</c:v>
                </c:pt>
                <c:pt idx="12">
                  <c:v>1040</c:v>
                </c:pt>
              </c:numCache>
            </c:numRef>
          </c:val>
          <c:extLst>
            <c:ext xmlns:c16="http://schemas.microsoft.com/office/drawing/2014/chart" uri="{C3380CC4-5D6E-409C-BE32-E72D297353CC}">
              <c16:uniqueId val="{00000007-C624-4023-8597-100E32E7AA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400</c:v>
                </c:pt>
                <c:pt idx="2">
                  <c:v>#N/A</c:v>
                </c:pt>
                <c:pt idx="3">
                  <c:v>#N/A</c:v>
                </c:pt>
                <c:pt idx="4">
                  <c:v>436</c:v>
                </c:pt>
                <c:pt idx="5">
                  <c:v>#N/A</c:v>
                </c:pt>
                <c:pt idx="6">
                  <c:v>#N/A</c:v>
                </c:pt>
                <c:pt idx="7">
                  <c:v>431</c:v>
                </c:pt>
                <c:pt idx="8">
                  <c:v>#N/A</c:v>
                </c:pt>
                <c:pt idx="9">
                  <c:v>#N/A</c:v>
                </c:pt>
                <c:pt idx="10">
                  <c:v>398</c:v>
                </c:pt>
                <c:pt idx="11">
                  <c:v>#N/A</c:v>
                </c:pt>
                <c:pt idx="12">
                  <c:v>#N/A</c:v>
                </c:pt>
                <c:pt idx="13">
                  <c:v>350</c:v>
                </c:pt>
                <c:pt idx="14">
                  <c:v>#N/A</c:v>
                </c:pt>
              </c:numCache>
            </c:numRef>
          </c:val>
          <c:smooth val="0"/>
          <c:extLst>
            <c:ext xmlns:c16="http://schemas.microsoft.com/office/drawing/2014/chart" uri="{C3380CC4-5D6E-409C-BE32-E72D297353CC}">
              <c16:uniqueId val="{00000008-C624-4023-8597-100E32E7AA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8092</c:v>
                </c:pt>
                <c:pt idx="5">
                  <c:v>7751</c:v>
                </c:pt>
                <c:pt idx="8">
                  <c:v>7764</c:v>
                </c:pt>
                <c:pt idx="11">
                  <c:v>7230</c:v>
                </c:pt>
                <c:pt idx="14">
                  <c:v>6677</c:v>
                </c:pt>
              </c:numCache>
            </c:numRef>
          </c:val>
          <c:extLst>
            <c:ext xmlns:c16="http://schemas.microsoft.com/office/drawing/2014/chart" uri="{C3380CC4-5D6E-409C-BE32-E72D297353CC}">
              <c16:uniqueId val="{00000000-396E-4DBF-B242-06134F1A0C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63</c:v>
                </c:pt>
                <c:pt idx="5">
                  <c:v>62</c:v>
                </c:pt>
                <c:pt idx="8">
                  <c:v>38</c:v>
                </c:pt>
                <c:pt idx="11">
                  <c:v>21</c:v>
                </c:pt>
                <c:pt idx="14">
                  <c:v>8</c:v>
                </c:pt>
              </c:numCache>
            </c:numRef>
          </c:val>
          <c:extLst>
            <c:ext xmlns:c16="http://schemas.microsoft.com/office/drawing/2014/chart" uri="{C3380CC4-5D6E-409C-BE32-E72D297353CC}">
              <c16:uniqueId val="{00000001-396E-4DBF-B242-06134F1A0C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6317</c:v>
                </c:pt>
                <c:pt idx="5">
                  <c:v>6519</c:v>
                </c:pt>
                <c:pt idx="8">
                  <c:v>7189</c:v>
                </c:pt>
                <c:pt idx="11">
                  <c:v>7663</c:v>
                </c:pt>
                <c:pt idx="14">
                  <c:v>7901</c:v>
                </c:pt>
              </c:numCache>
            </c:numRef>
          </c:val>
          <c:extLst>
            <c:ext xmlns:c16="http://schemas.microsoft.com/office/drawing/2014/chart" uri="{C3380CC4-5D6E-409C-BE32-E72D297353CC}">
              <c16:uniqueId val="{00000002-396E-4DBF-B242-06134F1A0C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6E-4DBF-B242-06134F1A0C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6E-4DBF-B242-06134F1A0C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6E-4DBF-B242-06134F1A0C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2100</c:v>
                </c:pt>
                <c:pt idx="3">
                  <c:v>2089</c:v>
                </c:pt>
                <c:pt idx="6">
                  <c:v>2060</c:v>
                </c:pt>
                <c:pt idx="9">
                  <c:v>2019</c:v>
                </c:pt>
                <c:pt idx="12">
                  <c:v>2004</c:v>
                </c:pt>
              </c:numCache>
            </c:numRef>
          </c:val>
          <c:extLst>
            <c:ext xmlns:c16="http://schemas.microsoft.com/office/drawing/2014/chart" uri="{C3380CC4-5D6E-409C-BE32-E72D297353CC}">
              <c16:uniqueId val="{00000006-396E-4DBF-B242-06134F1A0C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187</c:v>
                </c:pt>
                <c:pt idx="3">
                  <c:v>140</c:v>
                </c:pt>
                <c:pt idx="6">
                  <c:v>112</c:v>
                </c:pt>
                <c:pt idx="9">
                  <c:v>85</c:v>
                </c:pt>
                <c:pt idx="12">
                  <c:v>62</c:v>
                </c:pt>
              </c:numCache>
            </c:numRef>
          </c:val>
          <c:extLst>
            <c:ext xmlns:c16="http://schemas.microsoft.com/office/drawing/2014/chart" uri="{C3380CC4-5D6E-409C-BE32-E72D297353CC}">
              <c16:uniqueId val="{00000007-396E-4DBF-B242-06134F1A0C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1715</c:v>
                </c:pt>
                <c:pt idx="3">
                  <c:v>1585</c:v>
                </c:pt>
                <c:pt idx="6">
                  <c:v>1220</c:v>
                </c:pt>
                <c:pt idx="9">
                  <c:v>2516</c:v>
                </c:pt>
                <c:pt idx="12">
                  <c:v>1378</c:v>
                </c:pt>
              </c:numCache>
            </c:numRef>
          </c:val>
          <c:extLst>
            <c:ext xmlns:c16="http://schemas.microsoft.com/office/drawing/2014/chart" uri="{C3380CC4-5D6E-409C-BE32-E72D297353CC}">
              <c16:uniqueId val="{00000008-396E-4DBF-B242-06134F1A0C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900</c:v>
                </c:pt>
                <c:pt idx="3">
                  <c:v>873</c:v>
                </c:pt>
                <c:pt idx="6">
                  <c:v>843</c:v>
                </c:pt>
                <c:pt idx="9">
                  <c:v>813</c:v>
                </c:pt>
                <c:pt idx="12">
                  <c:v>783</c:v>
                </c:pt>
              </c:numCache>
            </c:numRef>
          </c:val>
          <c:extLst>
            <c:ext xmlns:c16="http://schemas.microsoft.com/office/drawing/2014/chart" uri="{C3380CC4-5D6E-409C-BE32-E72D297353CC}">
              <c16:uniqueId val="{00000009-396E-4DBF-B242-06134F1A0C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8666</c:v>
                </c:pt>
                <c:pt idx="3">
                  <c:v>8264</c:v>
                </c:pt>
                <c:pt idx="6">
                  <c:v>8457</c:v>
                </c:pt>
                <c:pt idx="9">
                  <c:v>7875</c:v>
                </c:pt>
                <c:pt idx="12">
                  <c:v>7740</c:v>
                </c:pt>
              </c:numCache>
            </c:numRef>
          </c:val>
          <c:extLst>
            <c:ext xmlns:c16="http://schemas.microsoft.com/office/drawing/2014/chart" uri="{C3380CC4-5D6E-409C-BE32-E72D297353CC}">
              <c16:uniqueId val="{0000000A-396E-4DBF-B242-06134F1A0C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6E-4DBF-B242-06134F1A0C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3320</c:v>
                </c:pt>
                <c:pt idx="1">
                  <c:v>3736</c:v>
                </c:pt>
                <c:pt idx="2">
                  <c:v>3317</c:v>
                </c:pt>
              </c:numCache>
            </c:numRef>
          </c:val>
          <c:extLst>
            <c:ext xmlns:c16="http://schemas.microsoft.com/office/drawing/2014/chart" uri="{C3380CC4-5D6E-409C-BE32-E72D297353CC}">
              <c16:uniqueId val="{00000000-DD8D-4347-8D4A-F31DD7B606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982</c:v>
                </c:pt>
                <c:pt idx="1">
                  <c:v>982</c:v>
                </c:pt>
                <c:pt idx="2">
                  <c:v>1109</c:v>
                </c:pt>
              </c:numCache>
            </c:numRef>
          </c:val>
          <c:extLst>
            <c:ext xmlns:c16="http://schemas.microsoft.com/office/drawing/2014/chart" uri="{C3380CC4-5D6E-409C-BE32-E72D297353CC}">
              <c16:uniqueId val="{00000001-DD8D-4347-8D4A-F31DD7B606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3704</c:v>
                </c:pt>
                <c:pt idx="1">
                  <c:v>3641</c:v>
                </c:pt>
                <c:pt idx="2">
                  <c:v>3874</c:v>
                </c:pt>
              </c:numCache>
            </c:numRef>
          </c:val>
          <c:extLst>
            <c:ext xmlns:c16="http://schemas.microsoft.com/office/drawing/2014/chart" uri="{C3380CC4-5D6E-409C-BE32-E72D297353CC}">
              <c16:uniqueId val="{00000002-DD8D-4347-8D4A-F31DD7B606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14,560
14,397
192.78
11,323,888
10,242,458
1,070,597
5,971,198
7,739,537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高齢化が進むとともに、町内に中心となる産業はないことに加え、大規模な事業所も少なく、税収を含めた自主財源の割合が低い。これらのことから財政基盤が弱いため、類似団体の平均を下回っている。今後とも、行財政の効率化を図り、経常的経費の削減や定員管理の適正化、地方税の徴収強化等の取り組みを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経常収入である地方税、地方交付税が減額したことにより比率が上昇した。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64</xdr:row>
      <xdr:rowOff>20066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722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63</xdr:row>
      <xdr:rowOff>70866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143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17780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143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128778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1913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公共施設の改修等に係る経費の増加に伴い物件費が前年度より増額になった。今後は民間でも実施可能な部分については、指定管理の導入などにより、委託化を推進するとともに、コスト削減を図る。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102935</xdr:rowOff>
    </xdr:from>
    <xdr:to>
      <xdr:col>23</xdr:col>
      <xdr:colOff>133350</xdr:colOff>
      <xdr:row>84</xdr:row>
      <xdr:rowOff>152363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04735"/>
          <a:ext cx="838200" cy="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148631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102898</xdr:rowOff>
    </xdr:from>
    <xdr:to>
      <xdr:col>19</xdr:col>
      <xdr:colOff>133350</xdr:colOff>
      <xdr:row>84</xdr:row>
      <xdr:rowOff>102935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33248"/>
          <a:ext cx="889000" cy="1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52177</xdr:rowOff>
    </xdr:from>
    <xdr:to>
      <xdr:col>15</xdr:col>
      <xdr:colOff>82550</xdr:colOff>
      <xdr:row>83</xdr:row>
      <xdr:rowOff>102898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82527"/>
          <a:ext cx="889000" cy="5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138885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53848</xdr:rowOff>
    </xdr:from>
    <xdr:to>
      <xdr:col>11</xdr:col>
      <xdr:colOff>31750</xdr:colOff>
      <xdr:row>83</xdr:row>
      <xdr:rowOff>52177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2748"/>
          <a:ext cx="889000" cy="16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71448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80097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9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101563</xdr:rowOff>
    </xdr:from>
    <xdr:to>
      <xdr:col>23</xdr:col>
      <xdr:colOff>184150</xdr:colOff>
      <xdr:row>85</xdr:row>
      <xdr:rowOff>31713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73640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7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52135</xdr:rowOff>
    </xdr:from>
    <xdr:to>
      <xdr:col>19</xdr:col>
      <xdr:colOff>184150</xdr:colOff>
      <xdr:row>84</xdr:row>
      <xdr:rowOff>153735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138512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4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52098</xdr:rowOff>
    </xdr:from>
    <xdr:to>
      <xdr:col>15</xdr:col>
      <xdr:colOff>133350</xdr:colOff>
      <xdr:row>83</xdr:row>
      <xdr:rowOff>153698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138475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1377</xdr:rowOff>
    </xdr:from>
    <xdr:to>
      <xdr:col>11</xdr:col>
      <xdr:colOff>82550</xdr:colOff>
      <xdr:row>83</xdr:row>
      <xdr:rowOff>102977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3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87754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1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3048</xdr:rowOff>
    </xdr:from>
    <xdr:to>
      <xdr:col>7</xdr:col>
      <xdr:colOff>31750</xdr:colOff>
      <xdr:row>82</xdr:row>
      <xdr:rowOff>104648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89425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給与制度の年功序列的運用から人事評価制度の導入を図るともに、職務・職責に応じた給与制度へ転換していくこととし、給与の適正化に努める。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134257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015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99786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65314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167821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55534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135363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職員数が多いのは、認定こども園や美術館、なす風土記の丘資料館などの施設を直営で運営しているため、相応の職員数が必要となっているからである。民間委託等を検討しつつ、適切な人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163467</xdr:rowOff>
    </xdr:from>
    <xdr:to>
      <xdr:col>81</xdr:col>
      <xdr:colOff>44450</xdr:colOff>
      <xdr:row>65</xdr:row>
      <xdr:rowOff>4082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3626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34199</xdr:rowOff>
    </xdr:from>
    <xdr:to>
      <xdr:col>77</xdr:col>
      <xdr:colOff>44450</xdr:colOff>
      <xdr:row>64</xdr:row>
      <xdr:rowOff>163467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06999"/>
          <a:ext cx="8890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150495</xdr:rowOff>
    </xdr:from>
    <xdr:to>
      <xdr:col>72</xdr:col>
      <xdr:colOff>203200</xdr:colOff>
      <xdr:row>64</xdr:row>
      <xdr:rowOff>34199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5184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55699</xdr:rowOff>
    </xdr:from>
    <xdr:to>
      <xdr:col>68</xdr:col>
      <xdr:colOff>152400</xdr:colOff>
      <xdr:row>63</xdr:row>
      <xdr:rowOff>150495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57049"/>
          <a:ext cx="8890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124732</xdr:rowOff>
    </xdr:from>
    <xdr:to>
      <xdr:col>81</xdr:col>
      <xdr:colOff>95250</xdr:colOff>
      <xdr:row>65</xdr:row>
      <xdr:rowOff>54882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96809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112667</xdr:rowOff>
    </xdr:from>
    <xdr:to>
      <xdr:col>77</xdr:col>
      <xdr:colOff>95250</xdr:colOff>
      <xdr:row>65</xdr:row>
      <xdr:rowOff>42817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27594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7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154849</xdr:rowOff>
    </xdr:from>
    <xdr:to>
      <xdr:col>73</xdr:col>
      <xdr:colOff>44450</xdr:colOff>
      <xdr:row>64</xdr:row>
      <xdr:rowOff>84999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69776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4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99695</xdr:rowOff>
    </xdr:from>
    <xdr:to>
      <xdr:col>68</xdr:col>
      <xdr:colOff>203200</xdr:colOff>
      <xdr:row>64</xdr:row>
      <xdr:rowOff>29845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14622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那珂川町総合振興計画のもと、地域住民との意見交換を図り、主に過疎対策事業債や合併特例事業債を活用した事業を実施しているところである。今後も緊急度・住民ニーズを的確に把握した事業の選択により、起債発行額の抑制に努めて、実質公債費率を抑えることと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33444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860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49530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49530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33444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122360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94421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当町においては、将来負担比率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％となっている。将来負担額の減により前年比</a:t>
          </a:r>
          <a:r>
            <a:rPr kumimoji="1" lang="en-US" altLang="ja-JP" sz="1300">
              <a:latin typeface="ＭＳ Ｐゴシック" panose="020B0600070205080204" pitchFamily="50" charset="-128"/>
              <a:ea typeface="ＭＳ Ｐゴシック" panose="020B0600070205080204" pitchFamily="50" charset="-128"/>
            </a:rPr>
            <a:t>-34.8</a:t>
          </a:r>
          <a:r>
            <a:rPr kumimoji="1" lang="ja-JP" altLang="en-US" sz="1300">
              <a:latin typeface="ＭＳ Ｐゴシック" panose="020B0600070205080204" pitchFamily="50" charset="-128"/>
              <a:ea typeface="ＭＳ Ｐゴシック" panose="020B0600070205080204" pitchFamily="50" charset="-128"/>
            </a:rPr>
            <a:t>％減少している。（</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％）引き続き財政の健全化に努める。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57379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14,560
14,397
192.78
11,323,888
10,242,458
1,070,597
5,971,198
7,739,537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のは、認定こども園や美術館、なす風土記の丘資料館などの施設を直営で運営していることから、相応の職員数が必要になるため、職員数も多くなり、人件費の占める比率も高くなる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40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0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0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若干の減少はあったものの前年度と同水準となっている。委託料の見直しなど、コスト削減に向けて圧縮を図る。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60325</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749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79375</xdr:rowOff>
    </xdr:from>
    <xdr:to>
      <xdr:col>78</xdr:col>
      <xdr:colOff>69850</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225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79375</xdr:rowOff>
    </xdr:from>
    <xdr:to>
      <xdr:col>73</xdr:col>
      <xdr:colOff>180975</xdr:colOff>
      <xdr:row>16</xdr:row>
      <xdr:rowOff>79375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22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155575</xdr:rowOff>
    </xdr:from>
    <xdr:to>
      <xdr:col>69</xdr:col>
      <xdr:colOff>92075</xdr:colOff>
      <xdr:row>16</xdr:row>
      <xdr:rowOff>79375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273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xdr:rowOff>
    </xdr:from>
    <xdr:to>
      <xdr:col>82</xdr:col>
      <xdr:colOff>158750</xdr:colOff>
      <xdr:row>17</xdr:row>
      <xdr:rowOff>111125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153052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28575</xdr:rowOff>
    </xdr:from>
    <xdr:to>
      <xdr:col>74</xdr:col>
      <xdr:colOff>31750</xdr:colOff>
      <xdr:row>16</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28575</xdr:rowOff>
    </xdr:from>
    <xdr:to>
      <xdr:col>69</xdr:col>
      <xdr:colOff>142875</xdr:colOff>
      <xdr:row>16</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障害者福祉サービスの額について、増加傾向にあり、また医療費の助成も増加していることから、扶助費については今後増加傾向の見込み。</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53</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その他については、他会計への繰出金が主な内容である。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各特別会計・企業会計ともに健全経営が図れるよう、経費の削減に努めるとともに、使用料や保険料の見直しを行い、一般会計の負担を減らせるように努める。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124278</xdr:rowOff>
    </xdr:from>
    <xdr:to>
      <xdr:col>82</xdr:col>
      <xdr:colOff>107950</xdr:colOff>
      <xdr:row>54</xdr:row>
      <xdr:rowOff>72572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2111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26307</xdr:rowOff>
    </xdr:from>
    <xdr:to>
      <xdr:col>78</xdr:col>
      <xdr:colOff>69850</xdr:colOff>
      <xdr:row>53</xdr:row>
      <xdr:rowOff>124278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113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26307</xdr:rowOff>
    </xdr:from>
    <xdr:to>
      <xdr:col>73</xdr:col>
      <xdr:colOff>180975</xdr:colOff>
      <xdr:row>53</xdr:row>
      <xdr:rowOff>156935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113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154412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156935</xdr:rowOff>
    </xdr:from>
    <xdr:to>
      <xdr:col>69</xdr:col>
      <xdr:colOff>92075</xdr:colOff>
      <xdr:row>56</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243785"/>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4734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70049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21772</xdr:rowOff>
    </xdr:from>
    <xdr:to>
      <xdr:col>82</xdr:col>
      <xdr:colOff>158750</xdr:colOff>
      <xdr:row>54</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38299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73478</xdr:rowOff>
    </xdr:from>
    <xdr:to>
      <xdr:col>78</xdr:col>
      <xdr:colOff>120650</xdr:colOff>
      <xdr:row>54</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13805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146957</xdr:rowOff>
    </xdr:from>
    <xdr:to>
      <xdr:col>74</xdr:col>
      <xdr:colOff>31750</xdr:colOff>
      <xdr:row>53</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106135</xdr:rowOff>
    </xdr:from>
    <xdr:to>
      <xdr:col>69</xdr:col>
      <xdr:colOff>142875</xdr:colOff>
      <xdr:row>54</xdr:row>
      <xdr:rowOff>36285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46462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住民税非課税世帯への臨時特別給付金や子育て世帯への生活支援特別給付金事業等により前年度より増加している。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677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147574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3677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147574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586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19558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17289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前年度より微増となっている。今後は町民プール整備や、ケーブルテレビ光化整備の本格的な償還が控えているため、増加する見込み。</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115570</xdr:rowOff>
    </xdr:from>
    <xdr:to>
      <xdr:col>24</xdr:col>
      <xdr:colOff>25400</xdr:colOff>
      <xdr:row>79</xdr:row>
      <xdr:rowOff>144145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660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79</xdr:row>
      <xdr:rowOff>132714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6601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29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132714</xdr:rowOff>
    </xdr:from>
    <xdr:to>
      <xdr:col>15</xdr:col>
      <xdr:colOff>98425</xdr:colOff>
      <xdr:row>79</xdr:row>
      <xdr:rowOff>155575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6772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67963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2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155575</xdr:rowOff>
    </xdr:from>
    <xdr:to>
      <xdr:col>11</xdr:col>
      <xdr:colOff>9525</xdr:colOff>
      <xdr:row>79</xdr:row>
      <xdr:rowOff>161289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7001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125113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93345</xdr:rowOff>
    </xdr:from>
    <xdr:to>
      <xdr:col>24</xdr:col>
      <xdr:colOff>76200</xdr:colOff>
      <xdr:row>80</xdr:row>
      <xdr:rowOff>23495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65422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81914</xdr:rowOff>
    </xdr:from>
    <xdr:to>
      <xdr:col>15</xdr:col>
      <xdr:colOff>149225</xdr:colOff>
      <xdr:row>80</xdr:row>
      <xdr:rowOff>12064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168291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7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104775</xdr:rowOff>
    </xdr:from>
    <xdr:to>
      <xdr:col>11</xdr:col>
      <xdr:colOff>60325</xdr:colOff>
      <xdr:row>80</xdr:row>
      <xdr:rowOff>34925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19702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類似団体を下回っているが、今後もコスト削減などにより経費の節減に努める。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562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77</xdr:row>
      <xdr:rowOff>54611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419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111761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19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85089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191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115588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29888</xdr:rowOff>
    </xdr:from>
    <xdr:to>
      <xdr:col>29</xdr:col>
      <xdr:colOff>127000</xdr:colOff>
      <xdr:row>15</xdr:row>
      <xdr:rowOff>10131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77813"/>
          <a:ext cx="647700" cy="151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10131</xdr:rowOff>
    </xdr:from>
    <xdr:to>
      <xdr:col>26</xdr:col>
      <xdr:colOff>50800</xdr:colOff>
      <xdr:row>15</xdr:row>
      <xdr:rowOff>104886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29506"/>
          <a:ext cx="698500" cy="9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104886</xdr:rowOff>
    </xdr:from>
    <xdr:to>
      <xdr:col>22</xdr:col>
      <xdr:colOff>114300</xdr:colOff>
      <xdr:row>16</xdr:row>
      <xdr:rowOff>1754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24261"/>
          <a:ext cx="698500" cy="68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161187</xdr:rowOff>
    </xdr:from>
    <xdr:to>
      <xdr:col>18</xdr:col>
      <xdr:colOff>177800</xdr:colOff>
      <xdr:row>16</xdr:row>
      <xdr:rowOff>1754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80562"/>
          <a:ext cx="698500" cy="1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144235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152611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150538</xdr:rowOff>
    </xdr:from>
    <xdr:to>
      <xdr:col>29</xdr:col>
      <xdr:colOff>177800</xdr:colOff>
      <xdr:row>14</xdr:row>
      <xdr:rowOff>80688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2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167065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7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130781</xdr:rowOff>
    </xdr:from>
    <xdr:to>
      <xdr:col>26</xdr:col>
      <xdr:colOff>101600</xdr:colOff>
      <xdr:row>15</xdr:row>
      <xdr:rowOff>60931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78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71108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47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54086</xdr:rowOff>
    </xdr:from>
    <xdr:to>
      <xdr:col>22</xdr:col>
      <xdr:colOff>165100</xdr:colOff>
      <xdr:row>15</xdr:row>
      <xdr:rowOff>155686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7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165863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122404</xdr:rowOff>
    </xdr:from>
    <xdr:to>
      <xdr:col>19</xdr:col>
      <xdr:colOff>38100</xdr:colOff>
      <xdr:row>16</xdr:row>
      <xdr:rowOff>52554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62731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110387</xdr:rowOff>
    </xdr:from>
    <xdr:to>
      <xdr:col>15</xdr:col>
      <xdr:colOff>101600</xdr:colOff>
      <xdr:row>16</xdr:row>
      <xdr:rowOff>40537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2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50714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9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55125</xdr:rowOff>
    </xdr:from>
    <xdr:to>
      <xdr:col>29</xdr:col>
      <xdr:colOff>127000</xdr:colOff>
      <xdr:row>35</xdr:row>
      <xdr:rowOff>107817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65475"/>
          <a:ext cx="647700" cy="52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27711</xdr:rowOff>
    </xdr:from>
    <xdr:to>
      <xdr:col>26</xdr:col>
      <xdr:colOff>50800</xdr:colOff>
      <xdr:row>35</xdr:row>
      <xdr:rowOff>55125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38061"/>
          <a:ext cx="698500" cy="2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27711</xdr:rowOff>
    </xdr:from>
    <xdr:to>
      <xdr:col>22</xdr:col>
      <xdr:colOff>114300</xdr:colOff>
      <xdr:row>35</xdr:row>
      <xdr:rowOff>36703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38061"/>
          <a:ext cx="6985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36703</xdr:rowOff>
    </xdr:from>
    <xdr:to>
      <xdr:col>18</xdr:col>
      <xdr:colOff>177800</xdr:colOff>
      <xdr:row>35</xdr:row>
      <xdr:rowOff>90329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47053"/>
          <a:ext cx="698500" cy="53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57017</xdr:rowOff>
    </xdr:from>
    <xdr:to>
      <xdr:col>29</xdr:col>
      <xdr:colOff>177800</xdr:colOff>
      <xdr:row>35</xdr:row>
      <xdr:rowOff>158617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6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29094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3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4325</xdr:rowOff>
    </xdr:from>
    <xdr:to>
      <xdr:col>26</xdr:col>
      <xdr:colOff>101600</xdr:colOff>
      <xdr:row>35</xdr:row>
      <xdr:rowOff>105925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1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116102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83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319811</xdr:rowOff>
    </xdr:from>
    <xdr:to>
      <xdr:col>22</xdr:col>
      <xdr:colOff>165100</xdr:colOff>
      <xdr:row>35</xdr:row>
      <xdr:rowOff>78511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8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88688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328803</xdr:rowOff>
    </xdr:from>
    <xdr:to>
      <xdr:col>19</xdr:col>
      <xdr:colOff>38100</xdr:colOff>
      <xdr:row>35</xdr:row>
      <xdr:rowOff>87503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9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97680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6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39529</xdr:rowOff>
    </xdr:from>
    <xdr:to>
      <xdr:col>15</xdr:col>
      <xdr:colOff>101600</xdr:colOff>
      <xdr:row>35</xdr:row>
      <xdr:rowOff>141129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4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151306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14,560
14,397
192.78
11,323,888
10,242,458
1,070,597
5,971,198
7,739,537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100544</xdr:rowOff>
    </xdr:from>
    <xdr:to>
      <xdr:col>24</xdr:col>
      <xdr:colOff>63500</xdr:colOff>
      <xdr:row>35</xdr:row>
      <xdr:rowOff>35720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29844"/>
          <a:ext cx="838200" cy="1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23599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35720</xdr:rowOff>
    </xdr:from>
    <xdr:to>
      <xdr:col>19</xdr:col>
      <xdr:colOff>177800</xdr:colOff>
      <xdr:row>35</xdr:row>
      <xdr:rowOff>132842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36470"/>
          <a:ext cx="889000" cy="9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18047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132842</xdr:rowOff>
    </xdr:from>
    <xdr:to>
      <xdr:col>15</xdr:col>
      <xdr:colOff>50800</xdr:colOff>
      <xdr:row>36</xdr:row>
      <xdr:rowOff>21824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33592"/>
          <a:ext cx="8890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50345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21824</xdr:rowOff>
    </xdr:from>
    <xdr:to>
      <xdr:col>10</xdr:col>
      <xdr:colOff>114300</xdr:colOff>
      <xdr:row>36</xdr:row>
      <xdr:rowOff>126752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94024"/>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35195</xdr:rowOff>
    </xdr:from>
    <xdr:to>
      <xdr:col>10</xdr:col>
      <xdr:colOff>165100</xdr:colOff>
      <xdr:row>36</xdr:row>
      <xdr:rowOff>136795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127922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xdr:rowOff>
    </xdr:from>
    <xdr:to>
      <xdr:col>6</xdr:col>
      <xdr:colOff>38100</xdr:colOff>
      <xdr:row>37</xdr:row>
      <xdr:rowOff>117462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108589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49744</xdr:rowOff>
    </xdr:from>
    <xdr:to>
      <xdr:col>24</xdr:col>
      <xdr:colOff>114300</xdr:colOff>
      <xdr:row>34</xdr:row>
      <xdr:rowOff>151344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72621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156370</xdr:rowOff>
    </xdr:from>
    <xdr:to>
      <xdr:col>20</xdr:col>
      <xdr:colOff>38100</xdr:colOff>
      <xdr:row>35</xdr:row>
      <xdr:rowOff>86520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103047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82042</xdr:rowOff>
    </xdr:from>
    <xdr:to>
      <xdr:col>15</xdr:col>
      <xdr:colOff>101600</xdr:colOff>
      <xdr:row>36</xdr:row>
      <xdr:rowOff>12192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28719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142474</xdr:rowOff>
    </xdr:from>
    <xdr:to>
      <xdr:col>10</xdr:col>
      <xdr:colOff>165100</xdr:colOff>
      <xdr:row>36</xdr:row>
      <xdr:rowOff>72624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89151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75952</xdr:rowOff>
    </xdr:from>
    <xdr:to>
      <xdr:col>6</xdr:col>
      <xdr:colOff>38100</xdr:colOff>
      <xdr:row>37</xdr:row>
      <xdr:rowOff>6102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22629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2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108986</xdr:rowOff>
    </xdr:from>
    <xdr:to>
      <xdr:col>24</xdr:col>
      <xdr:colOff>63500</xdr:colOff>
      <xdr:row>54</xdr:row>
      <xdr:rowOff>135503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367286"/>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108986</xdr:rowOff>
    </xdr:from>
    <xdr:to>
      <xdr:col>19</xdr:col>
      <xdr:colOff>177800</xdr:colOff>
      <xdr:row>55</xdr:row>
      <xdr:rowOff>139291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67286"/>
          <a:ext cx="889000" cy="20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139291</xdr:rowOff>
    </xdr:from>
    <xdr:to>
      <xdr:col>15</xdr:col>
      <xdr:colOff>50800</xdr:colOff>
      <xdr:row>55</xdr:row>
      <xdr:rowOff>167344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69041"/>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125310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167344</xdr:rowOff>
    </xdr:from>
    <xdr:to>
      <xdr:col>10</xdr:col>
      <xdr:colOff>114300</xdr:colOff>
      <xdr:row>56</xdr:row>
      <xdr:rowOff>134475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97094"/>
          <a:ext cx="889000" cy="13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45855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84703</xdr:rowOff>
    </xdr:from>
    <xdr:to>
      <xdr:col>24</xdr:col>
      <xdr:colOff>114300</xdr:colOff>
      <xdr:row>55</xdr:row>
      <xdr:rowOff>14853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107580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9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58186</xdr:rowOff>
    </xdr:from>
    <xdr:to>
      <xdr:col>20</xdr:col>
      <xdr:colOff>38100</xdr:colOff>
      <xdr:row>54</xdr:row>
      <xdr:rowOff>159786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09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88491</xdr:rowOff>
    </xdr:from>
    <xdr:to>
      <xdr:col>15</xdr:col>
      <xdr:colOff>101600</xdr:colOff>
      <xdr:row>56</xdr:row>
      <xdr:rowOff>18641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35168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9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116544</xdr:rowOff>
    </xdr:from>
    <xdr:to>
      <xdr:col>10</xdr:col>
      <xdr:colOff>165100</xdr:colOff>
      <xdr:row>56</xdr:row>
      <xdr:rowOff>46694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63221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2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83675</xdr:rowOff>
    </xdr:from>
    <xdr:to>
      <xdr:col>6</xdr:col>
      <xdr:colOff>38100</xdr:colOff>
      <xdr:row>57</xdr:row>
      <xdr:rowOff>13825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30352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115286</xdr:rowOff>
    </xdr:from>
    <xdr:to>
      <xdr:col>24</xdr:col>
      <xdr:colOff>63500</xdr:colOff>
      <xdr:row>77</xdr:row>
      <xdr:rowOff>156342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16936"/>
          <a:ext cx="8382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156342</xdr:rowOff>
    </xdr:from>
    <xdr:to>
      <xdr:col>19</xdr:col>
      <xdr:colOff>177800</xdr:colOff>
      <xdr:row>77</xdr:row>
      <xdr:rowOff>160868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5799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156204</xdr:rowOff>
    </xdr:from>
    <xdr:to>
      <xdr:col>15</xdr:col>
      <xdr:colOff>50800</xdr:colOff>
      <xdr:row>77</xdr:row>
      <xdr:rowOff>160868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57854"/>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156204</xdr:rowOff>
    </xdr:from>
    <xdr:to>
      <xdr:col>10</xdr:col>
      <xdr:colOff>114300</xdr:colOff>
      <xdr:row>78</xdr:row>
      <xdr:rowOff>3135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57854"/>
          <a:ext cx="889000" cy="1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117598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64486</xdr:rowOff>
    </xdr:from>
    <xdr:to>
      <xdr:col>24</xdr:col>
      <xdr:colOff>114300</xdr:colOff>
      <xdr:row>77</xdr:row>
      <xdr:rowOff>166086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42913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4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105542</xdr:rowOff>
    </xdr:from>
    <xdr:to>
      <xdr:col>20</xdr:col>
      <xdr:colOff>38100</xdr:colOff>
      <xdr:row>78</xdr:row>
      <xdr:rowOff>35692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26819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9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110068</xdr:rowOff>
    </xdr:from>
    <xdr:to>
      <xdr:col>15</xdr:col>
      <xdr:colOff>101600</xdr:colOff>
      <xdr:row>78</xdr:row>
      <xdr:rowOff>40218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31345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105404</xdr:rowOff>
    </xdr:from>
    <xdr:to>
      <xdr:col>10</xdr:col>
      <xdr:colOff>165100</xdr:colOff>
      <xdr:row>78</xdr:row>
      <xdr:rowOff>35554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26681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9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123785</xdr:rowOff>
    </xdr:from>
    <xdr:to>
      <xdr:col>6</xdr:col>
      <xdr:colOff>38100</xdr:colOff>
      <xdr:row>78</xdr:row>
      <xdr:rowOff>53935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45062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1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133769</xdr:rowOff>
    </xdr:from>
    <xdr:to>
      <xdr:col>24</xdr:col>
      <xdr:colOff>62865</xdr:colOff>
      <xdr:row>97</xdr:row>
      <xdr:rowOff>120435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4269"/>
          <a:ext cx="127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124262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120435</xdr:rowOff>
    </xdr:from>
    <xdr:to>
      <xdr:col>24</xdr:col>
      <xdr:colOff>152400</xdr:colOff>
      <xdr:row>97</xdr:row>
      <xdr:rowOff>120435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5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80446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133769</xdr:rowOff>
    </xdr:from>
    <xdr:to>
      <xdr:col>24</xdr:col>
      <xdr:colOff>152400</xdr:colOff>
      <xdr:row>90</xdr:row>
      <xdr:rowOff>133769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1067</xdr:rowOff>
    </xdr:from>
    <xdr:to>
      <xdr:col>24</xdr:col>
      <xdr:colOff>63500</xdr:colOff>
      <xdr:row>97</xdr:row>
      <xdr:rowOff>79947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1717"/>
          <a:ext cx="8382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170387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5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147510</xdr:rowOff>
    </xdr:from>
    <xdr:to>
      <xdr:col>24</xdr:col>
      <xdr:colOff>114300</xdr:colOff>
      <xdr:row>95</xdr:row>
      <xdr:rowOff>77660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124537</xdr:rowOff>
    </xdr:from>
    <xdr:to>
      <xdr:col>19</xdr:col>
      <xdr:colOff>177800</xdr:colOff>
      <xdr:row>97</xdr:row>
      <xdr:rowOff>79947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83737"/>
          <a:ext cx="889000" cy="1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71793</xdr:rowOff>
    </xdr:from>
    <xdr:to>
      <xdr:col>20</xdr:col>
      <xdr:colOff>38100</xdr:colOff>
      <xdr:row>96</xdr:row>
      <xdr:rowOff>1943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18470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124537</xdr:rowOff>
    </xdr:from>
    <xdr:to>
      <xdr:col>15</xdr:col>
      <xdr:colOff>50800</xdr:colOff>
      <xdr:row>98</xdr:row>
      <xdr:rowOff>42863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83737"/>
          <a:ext cx="889000" cy="2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97816</xdr:rowOff>
    </xdr:from>
    <xdr:to>
      <xdr:col>15</xdr:col>
      <xdr:colOff>101600</xdr:colOff>
      <xdr:row>95</xdr:row>
      <xdr:rowOff>27966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44493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8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42863</xdr:rowOff>
    </xdr:from>
    <xdr:to>
      <xdr:col>10</xdr:col>
      <xdr:colOff>114300</xdr:colOff>
      <xdr:row>98</xdr:row>
      <xdr:rowOff>49110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4963"/>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99695</xdr:rowOff>
    </xdr:from>
    <xdr:to>
      <xdr:col>10</xdr:col>
      <xdr:colOff>165100</xdr:colOff>
      <xdr:row>97</xdr:row>
      <xdr:rowOff>29845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46372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107468</xdr:rowOff>
    </xdr:from>
    <xdr:to>
      <xdr:col>6</xdr:col>
      <xdr:colOff>38100</xdr:colOff>
      <xdr:row>97</xdr:row>
      <xdr:rowOff>37618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54145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121717</xdr:rowOff>
    </xdr:from>
    <xdr:to>
      <xdr:col>24</xdr:col>
      <xdr:colOff>114300</xdr:colOff>
      <xdr:row>97</xdr:row>
      <xdr:rowOff>51867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36644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29147</xdr:rowOff>
    </xdr:from>
    <xdr:to>
      <xdr:col>20</xdr:col>
      <xdr:colOff>38100</xdr:colOff>
      <xdr:row>97</xdr:row>
      <xdr:rowOff>130747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121874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73737</xdr:rowOff>
    </xdr:from>
    <xdr:to>
      <xdr:col>15</xdr:col>
      <xdr:colOff>101600</xdr:colOff>
      <xdr:row>97</xdr:row>
      <xdr:rowOff>3887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166464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163513</xdr:rowOff>
    </xdr:from>
    <xdr:to>
      <xdr:col>10</xdr:col>
      <xdr:colOff>165100</xdr:colOff>
      <xdr:row>98</xdr:row>
      <xdr:rowOff>93663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84790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169760</xdr:rowOff>
    </xdr:from>
    <xdr:to>
      <xdr:col>6</xdr:col>
      <xdr:colOff>38100</xdr:colOff>
      <xdr:row>98</xdr:row>
      <xdr:rowOff>99910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91037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9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62557</xdr:rowOff>
    </xdr:from>
    <xdr:to>
      <xdr:col>54</xdr:col>
      <xdr:colOff>189865</xdr:colOff>
      <xdr:row>38</xdr:row>
      <xdr:rowOff>123155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548957"/>
          <a:ext cx="1270" cy="108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126982</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123155</xdr:rowOff>
    </xdr:from>
    <xdr:to>
      <xdr:col>55</xdr:col>
      <xdr:colOff>88900</xdr:colOff>
      <xdr:row>38</xdr:row>
      <xdr:rowOff>123155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3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3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62557</xdr:rowOff>
    </xdr:from>
    <xdr:to>
      <xdr:col>55</xdr:col>
      <xdr:colOff>88900</xdr:colOff>
      <xdr:row>32</xdr:row>
      <xdr:rowOff>62557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54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143253</xdr:rowOff>
    </xdr:from>
    <xdr:to>
      <xdr:col>55</xdr:col>
      <xdr:colOff>0</xdr:colOff>
      <xdr:row>36</xdr:row>
      <xdr:rowOff>35668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144003"/>
          <a:ext cx="838200" cy="6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89720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90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111293</xdr:rowOff>
    </xdr:from>
    <xdr:to>
      <xdr:col>55</xdr:col>
      <xdr:colOff>50800</xdr:colOff>
      <xdr:row>36</xdr:row>
      <xdr:rowOff>41443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1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35668</xdr:rowOff>
    </xdr:from>
    <xdr:to>
      <xdr:col>50</xdr:col>
      <xdr:colOff>114300</xdr:colOff>
      <xdr:row>36</xdr:row>
      <xdr:rowOff>63967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07868"/>
          <a:ext cx="889000" cy="2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125647</xdr:rowOff>
    </xdr:from>
    <xdr:to>
      <xdr:col>50</xdr:col>
      <xdr:colOff>165100</xdr:colOff>
      <xdr:row>36</xdr:row>
      <xdr:rowOff>55797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12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72324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59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2788</xdr:rowOff>
    </xdr:from>
    <xdr:to>
      <xdr:col>45</xdr:col>
      <xdr:colOff>177800</xdr:colOff>
      <xdr:row>36</xdr:row>
      <xdr:rowOff>63967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17738"/>
          <a:ext cx="889000" cy="91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17025</xdr:rowOff>
    </xdr:from>
    <xdr:to>
      <xdr:col>46</xdr:col>
      <xdr:colOff>38100</xdr:colOff>
      <xdr:row>36</xdr:row>
      <xdr:rowOff>118625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1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109752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2788</xdr:rowOff>
    </xdr:from>
    <xdr:to>
      <xdr:col>41</xdr:col>
      <xdr:colOff>50800</xdr:colOff>
      <xdr:row>36</xdr:row>
      <xdr:rowOff>97199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17738"/>
          <a:ext cx="889000" cy="95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44895</xdr:rowOff>
    </xdr:from>
    <xdr:to>
      <xdr:col>41</xdr:col>
      <xdr:colOff>101600</xdr:colOff>
      <xdr:row>30</xdr:row>
      <xdr:rowOff>146495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163022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6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39522</xdr:rowOff>
    </xdr:from>
    <xdr:to>
      <xdr:col>36</xdr:col>
      <xdr:colOff>165100</xdr:colOff>
      <xdr:row>36</xdr:row>
      <xdr:rowOff>141122</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157649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92453</xdr:rowOff>
    </xdr:from>
    <xdr:to>
      <xdr:col>55</xdr:col>
      <xdr:colOff>50800</xdr:colOff>
      <xdr:row>36</xdr:row>
      <xdr:rowOff>22603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09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115330</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94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156318</xdr:rowOff>
    </xdr:from>
    <xdr:to>
      <xdr:col>50</xdr:col>
      <xdr:colOff>165100</xdr:colOff>
      <xdr:row>36</xdr:row>
      <xdr:rowOff>86468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77595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13167</xdr:rowOff>
    </xdr:from>
    <xdr:to>
      <xdr:col>46</xdr:col>
      <xdr:colOff>38100</xdr:colOff>
      <xdr:row>36</xdr:row>
      <xdr:rowOff>114767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1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131294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596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123438</xdr:rowOff>
    </xdr:from>
    <xdr:to>
      <xdr:col>41</xdr:col>
      <xdr:colOff>101600</xdr:colOff>
      <xdr:row>31</xdr:row>
      <xdr:rowOff>53588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44715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35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46399</xdr:rowOff>
    </xdr:from>
    <xdr:to>
      <xdr:col>36</xdr:col>
      <xdr:colOff>165100</xdr:colOff>
      <xdr:row>36</xdr:row>
      <xdr:rowOff>147999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2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139126</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123963</xdr:rowOff>
    </xdr:from>
    <xdr:to>
      <xdr:col>55</xdr:col>
      <xdr:colOff>0</xdr:colOff>
      <xdr:row>57</xdr:row>
      <xdr:rowOff>14743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53713"/>
          <a:ext cx="83820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47206</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80319</xdr:rowOff>
    </xdr:from>
    <xdr:to>
      <xdr:col>50</xdr:col>
      <xdr:colOff>114300</xdr:colOff>
      <xdr:row>57</xdr:row>
      <xdr:rowOff>14743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10069"/>
          <a:ext cx="889000" cy="2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80319</xdr:rowOff>
    </xdr:from>
    <xdr:to>
      <xdr:col>45</xdr:col>
      <xdr:colOff>177800</xdr:colOff>
      <xdr:row>56</xdr:row>
      <xdr:rowOff>163954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10069"/>
          <a:ext cx="889000" cy="25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163954</xdr:rowOff>
    </xdr:from>
    <xdr:to>
      <xdr:col>41</xdr:col>
      <xdr:colOff>50800</xdr:colOff>
      <xdr:row>57</xdr:row>
      <xdr:rowOff>60463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65154"/>
          <a:ext cx="889000" cy="6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169980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73163</xdr:rowOff>
    </xdr:from>
    <xdr:to>
      <xdr:col>55</xdr:col>
      <xdr:colOff>50800</xdr:colOff>
      <xdr:row>56</xdr:row>
      <xdr:rowOff>3313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96040</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5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135393</xdr:rowOff>
    </xdr:from>
    <xdr:to>
      <xdr:col>50</xdr:col>
      <xdr:colOff>165100</xdr:colOff>
      <xdr:row>57</xdr:row>
      <xdr:rowOff>65543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3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56670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2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29519</xdr:rowOff>
    </xdr:from>
    <xdr:to>
      <xdr:col>46</xdr:col>
      <xdr:colOff>38100</xdr:colOff>
      <xdr:row>55</xdr:row>
      <xdr:rowOff>131119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147646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23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113154</xdr:rowOff>
    </xdr:from>
    <xdr:to>
      <xdr:col>41</xdr:col>
      <xdr:colOff>101600</xdr:colOff>
      <xdr:row>57</xdr:row>
      <xdr:rowOff>43304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1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34431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0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9663</xdr:rowOff>
    </xdr:from>
    <xdr:to>
      <xdr:col>36</xdr:col>
      <xdr:colOff>165100</xdr:colOff>
      <xdr:row>57</xdr:row>
      <xdr:rowOff>111263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102390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127127</xdr:rowOff>
    </xdr:from>
    <xdr:to>
      <xdr:col>55</xdr:col>
      <xdr:colOff>0</xdr:colOff>
      <xdr:row>79</xdr:row>
      <xdr:rowOff>16732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00227"/>
          <a:ext cx="8382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16732</xdr:rowOff>
    </xdr:from>
    <xdr:to>
      <xdr:col>50</xdr:col>
      <xdr:colOff>114300</xdr:colOff>
      <xdr:row>79</xdr:row>
      <xdr:rowOff>17799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6128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104839</xdr:rowOff>
    </xdr:from>
    <xdr:to>
      <xdr:col>45</xdr:col>
      <xdr:colOff>177800</xdr:colOff>
      <xdr:row>79</xdr:row>
      <xdr:rowOff>17799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77939"/>
          <a:ext cx="889000" cy="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104839</xdr:rowOff>
    </xdr:from>
    <xdr:to>
      <xdr:col>41</xdr:col>
      <xdr:colOff>50800</xdr:colOff>
      <xdr:row>79</xdr:row>
      <xdr:rowOff>22371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77939"/>
          <a:ext cx="889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14203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76327</xdr:rowOff>
    </xdr:from>
    <xdr:to>
      <xdr:col>55</xdr:col>
      <xdr:colOff>50800</xdr:colOff>
      <xdr:row>79</xdr:row>
      <xdr:rowOff>6477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162704</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6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137382</xdr:rowOff>
    </xdr:from>
    <xdr:to>
      <xdr:col>50</xdr:col>
      <xdr:colOff>165100</xdr:colOff>
      <xdr:row>79</xdr:row>
      <xdr:rowOff>67532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58659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0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138449</xdr:rowOff>
    </xdr:from>
    <xdr:to>
      <xdr:col>46</xdr:col>
      <xdr:colOff>38100</xdr:colOff>
      <xdr:row>79</xdr:row>
      <xdr:rowOff>68599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59726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0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54039</xdr:rowOff>
    </xdr:from>
    <xdr:to>
      <xdr:col>41</xdr:col>
      <xdr:colOff>101600</xdr:colOff>
      <xdr:row>78</xdr:row>
      <xdr:rowOff>155639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146766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143021</xdr:rowOff>
    </xdr:from>
    <xdr:to>
      <xdr:col>36</xdr:col>
      <xdr:colOff>165100</xdr:colOff>
      <xdr:row>79</xdr:row>
      <xdr:rowOff>73171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64298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60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148236</xdr:rowOff>
    </xdr:from>
    <xdr:to>
      <xdr:col>55</xdr:col>
      <xdr:colOff>0</xdr:colOff>
      <xdr:row>97</xdr:row>
      <xdr:rowOff>46792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35986"/>
          <a:ext cx="838200" cy="24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161424</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92993</xdr:rowOff>
    </xdr:from>
    <xdr:to>
      <xdr:col>50</xdr:col>
      <xdr:colOff>114300</xdr:colOff>
      <xdr:row>97</xdr:row>
      <xdr:rowOff>46792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80743"/>
          <a:ext cx="889000" cy="29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133649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92993</xdr:rowOff>
    </xdr:from>
    <xdr:to>
      <xdr:col>45</xdr:col>
      <xdr:colOff>177800</xdr:colOff>
      <xdr:row>97</xdr:row>
      <xdr:rowOff>34443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80743"/>
          <a:ext cx="889000" cy="28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133918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34443</xdr:rowOff>
    </xdr:from>
    <xdr:to>
      <xdr:col>41</xdr:col>
      <xdr:colOff>50800</xdr:colOff>
      <xdr:row>97</xdr:row>
      <xdr:rowOff>68413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65093"/>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86017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97436</xdr:rowOff>
    </xdr:from>
    <xdr:to>
      <xdr:col>55</xdr:col>
      <xdr:colOff>50800</xdr:colOff>
      <xdr:row>96</xdr:row>
      <xdr:rowOff>27586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120313</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3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167442</xdr:rowOff>
    </xdr:from>
    <xdr:to>
      <xdr:col>50</xdr:col>
      <xdr:colOff>165100</xdr:colOff>
      <xdr:row>97</xdr:row>
      <xdr:rowOff>97592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114119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40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42193</xdr:rowOff>
    </xdr:from>
    <xdr:to>
      <xdr:col>46</xdr:col>
      <xdr:colOff>38100</xdr:colOff>
      <xdr:row>95</xdr:row>
      <xdr:rowOff>143793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160320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610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155093</xdr:rowOff>
    </xdr:from>
    <xdr:to>
      <xdr:col>41</xdr:col>
      <xdr:colOff>101600</xdr:colOff>
      <xdr:row>97</xdr:row>
      <xdr:rowOff>85243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101770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17613</xdr:rowOff>
    </xdr:from>
    <xdr:to>
      <xdr:col>36</xdr:col>
      <xdr:colOff>165100</xdr:colOff>
      <xdr:row>97</xdr:row>
      <xdr:rowOff>119213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135740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150216</xdr:rowOff>
    </xdr:from>
    <xdr:to>
      <xdr:col>85</xdr:col>
      <xdr:colOff>127000</xdr:colOff>
      <xdr:row>39</xdr:row>
      <xdr:rowOff>43218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65316"/>
          <a:ext cx="838200" cy="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37706</xdr:rowOff>
    </xdr:from>
    <xdr:to>
      <xdr:col>81</xdr:col>
      <xdr:colOff>50800</xdr:colOff>
      <xdr:row>39</xdr:row>
      <xdr:rowOff>43218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24256"/>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24688</xdr:rowOff>
    </xdr:from>
    <xdr:to>
      <xdr:col>76</xdr:col>
      <xdr:colOff>114300</xdr:colOff>
      <xdr:row>39</xdr:row>
      <xdr:rowOff>37706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123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159576</xdr:rowOff>
    </xdr:from>
    <xdr:to>
      <xdr:col>71</xdr:col>
      <xdr:colOff>177800</xdr:colOff>
      <xdr:row>39</xdr:row>
      <xdr:rowOff>24688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74676"/>
          <a:ext cx="8890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99416</xdr:rowOff>
    </xdr:from>
    <xdr:to>
      <xdr:col>85</xdr:col>
      <xdr:colOff>177800</xdr:colOff>
      <xdr:row>39</xdr:row>
      <xdr:rowOff>29566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24948</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163868</xdr:rowOff>
    </xdr:from>
    <xdr:to>
      <xdr:col>81</xdr:col>
      <xdr:colOff>101600</xdr:colOff>
      <xdr:row>39</xdr:row>
      <xdr:rowOff>94018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85145</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771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158356</xdr:rowOff>
    </xdr:from>
    <xdr:to>
      <xdr:col>76</xdr:col>
      <xdr:colOff>165100</xdr:colOff>
      <xdr:row>39</xdr:row>
      <xdr:rowOff>88506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79633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6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145338</xdr:rowOff>
    </xdr:from>
    <xdr:to>
      <xdr:col>72</xdr:col>
      <xdr:colOff>38100</xdr:colOff>
      <xdr:row>39</xdr:row>
      <xdr:rowOff>75488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66615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5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108776</xdr:rowOff>
    </xdr:from>
    <xdr:to>
      <xdr:col>67</xdr:col>
      <xdr:colOff>101600</xdr:colOff>
      <xdr:row>39</xdr:row>
      <xdr:rowOff>38926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30053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1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165608</xdr:rowOff>
    </xdr:from>
    <xdr:to>
      <xdr:col>85</xdr:col>
      <xdr:colOff>127000</xdr:colOff>
      <xdr:row>74</xdr:row>
      <xdr:rowOff>6756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681458"/>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150711</xdr:rowOff>
    </xdr:from>
    <xdr:to>
      <xdr:col>81</xdr:col>
      <xdr:colOff>50800</xdr:colOff>
      <xdr:row>74</xdr:row>
      <xdr:rowOff>6756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666561"/>
          <a:ext cx="889000" cy="2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9618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150711</xdr:rowOff>
    </xdr:from>
    <xdr:to>
      <xdr:col>76</xdr:col>
      <xdr:colOff>114300</xdr:colOff>
      <xdr:row>74</xdr:row>
      <xdr:rowOff>29045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666561"/>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29045</xdr:rowOff>
    </xdr:from>
    <xdr:to>
      <xdr:col>71</xdr:col>
      <xdr:colOff>177800</xdr:colOff>
      <xdr:row>74</xdr:row>
      <xdr:rowOff>79807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716345"/>
          <a:ext cx="889000" cy="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60951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69346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114808</xdr:rowOff>
    </xdr:from>
    <xdr:to>
      <xdr:col>85</xdr:col>
      <xdr:colOff>177800</xdr:colOff>
      <xdr:row>74</xdr:row>
      <xdr:rowOff>44958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6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137685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48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127406</xdr:rowOff>
    </xdr:from>
    <xdr:to>
      <xdr:col>81</xdr:col>
      <xdr:colOff>101600</xdr:colOff>
      <xdr:row>74</xdr:row>
      <xdr:rowOff>57556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6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74083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4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99911</xdr:rowOff>
    </xdr:from>
    <xdr:to>
      <xdr:col>76</xdr:col>
      <xdr:colOff>165100</xdr:colOff>
      <xdr:row>74</xdr:row>
      <xdr:rowOff>30061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6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46588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3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149695</xdr:rowOff>
    </xdr:from>
    <xdr:to>
      <xdr:col>72</xdr:col>
      <xdr:colOff>38100</xdr:colOff>
      <xdr:row>74</xdr:row>
      <xdr:rowOff>79845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6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96372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4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29007</xdr:rowOff>
    </xdr:from>
    <xdr:to>
      <xdr:col>67</xdr:col>
      <xdr:colOff>101600</xdr:colOff>
      <xdr:row>74</xdr:row>
      <xdr:rowOff>130607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147134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4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30234</xdr:rowOff>
    </xdr:from>
    <xdr:to>
      <xdr:col>85</xdr:col>
      <xdr:colOff>127000</xdr:colOff>
      <xdr:row>99</xdr:row>
      <xdr:rowOff>48684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317984"/>
          <a:ext cx="838200" cy="70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80080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39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123437</xdr:rowOff>
    </xdr:from>
    <xdr:to>
      <xdr:col>81</xdr:col>
      <xdr:colOff>50800</xdr:colOff>
      <xdr:row>99</xdr:row>
      <xdr:rowOff>48684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754087"/>
          <a:ext cx="889000" cy="26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123437</xdr:rowOff>
    </xdr:from>
    <xdr:to>
      <xdr:col>76</xdr:col>
      <xdr:colOff>114300</xdr:colOff>
      <xdr:row>99</xdr:row>
      <xdr:rowOff>140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54087"/>
          <a:ext cx="889000" cy="2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140</xdr:rowOff>
    </xdr:from>
    <xdr:to>
      <xdr:col>71</xdr:col>
      <xdr:colOff>177800</xdr:colOff>
      <xdr:row>99</xdr:row>
      <xdr:rowOff>11292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73690"/>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87845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150884</xdr:rowOff>
    </xdr:from>
    <xdr:to>
      <xdr:col>85</xdr:col>
      <xdr:colOff>177800</xdr:colOff>
      <xdr:row>95</xdr:row>
      <xdr:rowOff>81034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2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2311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11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169334</xdr:rowOff>
    </xdr:from>
    <xdr:to>
      <xdr:col>81</xdr:col>
      <xdr:colOff>101600</xdr:colOff>
      <xdr:row>99</xdr:row>
      <xdr:rowOff>99484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90611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6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72637</xdr:rowOff>
    </xdr:from>
    <xdr:to>
      <xdr:col>76</xdr:col>
      <xdr:colOff>165100</xdr:colOff>
      <xdr:row>98</xdr:row>
      <xdr:rowOff>2787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165364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79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120790</xdr:rowOff>
    </xdr:from>
    <xdr:to>
      <xdr:col>72</xdr:col>
      <xdr:colOff>38100</xdr:colOff>
      <xdr:row>99</xdr:row>
      <xdr:rowOff>50940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42067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131942</xdr:rowOff>
    </xdr:from>
    <xdr:to>
      <xdr:col>67</xdr:col>
      <xdr:colOff>101600</xdr:colOff>
      <xdr:row>99</xdr:row>
      <xdr:rowOff>62092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53219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116383</xdr:rowOff>
    </xdr:from>
    <xdr:to>
      <xdr:col>116</xdr:col>
      <xdr:colOff>63500</xdr:colOff>
      <xdr:row>37</xdr:row>
      <xdr:rowOff>119583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46003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119583</xdr:rowOff>
    </xdr:from>
    <xdr:to>
      <xdr:col>111</xdr:col>
      <xdr:colOff>177800</xdr:colOff>
      <xdr:row>37</xdr:row>
      <xdr:rowOff>129527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46323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129527</xdr:rowOff>
    </xdr:from>
    <xdr:to>
      <xdr:col>107</xdr:col>
      <xdr:colOff>50800</xdr:colOff>
      <xdr:row>37</xdr:row>
      <xdr:rowOff>138614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473177"/>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133014</xdr:rowOff>
    </xdr:from>
    <xdr:to>
      <xdr:col>102</xdr:col>
      <xdr:colOff>114300</xdr:colOff>
      <xdr:row>37</xdr:row>
      <xdr:rowOff>138614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476664"/>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65583</xdr:rowOff>
    </xdr:from>
    <xdr:to>
      <xdr:col>116</xdr:col>
      <xdr:colOff>114300</xdr:colOff>
      <xdr:row>37</xdr:row>
      <xdr:rowOff>167183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151960</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32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68783</xdr:rowOff>
    </xdr:from>
    <xdr:to>
      <xdr:col>112</xdr:col>
      <xdr:colOff>38100</xdr:colOff>
      <xdr:row>37</xdr:row>
      <xdr:rowOff>170383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161510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50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78727</xdr:rowOff>
    </xdr:from>
    <xdr:to>
      <xdr:col>107</xdr:col>
      <xdr:colOff>101600</xdr:colOff>
      <xdr:row>38</xdr:row>
      <xdr:rowOff>8877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51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87814</xdr:rowOff>
    </xdr:from>
    <xdr:to>
      <xdr:col>102</xdr:col>
      <xdr:colOff>165100</xdr:colOff>
      <xdr:row>38</xdr:row>
      <xdr:rowOff>17964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9091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52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82214</xdr:rowOff>
    </xdr:from>
    <xdr:to>
      <xdr:col>98</xdr:col>
      <xdr:colOff>38100</xdr:colOff>
      <xdr:row>38</xdr:row>
      <xdr:rowOff>12364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3491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51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40853</xdr:rowOff>
    </xdr:from>
    <xdr:to>
      <xdr:col>116</xdr:col>
      <xdr:colOff>63500</xdr:colOff>
      <xdr:row>56</xdr:row>
      <xdr:rowOff>51506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642053"/>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92381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6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51506</xdr:rowOff>
    </xdr:from>
    <xdr:to>
      <xdr:col>111</xdr:col>
      <xdr:colOff>177800</xdr:colOff>
      <xdr:row>56</xdr:row>
      <xdr:rowOff>61244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652706"/>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97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61244</xdr:rowOff>
    </xdr:from>
    <xdr:to>
      <xdr:col>107</xdr:col>
      <xdr:colOff>50800</xdr:colOff>
      <xdr:row>56</xdr:row>
      <xdr:rowOff>72217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66244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18864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72217</xdr:rowOff>
    </xdr:from>
    <xdr:to>
      <xdr:col>102</xdr:col>
      <xdr:colOff>114300</xdr:colOff>
      <xdr:row>56</xdr:row>
      <xdr:rowOff>80996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673417"/>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51279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74185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161503</xdr:rowOff>
    </xdr:from>
    <xdr:to>
      <xdr:col>116</xdr:col>
      <xdr:colOff>114300</xdr:colOff>
      <xdr:row>56</xdr:row>
      <xdr:rowOff>91653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5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12930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44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706</xdr:rowOff>
    </xdr:from>
    <xdr:to>
      <xdr:col>112</xdr:col>
      <xdr:colOff>38100</xdr:colOff>
      <xdr:row>56</xdr:row>
      <xdr:rowOff>102306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6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118833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3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10444</xdr:rowOff>
    </xdr:from>
    <xdr:to>
      <xdr:col>107</xdr:col>
      <xdr:colOff>101600</xdr:colOff>
      <xdr:row>56</xdr:row>
      <xdr:rowOff>112044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128571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3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21417</xdr:rowOff>
    </xdr:from>
    <xdr:to>
      <xdr:col>102</xdr:col>
      <xdr:colOff>165100</xdr:colOff>
      <xdr:row>56</xdr:row>
      <xdr:rowOff>123017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139544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39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30196</xdr:rowOff>
    </xdr:from>
    <xdr:to>
      <xdr:col>98</xdr:col>
      <xdr:colOff>38100</xdr:colOff>
      <xdr:row>56</xdr:row>
      <xdr:rowOff>131796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6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148323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40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51403</xdr:rowOff>
    </xdr:from>
    <xdr:to>
      <xdr:col>116</xdr:col>
      <xdr:colOff>63500</xdr:colOff>
      <xdr:row>74</xdr:row>
      <xdr:rowOff>73863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38703"/>
          <a:ext cx="8382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73863</xdr:rowOff>
    </xdr:from>
    <xdr:to>
      <xdr:col>111</xdr:col>
      <xdr:colOff>177800</xdr:colOff>
      <xdr:row>74</xdr:row>
      <xdr:rowOff>110115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61163"/>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102153</xdr:rowOff>
    </xdr:from>
    <xdr:to>
      <xdr:col>107</xdr:col>
      <xdr:colOff>50800</xdr:colOff>
      <xdr:row>74</xdr:row>
      <xdr:rowOff>110115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789453"/>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102153</xdr:rowOff>
    </xdr:from>
    <xdr:to>
      <xdr:col>102</xdr:col>
      <xdr:colOff>114300</xdr:colOff>
      <xdr:row>74</xdr:row>
      <xdr:rowOff>136823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789453"/>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120344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85120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603</xdr:rowOff>
    </xdr:from>
    <xdr:to>
      <xdr:col>116</xdr:col>
      <xdr:colOff>114300</xdr:colOff>
      <xdr:row>74</xdr:row>
      <xdr:rowOff>102203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6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23480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23063</xdr:rowOff>
    </xdr:from>
    <xdr:to>
      <xdr:col>112</xdr:col>
      <xdr:colOff>38100</xdr:colOff>
      <xdr:row>74</xdr:row>
      <xdr:rowOff>124663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141190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59315</xdr:rowOff>
    </xdr:from>
    <xdr:to>
      <xdr:col>107</xdr:col>
      <xdr:colOff>101600</xdr:colOff>
      <xdr:row>74</xdr:row>
      <xdr:rowOff>160915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5992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5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51353</xdr:rowOff>
    </xdr:from>
    <xdr:to>
      <xdr:col>102</xdr:col>
      <xdr:colOff>165100</xdr:colOff>
      <xdr:row>74</xdr:row>
      <xdr:rowOff>152953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169480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5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86023</xdr:rowOff>
    </xdr:from>
    <xdr:to>
      <xdr:col>98</xdr:col>
      <xdr:colOff>38100</xdr:colOff>
      <xdr:row>75</xdr:row>
      <xdr:rowOff>16173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32700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分譲宅地整備やケーブルテレビ光化整備事業が本格化したため普通建設事業費が大幅な増となった。また、新しい基金を設置したため、積立金も大幅な増額となった。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14,560
14,397
192.78
11,323,888
10,242,458
1,070,597
5,971,198
7,739,537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53213</xdr:rowOff>
    </xdr:from>
    <xdr:to>
      <xdr:col>24</xdr:col>
      <xdr:colOff>63500</xdr:colOff>
      <xdr:row>35</xdr:row>
      <xdr:rowOff>635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251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635</xdr:rowOff>
    </xdr:from>
    <xdr:to>
      <xdr:col>19</xdr:col>
      <xdr:colOff>177800</xdr:colOff>
      <xdr:row>36</xdr:row>
      <xdr:rowOff>21590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138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21590</xdr:rowOff>
    </xdr:from>
    <xdr:to>
      <xdr:col>15</xdr:col>
      <xdr:colOff>50800</xdr:colOff>
      <xdr:row>36</xdr:row>
      <xdr:rowOff>37592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37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76344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26162</xdr:rowOff>
    </xdr:from>
    <xdr:to>
      <xdr:col>10</xdr:col>
      <xdr:colOff>114300</xdr:colOff>
      <xdr:row>36</xdr:row>
      <xdr:rowOff>37592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69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97807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2413</xdr:rowOff>
    </xdr:from>
    <xdr:to>
      <xdr:col>24</xdr:col>
      <xdr:colOff>114300</xdr:colOff>
      <xdr:row>34</xdr:row>
      <xdr:rowOff>104013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25290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121285</xdr:rowOff>
    </xdr:from>
    <xdr:to>
      <xdr:col>20</xdr:col>
      <xdr:colOff>38100</xdr:colOff>
      <xdr:row>35</xdr:row>
      <xdr:rowOff>51435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67962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142240</xdr:rowOff>
    </xdr:from>
    <xdr:to>
      <xdr:col>15</xdr:col>
      <xdr:colOff>101600</xdr:colOff>
      <xdr:row>36</xdr:row>
      <xdr:rowOff>72390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63517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158242</xdr:rowOff>
    </xdr:from>
    <xdr:to>
      <xdr:col>10</xdr:col>
      <xdr:colOff>165100</xdr:colOff>
      <xdr:row>36</xdr:row>
      <xdr:rowOff>88392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104919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146812</xdr:rowOff>
    </xdr:from>
    <xdr:to>
      <xdr:col>6</xdr:col>
      <xdr:colOff>38100</xdr:colOff>
      <xdr:row>35</xdr:row>
      <xdr:rowOff>76962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93489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68253</xdr:rowOff>
    </xdr:from>
    <xdr:to>
      <xdr:col>24</xdr:col>
      <xdr:colOff>63500</xdr:colOff>
      <xdr:row>56</xdr:row>
      <xdr:rowOff>137433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8812203"/>
          <a:ext cx="838200" cy="92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31246</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60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70186</xdr:rowOff>
    </xdr:from>
    <xdr:to>
      <xdr:col>19</xdr:col>
      <xdr:colOff>177800</xdr:colOff>
      <xdr:row>56</xdr:row>
      <xdr:rowOff>137433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671386"/>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120597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2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137595</xdr:rowOff>
    </xdr:from>
    <xdr:to>
      <xdr:col>15</xdr:col>
      <xdr:colOff>50800</xdr:colOff>
      <xdr:row>56</xdr:row>
      <xdr:rowOff>70186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81545"/>
          <a:ext cx="889000" cy="7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89508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17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137595</xdr:rowOff>
    </xdr:from>
    <xdr:to>
      <xdr:col>10</xdr:col>
      <xdr:colOff>114300</xdr:colOff>
      <xdr:row>57</xdr:row>
      <xdr:rowOff>38964</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81545"/>
          <a:ext cx="889000" cy="93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4021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14910</xdr:rowOff>
    </xdr:from>
    <xdr:to>
      <xdr:col>6</xdr:col>
      <xdr:colOff>38100</xdr:colOff>
      <xdr:row>56</xdr:row>
      <xdr:rowOff>116510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133037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3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17453</xdr:rowOff>
    </xdr:from>
    <xdr:to>
      <xdr:col>24</xdr:col>
      <xdr:colOff>114300</xdr:colOff>
      <xdr:row>51</xdr:row>
      <xdr:rowOff>119053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87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103830</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867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86633</xdr:rowOff>
    </xdr:from>
    <xdr:to>
      <xdr:col>20</xdr:col>
      <xdr:colOff>38100</xdr:colOff>
      <xdr:row>57</xdr:row>
      <xdr:rowOff>16783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6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7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19386</xdr:rowOff>
    </xdr:from>
    <xdr:to>
      <xdr:col>15</xdr:col>
      <xdr:colOff>101600</xdr:colOff>
      <xdr:row>56</xdr:row>
      <xdr:rowOff>120986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6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112113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71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86795</xdr:rowOff>
    </xdr:from>
    <xdr:to>
      <xdr:col>10</xdr:col>
      <xdr:colOff>165100</xdr:colOff>
      <xdr:row>52</xdr:row>
      <xdr:rowOff>16945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3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8072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2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159614</xdr:rowOff>
    </xdr:from>
    <xdr:to>
      <xdr:col>6</xdr:col>
      <xdr:colOff>38100</xdr:colOff>
      <xdr:row>57</xdr:row>
      <xdr:rowOff>89764</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80891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8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51232</xdr:rowOff>
    </xdr:from>
    <xdr:to>
      <xdr:col>24</xdr:col>
      <xdr:colOff>63500</xdr:colOff>
      <xdr:row>76</xdr:row>
      <xdr:rowOff>47637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09982"/>
          <a:ext cx="838200" cy="1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11950</xdr:rowOff>
    </xdr:from>
    <xdr:to>
      <xdr:col>19</xdr:col>
      <xdr:colOff>177800</xdr:colOff>
      <xdr:row>76</xdr:row>
      <xdr:rowOff>47637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870700"/>
          <a:ext cx="889000" cy="2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11950</xdr:rowOff>
    </xdr:from>
    <xdr:to>
      <xdr:col>15</xdr:col>
      <xdr:colOff>50800</xdr:colOff>
      <xdr:row>78</xdr:row>
      <xdr:rowOff>2108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870700"/>
          <a:ext cx="889000" cy="50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2108</xdr:rowOff>
    </xdr:from>
    <xdr:to>
      <xdr:col>10</xdr:col>
      <xdr:colOff>114300</xdr:colOff>
      <xdr:row>78</xdr:row>
      <xdr:rowOff>48285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7520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111091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xdr:rowOff>
    </xdr:from>
    <xdr:to>
      <xdr:col>24</xdr:col>
      <xdr:colOff>114300</xdr:colOff>
      <xdr:row>75</xdr:row>
      <xdr:rowOff>102032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150309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168287</xdr:rowOff>
    </xdr:from>
    <xdr:to>
      <xdr:col>20</xdr:col>
      <xdr:colOff>38100</xdr:colOff>
      <xdr:row>76</xdr:row>
      <xdr:rowOff>98437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89564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1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132600</xdr:rowOff>
    </xdr:from>
    <xdr:to>
      <xdr:col>15</xdr:col>
      <xdr:colOff>101600</xdr:colOff>
      <xdr:row>75</xdr:row>
      <xdr:rowOff>62750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53877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91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122758</xdr:rowOff>
    </xdr:from>
    <xdr:to>
      <xdr:col>10</xdr:col>
      <xdr:colOff>165100</xdr:colOff>
      <xdr:row>78</xdr:row>
      <xdr:rowOff>52908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44035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1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168935</xdr:rowOff>
    </xdr:from>
    <xdr:to>
      <xdr:col>6</xdr:col>
      <xdr:colOff>38100</xdr:colOff>
      <xdr:row>78</xdr:row>
      <xdr:rowOff>99085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90212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6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85292</xdr:rowOff>
    </xdr:from>
    <xdr:to>
      <xdr:col>24</xdr:col>
      <xdr:colOff>63500</xdr:colOff>
      <xdr:row>96</xdr:row>
      <xdr:rowOff>140550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544492"/>
          <a:ext cx="838200" cy="5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35393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2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140550</xdr:rowOff>
    </xdr:from>
    <xdr:to>
      <xdr:col>19</xdr:col>
      <xdr:colOff>177800</xdr:colOff>
      <xdr:row>97</xdr:row>
      <xdr:rowOff>89146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599750"/>
          <a:ext cx="889000" cy="12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2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89146</xdr:rowOff>
    </xdr:from>
    <xdr:to>
      <xdr:col>15</xdr:col>
      <xdr:colOff>50800</xdr:colOff>
      <xdr:row>97</xdr:row>
      <xdr:rowOff>134671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19796"/>
          <a:ext cx="889000" cy="4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134671</xdr:rowOff>
    </xdr:from>
    <xdr:to>
      <xdr:col>10</xdr:col>
      <xdr:colOff>114300</xdr:colOff>
      <xdr:row>97</xdr:row>
      <xdr:rowOff>152388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65321"/>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128421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34492</xdr:rowOff>
    </xdr:from>
    <xdr:to>
      <xdr:col>24</xdr:col>
      <xdr:colOff>114300</xdr:colOff>
      <xdr:row>96</xdr:row>
      <xdr:rowOff>136092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12919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7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89750</xdr:rowOff>
    </xdr:from>
    <xdr:to>
      <xdr:col>20</xdr:col>
      <xdr:colOff>38100</xdr:colOff>
      <xdr:row>97</xdr:row>
      <xdr:rowOff>19900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5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64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38346</xdr:rowOff>
    </xdr:from>
    <xdr:to>
      <xdr:col>15</xdr:col>
      <xdr:colOff>101600</xdr:colOff>
      <xdr:row>97</xdr:row>
      <xdr:rowOff>139946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131073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76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83871</xdr:rowOff>
    </xdr:from>
    <xdr:to>
      <xdr:col>10</xdr:col>
      <xdr:colOff>165100</xdr:colOff>
      <xdr:row>98</xdr:row>
      <xdr:rowOff>14021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5148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101588</xdr:rowOff>
    </xdr:from>
    <xdr:to>
      <xdr:col>6</xdr:col>
      <xdr:colOff>38100</xdr:colOff>
      <xdr:row>98</xdr:row>
      <xdr:rowOff>31738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22865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137414</xdr:rowOff>
    </xdr:from>
    <xdr:to>
      <xdr:col>55</xdr:col>
      <xdr:colOff>0</xdr:colOff>
      <xdr:row>34</xdr:row>
      <xdr:rowOff>141529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96671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171111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43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137414</xdr:rowOff>
    </xdr:from>
    <xdr:to>
      <xdr:col>50</xdr:col>
      <xdr:colOff>114300</xdr:colOff>
      <xdr:row>34</xdr:row>
      <xdr:rowOff>168046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966714"/>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94759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168046</xdr:rowOff>
    </xdr:from>
    <xdr:to>
      <xdr:col>45</xdr:col>
      <xdr:colOff>177800</xdr:colOff>
      <xdr:row>35</xdr:row>
      <xdr:rowOff>36830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99734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169740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4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36830</xdr:rowOff>
    </xdr:from>
    <xdr:to>
      <xdr:col>41</xdr:col>
      <xdr:colOff>50800</xdr:colOff>
      <xdr:row>35</xdr:row>
      <xdr:rowOff>105410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037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114876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12920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90729</xdr:rowOff>
    </xdr:from>
    <xdr:to>
      <xdr:col>55</xdr:col>
      <xdr:colOff>50800</xdr:colOff>
      <xdr:row>35</xdr:row>
      <xdr:rowOff>20879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9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113606</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86614</xdr:rowOff>
    </xdr:from>
    <xdr:to>
      <xdr:col>50</xdr:col>
      <xdr:colOff>165100</xdr:colOff>
      <xdr:row>35</xdr:row>
      <xdr:rowOff>16764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33291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117246</xdr:rowOff>
    </xdr:from>
    <xdr:to>
      <xdr:col>46</xdr:col>
      <xdr:colOff>38100</xdr:colOff>
      <xdr:row>35</xdr:row>
      <xdr:rowOff>47396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63923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7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157480</xdr:rowOff>
    </xdr:from>
    <xdr:to>
      <xdr:col>41</xdr:col>
      <xdr:colOff>101600</xdr:colOff>
      <xdr:row>35</xdr:row>
      <xdr:rowOff>87630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104157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54610</xdr:rowOff>
    </xdr:from>
    <xdr:to>
      <xdr:col>36</xdr:col>
      <xdr:colOff>165100</xdr:colOff>
      <xdr:row>35</xdr:row>
      <xdr:rowOff>156210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1287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53044</xdr:rowOff>
    </xdr:from>
    <xdr:to>
      <xdr:col>55</xdr:col>
      <xdr:colOff>0</xdr:colOff>
      <xdr:row>56</xdr:row>
      <xdr:rowOff>167524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654244"/>
          <a:ext cx="838200" cy="1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53044</xdr:rowOff>
    </xdr:from>
    <xdr:to>
      <xdr:col>50</xdr:col>
      <xdr:colOff>114300</xdr:colOff>
      <xdr:row>56</xdr:row>
      <xdr:rowOff>114897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654244"/>
          <a:ext cx="8890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114016</xdr:rowOff>
    </xdr:from>
    <xdr:to>
      <xdr:col>45</xdr:col>
      <xdr:colOff>177800</xdr:colOff>
      <xdr:row>56</xdr:row>
      <xdr:rowOff>114897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715216"/>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106867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102470</xdr:rowOff>
    </xdr:from>
    <xdr:to>
      <xdr:col>41</xdr:col>
      <xdr:colOff>50800</xdr:colOff>
      <xdr:row>56</xdr:row>
      <xdr:rowOff>114016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703670"/>
          <a:ext cx="889000" cy="1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98344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155282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116724</xdr:rowOff>
    </xdr:from>
    <xdr:to>
      <xdr:col>55</xdr:col>
      <xdr:colOff>50800</xdr:colOff>
      <xdr:row>57</xdr:row>
      <xdr:rowOff>46874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1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95151</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2244</xdr:rowOff>
    </xdr:from>
    <xdr:to>
      <xdr:col>50</xdr:col>
      <xdr:colOff>165100</xdr:colOff>
      <xdr:row>56</xdr:row>
      <xdr:rowOff>103844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94971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69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64097</xdr:rowOff>
    </xdr:from>
    <xdr:to>
      <xdr:col>46</xdr:col>
      <xdr:colOff>38100</xdr:colOff>
      <xdr:row>56</xdr:row>
      <xdr:rowOff>165697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156824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7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63216</xdr:rowOff>
    </xdr:from>
    <xdr:to>
      <xdr:col>41</xdr:col>
      <xdr:colOff>101600</xdr:colOff>
      <xdr:row>56</xdr:row>
      <xdr:rowOff>164816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155943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7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51670</xdr:rowOff>
    </xdr:from>
    <xdr:to>
      <xdr:col>36</xdr:col>
      <xdr:colOff>165100</xdr:colOff>
      <xdr:row>56</xdr:row>
      <xdr:rowOff>153270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144397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7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16093</xdr:rowOff>
    </xdr:from>
    <xdr:to>
      <xdr:col>55</xdr:col>
      <xdr:colOff>0</xdr:colOff>
      <xdr:row>75</xdr:row>
      <xdr:rowOff>28307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2703393"/>
          <a:ext cx="838200" cy="18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131106</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8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156094</xdr:rowOff>
    </xdr:from>
    <xdr:to>
      <xdr:col>50</xdr:col>
      <xdr:colOff>114300</xdr:colOff>
      <xdr:row>74</xdr:row>
      <xdr:rowOff>16093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2671944"/>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160368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119094</xdr:rowOff>
    </xdr:from>
    <xdr:to>
      <xdr:col>45</xdr:col>
      <xdr:colOff>177800</xdr:colOff>
      <xdr:row>73</xdr:row>
      <xdr:rowOff>156094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2634944"/>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119094</xdr:rowOff>
    </xdr:from>
    <xdr:to>
      <xdr:col>41</xdr:col>
      <xdr:colOff>50800</xdr:colOff>
      <xdr:row>73</xdr:row>
      <xdr:rowOff>136859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2634944"/>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125392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2306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2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148957</xdr:rowOff>
    </xdr:from>
    <xdr:to>
      <xdr:col>55</xdr:col>
      <xdr:colOff>50800</xdr:colOff>
      <xdr:row>75</xdr:row>
      <xdr:rowOff>79107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8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384</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6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136743</xdr:rowOff>
    </xdr:from>
    <xdr:to>
      <xdr:col>50</xdr:col>
      <xdr:colOff>165100</xdr:colOff>
      <xdr:row>74</xdr:row>
      <xdr:rowOff>66893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6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83420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105294</xdr:rowOff>
    </xdr:from>
    <xdr:to>
      <xdr:col>46</xdr:col>
      <xdr:colOff>38100</xdr:colOff>
      <xdr:row>74</xdr:row>
      <xdr:rowOff>35444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6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51971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3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68294</xdr:rowOff>
    </xdr:from>
    <xdr:to>
      <xdr:col>41</xdr:col>
      <xdr:colOff>101600</xdr:colOff>
      <xdr:row>73</xdr:row>
      <xdr:rowOff>169894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5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14971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3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86059</xdr:rowOff>
    </xdr:from>
    <xdr:to>
      <xdr:col>36</xdr:col>
      <xdr:colOff>165100</xdr:colOff>
      <xdr:row>74</xdr:row>
      <xdr:rowOff>16209</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26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32736</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37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98724</xdr:rowOff>
    </xdr:from>
    <xdr:to>
      <xdr:col>55</xdr:col>
      <xdr:colOff>0</xdr:colOff>
      <xdr:row>97</xdr:row>
      <xdr:rowOff>39669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557924"/>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98724</xdr:rowOff>
    </xdr:from>
    <xdr:to>
      <xdr:col>50</xdr:col>
      <xdr:colOff>114300</xdr:colOff>
      <xdr:row>97</xdr:row>
      <xdr:rowOff>16638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557924"/>
          <a:ext cx="889000" cy="8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95504</xdr:rowOff>
    </xdr:from>
    <xdr:to>
      <xdr:col>45</xdr:col>
      <xdr:colOff>177800</xdr:colOff>
      <xdr:row>97</xdr:row>
      <xdr:rowOff>16638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554704"/>
          <a:ext cx="8890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95504</xdr:rowOff>
    </xdr:from>
    <xdr:to>
      <xdr:col>41</xdr:col>
      <xdr:colOff>50800</xdr:colOff>
      <xdr:row>96</xdr:row>
      <xdr:rowOff>148425</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55470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160319</xdr:rowOff>
    </xdr:from>
    <xdr:to>
      <xdr:col>55</xdr:col>
      <xdr:colOff>50800</xdr:colOff>
      <xdr:row>97</xdr:row>
      <xdr:rowOff>90469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6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75246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5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47924</xdr:rowOff>
    </xdr:from>
    <xdr:to>
      <xdr:col>50</xdr:col>
      <xdr:colOff>165100</xdr:colOff>
      <xdr:row>96</xdr:row>
      <xdr:rowOff>149524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5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140651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5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137288</xdr:rowOff>
    </xdr:from>
    <xdr:to>
      <xdr:col>46</xdr:col>
      <xdr:colOff>38100</xdr:colOff>
      <xdr:row>97</xdr:row>
      <xdr:rowOff>67438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5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58565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6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44704</xdr:rowOff>
    </xdr:from>
    <xdr:to>
      <xdr:col>41</xdr:col>
      <xdr:colOff>101600</xdr:colOff>
      <xdr:row>96</xdr:row>
      <xdr:rowOff>146304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137431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5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97625</xdr:rowOff>
    </xdr:from>
    <xdr:to>
      <xdr:col>36</xdr:col>
      <xdr:colOff>165100</xdr:colOff>
      <xdr:row>97</xdr:row>
      <xdr:rowOff>27775</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5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18902</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64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164704</xdr:rowOff>
    </xdr:from>
    <xdr:to>
      <xdr:col>85</xdr:col>
      <xdr:colOff>127000</xdr:colOff>
      <xdr:row>38</xdr:row>
      <xdr:rowOff>11808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08354"/>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11808</xdr:rowOff>
    </xdr:from>
    <xdr:to>
      <xdr:col>81</xdr:col>
      <xdr:colOff>50800</xdr:colOff>
      <xdr:row>38</xdr:row>
      <xdr:rowOff>18683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26908"/>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60693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10038</xdr:rowOff>
    </xdr:from>
    <xdr:to>
      <xdr:col>76</xdr:col>
      <xdr:colOff>114300</xdr:colOff>
      <xdr:row>38</xdr:row>
      <xdr:rowOff>18683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25138"/>
          <a:ext cx="889000" cy="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10038</xdr:rowOff>
    </xdr:from>
    <xdr:to>
      <xdr:col>71</xdr:col>
      <xdr:colOff>177800</xdr:colOff>
      <xdr:row>38</xdr:row>
      <xdr:rowOff>15346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25138"/>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113904</xdr:rowOff>
    </xdr:from>
    <xdr:to>
      <xdr:col>85</xdr:col>
      <xdr:colOff>177800</xdr:colOff>
      <xdr:row>38</xdr:row>
      <xdr:rowOff>44055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575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90159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132457</xdr:rowOff>
    </xdr:from>
    <xdr:to>
      <xdr:col>81</xdr:col>
      <xdr:colOff>101600</xdr:colOff>
      <xdr:row>38</xdr:row>
      <xdr:rowOff>62607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79134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25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139334</xdr:rowOff>
    </xdr:from>
    <xdr:to>
      <xdr:col>76</xdr:col>
      <xdr:colOff>165100</xdr:colOff>
      <xdr:row>38</xdr:row>
      <xdr:rowOff>69484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8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86011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130688</xdr:rowOff>
    </xdr:from>
    <xdr:to>
      <xdr:col>72</xdr:col>
      <xdr:colOff>38100</xdr:colOff>
      <xdr:row>38</xdr:row>
      <xdr:rowOff>60838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51965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6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135996</xdr:rowOff>
    </xdr:from>
    <xdr:to>
      <xdr:col>67</xdr:col>
      <xdr:colOff>101600</xdr:colOff>
      <xdr:row>38</xdr:row>
      <xdr:rowOff>66146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57273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7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126085</xdr:rowOff>
    </xdr:from>
    <xdr:to>
      <xdr:col>85</xdr:col>
      <xdr:colOff>127000</xdr:colOff>
      <xdr:row>55</xdr:row>
      <xdr:rowOff>141846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384385"/>
          <a:ext cx="838200" cy="1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113301</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103975</xdr:rowOff>
    </xdr:from>
    <xdr:to>
      <xdr:col>81</xdr:col>
      <xdr:colOff>50800</xdr:colOff>
      <xdr:row>55</xdr:row>
      <xdr:rowOff>141846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8847925"/>
          <a:ext cx="889000" cy="72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103975</xdr:rowOff>
    </xdr:from>
    <xdr:to>
      <xdr:col>76</xdr:col>
      <xdr:colOff>114300</xdr:colOff>
      <xdr:row>55</xdr:row>
      <xdr:rowOff>13881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8847925"/>
          <a:ext cx="889000" cy="5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152290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13881</xdr:rowOff>
    </xdr:from>
    <xdr:to>
      <xdr:col>71</xdr:col>
      <xdr:colOff>177800</xdr:colOff>
      <xdr:row>57</xdr:row>
      <xdr:rowOff>18567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443631"/>
          <a:ext cx="889000" cy="3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126178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25417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75285</xdr:rowOff>
    </xdr:from>
    <xdr:to>
      <xdr:col>85</xdr:col>
      <xdr:colOff>177800</xdr:colOff>
      <xdr:row>55</xdr:row>
      <xdr:rowOff>5435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3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98162</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1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91046</xdr:rowOff>
    </xdr:from>
    <xdr:to>
      <xdr:col>81</xdr:col>
      <xdr:colOff>101600</xdr:colOff>
      <xdr:row>56</xdr:row>
      <xdr:rowOff>21196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5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37723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29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53175</xdr:rowOff>
    </xdr:from>
    <xdr:to>
      <xdr:col>76</xdr:col>
      <xdr:colOff>165100</xdr:colOff>
      <xdr:row>51</xdr:row>
      <xdr:rowOff>154775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87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171302</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292795" y="857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134531</xdr:rowOff>
    </xdr:from>
    <xdr:to>
      <xdr:col>72</xdr:col>
      <xdr:colOff>38100</xdr:colOff>
      <xdr:row>55</xdr:row>
      <xdr:rowOff>64681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3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81208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1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139217</xdr:rowOff>
    </xdr:from>
    <xdr:to>
      <xdr:col>67</xdr:col>
      <xdr:colOff>101600</xdr:colOff>
      <xdr:row>57</xdr:row>
      <xdr:rowOff>69367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7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60494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8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150216</xdr:rowOff>
    </xdr:from>
    <xdr:to>
      <xdr:col>85</xdr:col>
      <xdr:colOff>127000</xdr:colOff>
      <xdr:row>79</xdr:row>
      <xdr:rowOff>43218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23316"/>
          <a:ext cx="838200" cy="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37706</xdr:rowOff>
    </xdr:from>
    <xdr:to>
      <xdr:col>81</xdr:col>
      <xdr:colOff>50800</xdr:colOff>
      <xdr:row>79</xdr:row>
      <xdr:rowOff>43218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82256"/>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24688</xdr:rowOff>
    </xdr:from>
    <xdr:to>
      <xdr:col>76</xdr:col>
      <xdr:colOff>114300</xdr:colOff>
      <xdr:row>79</xdr:row>
      <xdr:rowOff>37706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6923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159575</xdr:rowOff>
    </xdr:from>
    <xdr:to>
      <xdr:col>71</xdr:col>
      <xdr:colOff>177800</xdr:colOff>
      <xdr:row>79</xdr:row>
      <xdr:rowOff>24688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32675"/>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99416</xdr:rowOff>
    </xdr:from>
    <xdr:to>
      <xdr:col>85</xdr:col>
      <xdr:colOff>177800</xdr:colOff>
      <xdr:row>79</xdr:row>
      <xdr:rowOff>29566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24948</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163868</xdr:rowOff>
    </xdr:from>
    <xdr:to>
      <xdr:col>81</xdr:col>
      <xdr:colOff>101600</xdr:colOff>
      <xdr:row>79</xdr:row>
      <xdr:rowOff>94018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85145</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333" y="13629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158356</xdr:rowOff>
    </xdr:from>
    <xdr:to>
      <xdr:col>76</xdr:col>
      <xdr:colOff>165100</xdr:colOff>
      <xdr:row>79</xdr:row>
      <xdr:rowOff>88506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79633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2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145338</xdr:rowOff>
    </xdr:from>
    <xdr:to>
      <xdr:col>72</xdr:col>
      <xdr:colOff>38100</xdr:colOff>
      <xdr:row>79</xdr:row>
      <xdr:rowOff>75488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1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66615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61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108775</xdr:rowOff>
    </xdr:from>
    <xdr:to>
      <xdr:col>67</xdr:col>
      <xdr:colOff>101600</xdr:colOff>
      <xdr:row>79</xdr:row>
      <xdr:rowOff>38925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8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30052</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57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165608</xdr:rowOff>
    </xdr:from>
    <xdr:to>
      <xdr:col>85</xdr:col>
      <xdr:colOff>127000</xdr:colOff>
      <xdr:row>94</xdr:row>
      <xdr:rowOff>6756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110458"/>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150710</xdr:rowOff>
    </xdr:from>
    <xdr:to>
      <xdr:col>81</xdr:col>
      <xdr:colOff>50800</xdr:colOff>
      <xdr:row>94</xdr:row>
      <xdr:rowOff>6756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095560"/>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150710</xdr:rowOff>
    </xdr:from>
    <xdr:to>
      <xdr:col>76</xdr:col>
      <xdr:colOff>114300</xdr:colOff>
      <xdr:row>94</xdr:row>
      <xdr:rowOff>29045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095560"/>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29045</xdr:rowOff>
    </xdr:from>
    <xdr:to>
      <xdr:col>71</xdr:col>
      <xdr:colOff>177800</xdr:colOff>
      <xdr:row>94</xdr:row>
      <xdr:rowOff>79808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145345"/>
          <a:ext cx="889000" cy="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60938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69296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114808</xdr:rowOff>
    </xdr:from>
    <xdr:to>
      <xdr:col>85</xdr:col>
      <xdr:colOff>177800</xdr:colOff>
      <xdr:row>94</xdr:row>
      <xdr:rowOff>44958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0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137685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91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127406</xdr:rowOff>
    </xdr:from>
    <xdr:to>
      <xdr:col>81</xdr:col>
      <xdr:colOff>101600</xdr:colOff>
      <xdr:row>94</xdr:row>
      <xdr:rowOff>57556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74083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99910</xdr:rowOff>
    </xdr:from>
    <xdr:to>
      <xdr:col>76</xdr:col>
      <xdr:colOff>165100</xdr:colOff>
      <xdr:row>94</xdr:row>
      <xdr:rowOff>30060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0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46587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8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149695</xdr:rowOff>
    </xdr:from>
    <xdr:to>
      <xdr:col>72</xdr:col>
      <xdr:colOff>38100</xdr:colOff>
      <xdr:row>94</xdr:row>
      <xdr:rowOff>79845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0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96372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8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29008</xdr:rowOff>
    </xdr:from>
    <xdr:to>
      <xdr:col>67</xdr:col>
      <xdr:colOff>101600</xdr:colOff>
      <xdr:row>94</xdr:row>
      <xdr:rowOff>130608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1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147135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9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大幅な増額は、ケーブルテレビ光化整備事業の本格化に伴いケーブルテレビ事業特別会計への繰出金の増加によるもの。商工費の減額は観光プロモーション事業の冊子制作が終了したが主な理由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実質単年度収支がマイナスになっているのは基金取り崩しが多かったためであるが、依然として基金残高は増加しているので適正な運用に努めたい。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連結赤字比率については、各会計とも黒字であり、健全と言える。今後も赤字にならないよう健全な財政運営に努める。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地方債については、過疎対策事業債や合併特例債など有利な事業債を活用している。平成</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年の水道事業の元利償還が終了したため、償還に対する繰入金が減少している。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地方債の現在高については、今年度償還額が起債額を上回ったため、減額となった。充当可能基金については、基金を新設したため、増額となった。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基金の取崩額は前年度より増額したが、基金を新設したため基金全体としては微減である。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今後は、人口減少に伴う地方税や地方交付税の減が見込まれる。事業の必要性や緊急性を鑑みつつ、事業費の不足分に充当していく。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地域振興基金：公共施設の整備及び地域振興等の推進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合併振興基金：合併に伴う住民の連帯強化及び地域振興のための事業費に充てる。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福祉基金：保健福祉の増進等、地域福祉が向上する事業の財源に充てる。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奨学基金：高等学校以上の生徒及び学生の教育費に充てる。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教育文化基金：教育振興及び、学校施設の整備に充てる。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教育文化基金において、今後の小中学校の体育館空調設備整備に充てるため積み立てを行った。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公共施設の更新や長寿命化事業及び地域振興事業に充当していく。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年度も引き続きケーブルテレビ施設の改修工事が行われるため、多額の取り崩しが見込まれる。必要なところには充当するなど、事業を精査していく。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百万円取り崩したため、前年度より残高が減となった。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今後は、人口減少に伴う地方税や地方交付税の減額が見込まれる。事業の必要性や緊急性を鑑みつつ、事業費の不足分に充当していく。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百万円取り崩したが、普通交付税再算定分の一部と決算余剰金の積み立てを行ったため、前年度より増額となった。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今後は、地方債償還額が増加することが見込まれる。決算余剰金等を全て財政調整基金には積み立てず、減債基金にも積み立てをし、起債の償還費に適宜充当していく。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11323888</v>
      </c>
      <c r="BO4" s="449"/>
      <c r="BP4" s="449"/>
      <c r="BQ4" s="449"/>
      <c r="BR4" s="449"/>
      <c r="BS4" s="449"/>
      <c r="BT4" s="449"/>
      <c r="BU4" s="450"/>
      <c r="BV4" s="448">
        <v>9722053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17.899999999999999</v>
      </c>
      <c r="CU4" s="589"/>
      <c r="CV4" s="589"/>
      <c r="CW4" s="589"/>
      <c r="CX4" s="589"/>
      <c r="CY4" s="589"/>
      <c r="CZ4" s="589"/>
      <c r="DA4" s="590"/>
      <c r="DB4" s="588">
        <v>16.600000000000001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10242458</v>
      </c>
      <c r="BO5" s="420"/>
      <c r="BP5" s="420"/>
      <c r="BQ5" s="420"/>
      <c r="BR5" s="420"/>
      <c r="BS5" s="420"/>
      <c r="BT5" s="420"/>
      <c r="BU5" s="421"/>
      <c r="BV5" s="419">
        <v>8665824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89.1</v>
      </c>
      <c r="CU5" s="417"/>
      <c r="CV5" s="417"/>
      <c r="CW5" s="417"/>
      <c r="CX5" s="417"/>
      <c r="CY5" s="417"/>
      <c r="CZ5" s="417"/>
      <c r="DA5" s="418"/>
      <c r="DB5" s="416">
        <v>86.6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1081430</v>
      </c>
      <c r="BO6" s="420"/>
      <c r="BP6" s="420"/>
      <c r="BQ6" s="420"/>
      <c r="BR6" s="420"/>
      <c r="BS6" s="420"/>
      <c r="BT6" s="420"/>
      <c r="BU6" s="421"/>
      <c r="BV6" s="419">
        <v>1056229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89.6</v>
      </c>
      <c r="CU6" s="563"/>
      <c r="CV6" s="563"/>
      <c r="CW6" s="563"/>
      <c r="CX6" s="563"/>
      <c r="CY6" s="563"/>
      <c r="CZ6" s="563"/>
      <c r="DA6" s="564"/>
      <c r="DB6" s="562">
        <v>87.8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10833</v>
      </c>
      <c r="BO7" s="420"/>
      <c r="BP7" s="420"/>
      <c r="BQ7" s="420"/>
      <c r="BR7" s="420"/>
      <c r="BS7" s="420"/>
      <c r="BT7" s="420"/>
      <c r="BU7" s="421"/>
      <c r="BV7" s="419">
        <v>42611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5971198</v>
      </c>
      <c r="CU7" s="420"/>
      <c r="CV7" s="420"/>
      <c r="CW7" s="420"/>
      <c r="CX7" s="420"/>
      <c r="CY7" s="420"/>
      <c r="CZ7" s="420"/>
      <c r="DA7" s="421"/>
      <c r="DB7" s="419">
        <v>6093426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1070597</v>
      </c>
      <c r="BO8" s="420"/>
      <c r="BP8" s="420"/>
      <c r="BQ8" s="420"/>
      <c r="BR8" s="420"/>
      <c r="BS8" s="420"/>
      <c r="BT8" s="420"/>
      <c r="BU8" s="421"/>
      <c r="BV8" s="419">
        <v>1013618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0.38</v>
      </c>
      <c r="CU8" s="523"/>
      <c r="CV8" s="523"/>
      <c r="CW8" s="523"/>
      <c r="CX8" s="523"/>
      <c r="CY8" s="523"/>
      <c r="CZ8" s="523"/>
      <c r="DA8" s="524"/>
      <c r="DB8" s="522">
        <v>0.38</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15215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56979</v>
      </c>
      <c r="BO9" s="420"/>
      <c r="BP9" s="420"/>
      <c r="BQ9" s="420"/>
      <c r="BR9" s="420"/>
      <c r="BS9" s="420"/>
      <c r="BT9" s="420"/>
      <c r="BU9" s="421"/>
      <c r="BV9" s="419">
        <v>38184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12.6</v>
      </c>
      <c r="CU9" s="417"/>
      <c r="CV9" s="417"/>
      <c r="CW9" s="417"/>
      <c r="CX9" s="417"/>
      <c r="CY9" s="417"/>
      <c r="CZ9" s="417"/>
      <c r="DA9" s="418"/>
      <c r="DB9" s="416">
        <v>14.4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16964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500</v>
      </c>
      <c r="BO10" s="420"/>
      <c r="BP10" s="420"/>
      <c r="BQ10" s="420"/>
      <c r="BR10" s="420"/>
      <c r="BS10" s="420"/>
      <c r="BT10" s="420"/>
      <c r="BU10" s="421"/>
      <c r="BV10" s="419">
        <v>500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14560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719435</v>
      </c>
      <c r="BO12" s="420"/>
      <c r="BP12" s="420"/>
      <c r="BQ12" s="420"/>
      <c r="BR12" s="420"/>
      <c r="BS12" s="420"/>
      <c r="BT12" s="420"/>
      <c r="BU12" s="421"/>
      <c r="BV12" s="419">
        <v>83964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14397</v>
      </c>
      <c r="S13" s="507"/>
      <c r="T13" s="507"/>
      <c r="U13" s="507"/>
      <c r="V13" s="508"/>
      <c r="W13" s="509" t="s">
        <v>131</v>
      </c>
      <c r="X13" s="405"/>
      <c r="Y13" s="405"/>
      <c r="Z13" s="405"/>
      <c r="AA13" s="405"/>
      <c r="AB13" s="406"/>
      <c r="AC13" s="372">
        <v>1156</v>
      </c>
      <c r="AD13" s="373"/>
      <c r="AE13" s="373"/>
      <c r="AF13" s="373"/>
      <c r="AG13" s="374"/>
      <c r="AH13" s="372">
        <v>1203</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-661956</v>
      </c>
      <c r="BO13" s="420"/>
      <c r="BP13" s="420"/>
      <c r="BQ13" s="420"/>
      <c r="BR13" s="420"/>
      <c r="BS13" s="420"/>
      <c r="BT13" s="420"/>
      <c r="BU13" s="421"/>
      <c r="BV13" s="419">
        <v>-45280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7.5</v>
      </c>
      <c r="CU13" s="417"/>
      <c r="CV13" s="417"/>
      <c r="CW13" s="417"/>
      <c r="CX13" s="417"/>
      <c r="CY13" s="417"/>
      <c r="CZ13" s="417"/>
      <c r="DA13" s="418"/>
      <c r="DB13" s="416">
        <v>8.1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14865</v>
      </c>
      <c r="S14" s="507"/>
      <c r="T14" s="507"/>
      <c r="U14" s="507"/>
      <c r="V14" s="508"/>
      <c r="W14" s="510"/>
      <c r="X14" s="408"/>
      <c r="Y14" s="408"/>
      <c r="Z14" s="408"/>
      <c r="AA14" s="408"/>
      <c r="AB14" s="409"/>
      <c r="AC14" s="499">
        <v>14.5</v>
      </c>
      <c r="AD14" s="500"/>
      <c r="AE14" s="500"/>
      <c r="AF14" s="500"/>
      <c r="AG14" s="501"/>
      <c r="AH14" s="499">
        <v>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14734</v>
      </c>
      <c r="S15" s="507"/>
      <c r="T15" s="507"/>
      <c r="U15" s="507"/>
      <c r="V15" s="508"/>
      <c r="W15" s="509" t="s">
        <v>137</v>
      </c>
      <c r="X15" s="405"/>
      <c r="Y15" s="405"/>
      <c r="Z15" s="405"/>
      <c r="AA15" s="405"/>
      <c r="AB15" s="406"/>
      <c r="AC15" s="372">
        <v>2734</v>
      </c>
      <c r="AD15" s="373"/>
      <c r="AE15" s="373"/>
      <c r="AF15" s="373"/>
      <c r="AG15" s="374"/>
      <c r="AH15" s="372">
        <v>2957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2049834</v>
      </c>
      <c r="BO15" s="449"/>
      <c r="BP15" s="449"/>
      <c r="BQ15" s="449"/>
      <c r="BR15" s="449"/>
      <c r="BS15" s="449"/>
      <c r="BT15" s="449"/>
      <c r="BU15" s="450"/>
      <c r="BV15" s="448">
        <v>2049487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34.299999999999997</v>
      </c>
      <c r="AD16" s="500"/>
      <c r="AE16" s="500"/>
      <c r="AF16" s="500"/>
      <c r="AG16" s="501"/>
      <c r="AH16" s="499">
        <v>34.5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5416536</v>
      </c>
      <c r="BO16" s="420"/>
      <c r="BP16" s="420"/>
      <c r="BQ16" s="420"/>
      <c r="BR16" s="420"/>
      <c r="BS16" s="420"/>
      <c r="BT16" s="420"/>
      <c r="BU16" s="421"/>
      <c r="BV16" s="419">
        <v>5366480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4074</v>
      </c>
      <c r="AD17" s="373"/>
      <c r="AE17" s="373"/>
      <c r="AF17" s="373"/>
      <c r="AG17" s="374"/>
      <c r="AH17" s="372">
        <v>4417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2569206</v>
      </c>
      <c r="BO17" s="420"/>
      <c r="BP17" s="420"/>
      <c r="BQ17" s="420"/>
      <c r="BR17" s="420"/>
      <c r="BS17" s="420"/>
      <c r="BT17" s="420"/>
      <c r="BU17" s="421"/>
      <c r="BV17" s="419">
        <v>2568956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192.78</v>
      </c>
      <c r="M18" s="472"/>
      <c r="N18" s="472"/>
      <c r="O18" s="472"/>
      <c r="P18" s="472"/>
      <c r="Q18" s="472"/>
      <c r="R18" s="473"/>
      <c r="S18" s="473"/>
      <c r="T18" s="473"/>
      <c r="U18" s="473"/>
      <c r="V18" s="474"/>
      <c r="W18" s="490"/>
      <c r="X18" s="491"/>
      <c r="Y18" s="491"/>
      <c r="Z18" s="491"/>
      <c r="AA18" s="491"/>
      <c r="AB18" s="515"/>
      <c r="AC18" s="389">
        <v>51.2</v>
      </c>
      <c r="AD18" s="390"/>
      <c r="AE18" s="390"/>
      <c r="AF18" s="390"/>
      <c r="AG18" s="475"/>
      <c r="AH18" s="389">
        <v>51.5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5343411</v>
      </c>
      <c r="BO18" s="420"/>
      <c r="BP18" s="420"/>
      <c r="BQ18" s="420"/>
      <c r="BR18" s="420"/>
      <c r="BS18" s="420"/>
      <c r="BT18" s="420"/>
      <c r="BU18" s="421"/>
      <c r="BV18" s="419">
        <v>5336405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79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8248603</v>
      </c>
      <c r="BO19" s="420"/>
      <c r="BP19" s="420"/>
      <c r="BQ19" s="420"/>
      <c r="BR19" s="420"/>
      <c r="BS19" s="420"/>
      <c r="BT19" s="420"/>
      <c r="BU19" s="421"/>
      <c r="BV19" s="419">
        <v>7190291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5682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7739537</v>
      </c>
      <c r="BO22" s="449"/>
      <c r="BP22" s="449"/>
      <c r="BQ22" s="449"/>
      <c r="BR22" s="449"/>
      <c r="BS22" s="449"/>
      <c r="BT22" s="449"/>
      <c r="BU22" s="450"/>
      <c r="BV22" s="448">
        <v>7875313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5595174</v>
      </c>
      <c r="BO23" s="420"/>
      <c r="BP23" s="420"/>
      <c r="BQ23" s="420"/>
      <c r="BR23" s="420"/>
      <c r="BS23" s="420"/>
      <c r="BT23" s="420"/>
      <c r="BU23" s="421"/>
      <c r="BV23" s="419">
        <v>5410960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7200</v>
      </c>
      <c r="R24" s="373"/>
      <c r="S24" s="373"/>
      <c r="T24" s="373"/>
      <c r="U24" s="373"/>
      <c r="V24" s="374"/>
      <c r="W24" s="462"/>
      <c r="X24" s="399"/>
      <c r="Y24" s="400"/>
      <c r="Z24" s="375" t="s">
        <v>162</v>
      </c>
      <c r="AA24" s="376"/>
      <c r="AB24" s="376"/>
      <c r="AC24" s="376"/>
      <c r="AD24" s="376"/>
      <c r="AE24" s="376"/>
      <c r="AF24" s="376"/>
      <c r="AG24" s="377"/>
      <c r="AH24" s="372">
        <v>181</v>
      </c>
      <c r="AI24" s="373"/>
      <c r="AJ24" s="373"/>
      <c r="AK24" s="373"/>
      <c r="AL24" s="374"/>
      <c r="AM24" s="372">
        <v>499198</v>
      </c>
      <c r="AN24" s="373"/>
      <c r="AO24" s="373"/>
      <c r="AP24" s="373"/>
      <c r="AQ24" s="373"/>
      <c r="AR24" s="374"/>
      <c r="AS24" s="372">
        <v>2758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4716548</v>
      </c>
      <c r="BO24" s="420"/>
      <c r="BP24" s="420"/>
      <c r="BQ24" s="420"/>
      <c r="BR24" s="420"/>
      <c r="BS24" s="420"/>
      <c r="BT24" s="420"/>
      <c r="BU24" s="421"/>
      <c r="BV24" s="419">
        <v>4520073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5850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783323</v>
      </c>
      <c r="BO25" s="449"/>
      <c r="BP25" s="449"/>
      <c r="BQ25" s="449"/>
      <c r="BR25" s="449"/>
      <c r="BS25" s="449"/>
      <c r="BT25" s="449"/>
      <c r="BU25" s="450"/>
      <c r="BV25" s="448">
        <v>816403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5350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3200</v>
      </c>
      <c r="R27" s="373"/>
      <c r="S27" s="373"/>
      <c r="T27" s="373"/>
      <c r="U27" s="373"/>
      <c r="V27" s="374"/>
      <c r="W27" s="462"/>
      <c r="X27" s="399"/>
      <c r="Y27" s="400"/>
      <c r="Z27" s="375" t="s">
        <v>172</v>
      </c>
      <c r="AA27" s="376"/>
      <c r="AB27" s="376"/>
      <c r="AC27" s="376"/>
      <c r="AD27" s="376"/>
      <c r="AE27" s="376"/>
      <c r="AF27" s="376"/>
      <c r="AG27" s="377"/>
      <c r="AH27" s="372">
        <v>9</v>
      </c>
      <c r="AI27" s="373"/>
      <c r="AJ27" s="373"/>
      <c r="AK27" s="373"/>
      <c r="AL27" s="374"/>
      <c r="AM27" s="372">
        <v>29019</v>
      </c>
      <c r="AN27" s="373"/>
      <c r="AO27" s="373"/>
      <c r="AP27" s="373"/>
      <c r="AQ27" s="373"/>
      <c r="AR27" s="374"/>
      <c r="AS27" s="372">
        <v>3224</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207909</v>
      </c>
      <c r="BO27" s="454"/>
      <c r="BP27" s="454"/>
      <c r="BQ27" s="454"/>
      <c r="BR27" s="454"/>
      <c r="BS27" s="454"/>
      <c r="BT27" s="454"/>
      <c r="BU27" s="455"/>
      <c r="BV27" s="453">
        <v>207909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2500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3317117</v>
      </c>
      <c r="BO28" s="449"/>
      <c r="BP28" s="449"/>
      <c r="BQ28" s="449"/>
      <c r="BR28" s="449"/>
      <c r="BS28" s="449"/>
      <c r="BT28" s="449"/>
      <c r="BU28" s="450"/>
      <c r="BV28" s="448">
        <v>3736052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11</v>
      </c>
      <c r="M29" s="373"/>
      <c r="N29" s="373"/>
      <c r="O29" s="373"/>
      <c r="P29" s="374"/>
      <c r="Q29" s="372">
        <v>2200</v>
      </c>
      <c r="R29" s="373"/>
      <c r="S29" s="373"/>
      <c r="T29" s="373"/>
      <c r="U29" s="373"/>
      <c r="V29" s="374"/>
      <c r="W29" s="463"/>
      <c r="X29" s="464"/>
      <c r="Y29" s="465"/>
      <c r="Z29" s="375" t="s">
        <v>178</v>
      </c>
      <c r="AA29" s="376"/>
      <c r="AB29" s="376"/>
      <c r="AC29" s="376"/>
      <c r="AD29" s="376"/>
      <c r="AE29" s="376"/>
      <c r="AF29" s="376"/>
      <c r="AG29" s="377"/>
      <c r="AH29" s="372">
        <v>190</v>
      </c>
      <c r="AI29" s="373"/>
      <c r="AJ29" s="373"/>
      <c r="AK29" s="373"/>
      <c r="AL29" s="374"/>
      <c r="AM29" s="372">
        <v>528217</v>
      </c>
      <c r="AN29" s="373"/>
      <c r="AO29" s="373"/>
      <c r="AP29" s="373"/>
      <c r="AQ29" s="373"/>
      <c r="AR29" s="374"/>
      <c r="AS29" s="372">
        <v>2780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1109134</v>
      </c>
      <c r="BO29" s="420"/>
      <c r="BP29" s="420"/>
      <c r="BQ29" s="420"/>
      <c r="BR29" s="420"/>
      <c r="BS29" s="420"/>
      <c r="BT29" s="420"/>
      <c r="BU29" s="421"/>
      <c r="BV29" s="419">
        <v>981723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3874113</v>
      </c>
      <c r="BO30" s="454"/>
      <c r="BP30" s="454"/>
      <c r="BQ30" s="454"/>
      <c r="BR30" s="454"/>
      <c r="BS30" s="454"/>
      <c r="BT30" s="454"/>
      <c r="BU30" s="455"/>
      <c r="BV30" s="453">
        <v>3640540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栃木県市町村総合事務組合（一般会計）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㈱馬頭むらおこしセンター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ケーブルテレビ事業特別会計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栃木県市町村総合事務組合（特別会計）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㈱まほろばおがわ</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栃木県後期高齢者医療広域連合（一般会計）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創生なかがわ㈱</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栃木県後期高齢者医療広域連合（特別会計）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南那須地区広域行政事務組合（一般会計）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南那須地区広域行政事務組合（特別会計）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foXzVIZEfrqcOC87FS7mCsnMekVey5O1z7ZinoK7bu9pzacoyEtett7cLIeL8CL8ng+W9mNCWWqbDz1BkmsEDA==" saltValue="Qs4W0gCMZUeblmY59+Tx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1964903</v>
      </c>
      <c r="S5" s="677"/>
      <c r="T5" s="677"/>
      <c r="U5" s="677"/>
      <c r="V5" s="677"/>
      <c r="W5" s="677"/>
      <c r="X5" s="677"/>
      <c r="Y5" s="702"/>
      <c r="Z5" s="715">
        <v>17.399999999999999</v>
      </c>
      <c r="AA5" s="715"/>
      <c r="AB5" s="715"/>
      <c r="AC5" s="715"/>
      <c r="AD5" s="716">
        <v>1964903</v>
      </c>
      <c r="AE5" s="716"/>
      <c r="AF5" s="716"/>
      <c r="AG5" s="716"/>
      <c r="AH5" s="716"/>
      <c r="AI5" s="716"/>
      <c r="AJ5" s="716"/>
      <c r="AK5" s="716"/>
      <c r="AL5" s="703">
        <v>33</v>
      </c>
      <c r="AM5" s="685"/>
      <c r="AN5" s="685"/>
      <c r="AO5" s="704"/>
      <c r="AP5" s="679" t="s">
        <v>217</v>
      </c>
      <c r="AQ5" s="680"/>
      <c r="AR5" s="680"/>
      <c r="AS5" s="680"/>
      <c r="AT5" s="680"/>
      <c r="AU5" s="680"/>
      <c r="AV5" s="680"/>
      <c r="AW5" s="680"/>
      <c r="AX5" s="680"/>
      <c r="AY5" s="680"/>
      <c r="AZ5" s="680"/>
      <c r="BA5" s="680"/>
      <c r="BB5" s="680"/>
      <c r="BC5" s="680"/>
      <c r="BD5" s="680"/>
      <c r="BE5" s="680"/>
      <c r="BF5" s="681"/>
      <c r="BG5" s="621">
        <v>1948956</v>
      </c>
      <c r="BH5" s="622"/>
      <c r="BI5" s="622"/>
      <c r="BJ5" s="622"/>
      <c r="BK5" s="622"/>
      <c r="BL5" s="622"/>
      <c r="BM5" s="622"/>
      <c r="BN5" s="623"/>
      <c r="BO5" s="659">
        <v>99.2</v>
      </c>
      <c r="BP5" s="659"/>
      <c r="BQ5" s="659"/>
      <c r="BR5" s="659"/>
      <c r="BS5" s="660">
        <v>27909</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122468</v>
      </c>
      <c r="S6" s="622"/>
      <c r="T6" s="622"/>
      <c r="U6" s="622"/>
      <c r="V6" s="622"/>
      <c r="W6" s="622"/>
      <c r="X6" s="622"/>
      <c r="Y6" s="623"/>
      <c r="Z6" s="659">
        <v>1.1000000000000001</v>
      </c>
      <c r="AA6" s="659"/>
      <c r="AB6" s="659"/>
      <c r="AC6" s="659"/>
      <c r="AD6" s="660">
        <v>122468</v>
      </c>
      <c r="AE6" s="660"/>
      <c r="AF6" s="660"/>
      <c r="AG6" s="660"/>
      <c r="AH6" s="660"/>
      <c r="AI6" s="660"/>
      <c r="AJ6" s="660"/>
      <c r="AK6" s="660"/>
      <c r="AL6" s="624">
        <v>2.1</v>
      </c>
      <c r="AM6" s="625"/>
      <c r="AN6" s="625"/>
      <c r="AO6" s="661"/>
      <c r="AP6" s="618" t="s">
        <v>222</v>
      </c>
      <c r="AQ6" s="619"/>
      <c r="AR6" s="619"/>
      <c r="AS6" s="619"/>
      <c r="AT6" s="619"/>
      <c r="AU6" s="619"/>
      <c r="AV6" s="619"/>
      <c r="AW6" s="619"/>
      <c r="AX6" s="619"/>
      <c r="AY6" s="619"/>
      <c r="AZ6" s="619"/>
      <c r="BA6" s="619"/>
      <c r="BB6" s="619"/>
      <c r="BC6" s="619"/>
      <c r="BD6" s="619"/>
      <c r="BE6" s="619"/>
      <c r="BF6" s="620"/>
      <c r="BG6" s="621">
        <v>1948956</v>
      </c>
      <c r="BH6" s="622"/>
      <c r="BI6" s="622"/>
      <c r="BJ6" s="622"/>
      <c r="BK6" s="622"/>
      <c r="BL6" s="622"/>
      <c r="BM6" s="622"/>
      <c r="BN6" s="623"/>
      <c r="BO6" s="659">
        <v>99.2</v>
      </c>
      <c r="BP6" s="659"/>
      <c r="BQ6" s="659"/>
      <c r="BR6" s="659"/>
      <c r="BS6" s="660">
        <v>27909</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90670</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90670</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377</v>
      </c>
      <c r="S7" s="622"/>
      <c r="T7" s="622"/>
      <c r="U7" s="622"/>
      <c r="V7" s="622"/>
      <c r="W7" s="622"/>
      <c r="X7" s="622"/>
      <c r="Y7" s="623"/>
      <c r="Z7" s="659">
        <v>0</v>
      </c>
      <c r="AA7" s="659"/>
      <c r="AB7" s="659"/>
      <c r="AC7" s="659"/>
      <c r="AD7" s="660">
        <v>377</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700861</v>
      </c>
      <c r="BH7" s="622"/>
      <c r="BI7" s="622"/>
      <c r="BJ7" s="622"/>
      <c r="BK7" s="622"/>
      <c r="BL7" s="622"/>
      <c r="BM7" s="622"/>
      <c r="BN7" s="623"/>
      <c r="BO7" s="659">
        <v>35.700000000000003</v>
      </c>
      <c r="BP7" s="659"/>
      <c r="BQ7" s="659"/>
      <c r="BR7" s="659"/>
      <c r="BS7" s="660">
        <v>27909</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2642659</v>
      </c>
      <c r="CS7" s="622"/>
      <c r="CT7" s="622"/>
      <c r="CU7" s="622"/>
      <c r="CV7" s="622"/>
      <c r="CW7" s="622"/>
      <c r="CX7" s="622"/>
      <c r="CY7" s="623"/>
      <c r="CZ7" s="659">
        <v>25.8</v>
      </c>
      <c r="DA7" s="659"/>
      <c r="DB7" s="659"/>
      <c r="DC7" s="659"/>
      <c r="DD7" s="627">
        <v>1023943</v>
      </c>
      <c r="DE7" s="622"/>
      <c r="DF7" s="622"/>
      <c r="DG7" s="622"/>
      <c r="DH7" s="622"/>
      <c r="DI7" s="622"/>
      <c r="DJ7" s="622"/>
      <c r="DK7" s="622"/>
      <c r="DL7" s="622"/>
      <c r="DM7" s="622"/>
      <c r="DN7" s="622"/>
      <c r="DO7" s="622"/>
      <c r="DP7" s="623"/>
      <c r="DQ7" s="627">
        <v>1487968</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8746</v>
      </c>
      <c r="S8" s="622"/>
      <c r="T8" s="622"/>
      <c r="U8" s="622"/>
      <c r="V8" s="622"/>
      <c r="W8" s="622"/>
      <c r="X8" s="622"/>
      <c r="Y8" s="623"/>
      <c r="Z8" s="659">
        <v>0.1</v>
      </c>
      <c r="AA8" s="659"/>
      <c r="AB8" s="659"/>
      <c r="AC8" s="659"/>
      <c r="AD8" s="660">
        <v>8746</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25635</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2525666</v>
      </c>
      <c r="CS8" s="622"/>
      <c r="CT8" s="622"/>
      <c r="CU8" s="622"/>
      <c r="CV8" s="622"/>
      <c r="CW8" s="622"/>
      <c r="CX8" s="622"/>
      <c r="CY8" s="623"/>
      <c r="CZ8" s="659">
        <v>24.7</v>
      </c>
      <c r="DA8" s="659"/>
      <c r="DB8" s="659"/>
      <c r="DC8" s="659"/>
      <c r="DD8" s="627">
        <v>89061</v>
      </c>
      <c r="DE8" s="622"/>
      <c r="DF8" s="622"/>
      <c r="DG8" s="622"/>
      <c r="DH8" s="622"/>
      <c r="DI8" s="622"/>
      <c r="DJ8" s="622"/>
      <c r="DK8" s="622"/>
      <c r="DL8" s="622"/>
      <c r="DM8" s="622"/>
      <c r="DN8" s="622"/>
      <c r="DO8" s="622"/>
      <c r="DP8" s="623"/>
      <c r="DQ8" s="627">
        <v>1592262</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10055</v>
      </c>
      <c r="S9" s="622"/>
      <c r="T9" s="622"/>
      <c r="U9" s="622"/>
      <c r="V9" s="622"/>
      <c r="W9" s="622"/>
      <c r="X9" s="622"/>
      <c r="Y9" s="623"/>
      <c r="Z9" s="659">
        <v>0.1</v>
      </c>
      <c r="AA9" s="659"/>
      <c r="AB9" s="659"/>
      <c r="AC9" s="659"/>
      <c r="AD9" s="660">
        <v>10055</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562325</v>
      </c>
      <c r="BH9" s="622"/>
      <c r="BI9" s="622"/>
      <c r="BJ9" s="622"/>
      <c r="BK9" s="622"/>
      <c r="BL9" s="622"/>
      <c r="BM9" s="622"/>
      <c r="BN9" s="623"/>
      <c r="BO9" s="659">
        <v>28.6</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761953</v>
      </c>
      <c r="CS9" s="622"/>
      <c r="CT9" s="622"/>
      <c r="CU9" s="622"/>
      <c r="CV9" s="622"/>
      <c r="CW9" s="622"/>
      <c r="CX9" s="622"/>
      <c r="CY9" s="623"/>
      <c r="CZ9" s="659">
        <v>7.4</v>
      </c>
      <c r="DA9" s="659"/>
      <c r="DB9" s="659"/>
      <c r="DC9" s="659"/>
      <c r="DD9" s="627">
        <v>10378</v>
      </c>
      <c r="DE9" s="622"/>
      <c r="DF9" s="622"/>
      <c r="DG9" s="622"/>
      <c r="DH9" s="622"/>
      <c r="DI9" s="622"/>
      <c r="DJ9" s="622"/>
      <c r="DK9" s="622"/>
      <c r="DL9" s="622"/>
      <c r="DM9" s="622"/>
      <c r="DN9" s="622"/>
      <c r="DO9" s="622"/>
      <c r="DP9" s="623"/>
      <c r="DQ9" s="627">
        <v>618372</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36781</v>
      </c>
      <c r="BH10" s="622"/>
      <c r="BI10" s="622"/>
      <c r="BJ10" s="622"/>
      <c r="BK10" s="622"/>
      <c r="BL10" s="622"/>
      <c r="BM10" s="622"/>
      <c r="BN10" s="623"/>
      <c r="BO10" s="659">
        <v>1.9</v>
      </c>
      <c r="BP10" s="659"/>
      <c r="BQ10" s="659"/>
      <c r="BR10" s="659"/>
      <c r="BS10" s="660">
        <v>6163</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21775</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21633</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377663</v>
      </c>
      <c r="S11" s="622"/>
      <c r="T11" s="622"/>
      <c r="U11" s="622"/>
      <c r="V11" s="622"/>
      <c r="W11" s="622"/>
      <c r="X11" s="622"/>
      <c r="Y11" s="623"/>
      <c r="Z11" s="624">
        <v>3.3</v>
      </c>
      <c r="AA11" s="625"/>
      <c r="AB11" s="625"/>
      <c r="AC11" s="626"/>
      <c r="AD11" s="627">
        <v>377663</v>
      </c>
      <c r="AE11" s="622"/>
      <c r="AF11" s="622"/>
      <c r="AG11" s="622"/>
      <c r="AH11" s="622"/>
      <c r="AI11" s="622"/>
      <c r="AJ11" s="622"/>
      <c r="AK11" s="623"/>
      <c r="AL11" s="624">
        <v>6.3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76120</v>
      </c>
      <c r="BH11" s="622"/>
      <c r="BI11" s="622"/>
      <c r="BJ11" s="622"/>
      <c r="BK11" s="622"/>
      <c r="BL11" s="622"/>
      <c r="BM11" s="622"/>
      <c r="BN11" s="623"/>
      <c r="BO11" s="659">
        <v>3.9</v>
      </c>
      <c r="BP11" s="659"/>
      <c r="BQ11" s="659"/>
      <c r="BR11" s="659"/>
      <c r="BS11" s="660">
        <v>21746</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397436</v>
      </c>
      <c r="CS11" s="622"/>
      <c r="CT11" s="622"/>
      <c r="CU11" s="622"/>
      <c r="CV11" s="622"/>
      <c r="CW11" s="622"/>
      <c r="CX11" s="622"/>
      <c r="CY11" s="623"/>
      <c r="CZ11" s="659">
        <v>3.9</v>
      </c>
      <c r="DA11" s="659"/>
      <c r="DB11" s="659"/>
      <c r="DC11" s="659"/>
      <c r="DD11" s="627">
        <v>92527</v>
      </c>
      <c r="DE11" s="622"/>
      <c r="DF11" s="622"/>
      <c r="DG11" s="622"/>
      <c r="DH11" s="622"/>
      <c r="DI11" s="622"/>
      <c r="DJ11" s="622"/>
      <c r="DK11" s="622"/>
      <c r="DL11" s="622"/>
      <c r="DM11" s="622"/>
      <c r="DN11" s="622"/>
      <c r="DO11" s="622"/>
      <c r="DP11" s="623"/>
      <c r="DQ11" s="627">
        <v>256356</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42619</v>
      </c>
      <c r="S12" s="622"/>
      <c r="T12" s="622"/>
      <c r="U12" s="622"/>
      <c r="V12" s="622"/>
      <c r="W12" s="622"/>
      <c r="X12" s="622"/>
      <c r="Y12" s="623"/>
      <c r="Z12" s="659">
        <v>0.4</v>
      </c>
      <c r="AA12" s="659"/>
      <c r="AB12" s="659"/>
      <c r="AC12" s="659"/>
      <c r="AD12" s="660">
        <v>42619</v>
      </c>
      <c r="AE12" s="660"/>
      <c r="AF12" s="660"/>
      <c r="AG12" s="660"/>
      <c r="AH12" s="660"/>
      <c r="AI12" s="660"/>
      <c r="AJ12" s="660"/>
      <c r="AK12" s="660"/>
      <c r="AL12" s="624">
        <v>0.7</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1067797</v>
      </c>
      <c r="BH12" s="622"/>
      <c r="BI12" s="622"/>
      <c r="BJ12" s="622"/>
      <c r="BK12" s="622"/>
      <c r="BL12" s="622"/>
      <c r="BM12" s="622"/>
      <c r="BN12" s="623"/>
      <c r="BO12" s="659">
        <v>54.3</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337217</v>
      </c>
      <c r="CS12" s="622"/>
      <c r="CT12" s="622"/>
      <c r="CU12" s="622"/>
      <c r="CV12" s="622"/>
      <c r="CW12" s="622"/>
      <c r="CX12" s="622"/>
      <c r="CY12" s="623"/>
      <c r="CZ12" s="659">
        <v>3.3</v>
      </c>
      <c r="DA12" s="659"/>
      <c r="DB12" s="659"/>
      <c r="DC12" s="659"/>
      <c r="DD12" s="627">
        <v>8986</v>
      </c>
      <c r="DE12" s="622"/>
      <c r="DF12" s="622"/>
      <c r="DG12" s="622"/>
      <c r="DH12" s="622"/>
      <c r="DI12" s="622"/>
      <c r="DJ12" s="622"/>
      <c r="DK12" s="622"/>
      <c r="DL12" s="622"/>
      <c r="DM12" s="622"/>
      <c r="DN12" s="622"/>
      <c r="DO12" s="622"/>
      <c r="DP12" s="623"/>
      <c r="DQ12" s="627">
        <v>158660</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1059224</v>
      </c>
      <c r="BH13" s="622"/>
      <c r="BI13" s="622"/>
      <c r="BJ13" s="622"/>
      <c r="BK13" s="622"/>
      <c r="BL13" s="622"/>
      <c r="BM13" s="622"/>
      <c r="BN13" s="623"/>
      <c r="BO13" s="659">
        <v>53.9</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556936</v>
      </c>
      <c r="CS13" s="622"/>
      <c r="CT13" s="622"/>
      <c r="CU13" s="622"/>
      <c r="CV13" s="622"/>
      <c r="CW13" s="622"/>
      <c r="CX13" s="622"/>
      <c r="CY13" s="623"/>
      <c r="CZ13" s="659">
        <v>5.4</v>
      </c>
      <c r="DA13" s="659"/>
      <c r="DB13" s="659"/>
      <c r="DC13" s="659"/>
      <c r="DD13" s="627">
        <v>264692</v>
      </c>
      <c r="DE13" s="622"/>
      <c r="DF13" s="622"/>
      <c r="DG13" s="622"/>
      <c r="DH13" s="622"/>
      <c r="DI13" s="622"/>
      <c r="DJ13" s="622"/>
      <c r="DK13" s="622"/>
      <c r="DL13" s="622"/>
      <c r="DM13" s="622"/>
      <c r="DN13" s="622"/>
      <c r="DO13" s="622"/>
      <c r="DP13" s="623"/>
      <c r="DQ13" s="627">
        <v>295631</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763</v>
      </c>
      <c r="S14" s="622"/>
      <c r="T14" s="622"/>
      <c r="U14" s="622"/>
      <c r="V14" s="622"/>
      <c r="W14" s="622"/>
      <c r="X14" s="622"/>
      <c r="Y14" s="623"/>
      <c r="Z14" s="659">
        <v>0</v>
      </c>
      <c r="AA14" s="659"/>
      <c r="AB14" s="659"/>
      <c r="AC14" s="659"/>
      <c r="AD14" s="660">
        <v>763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67645</v>
      </c>
      <c r="BH14" s="622"/>
      <c r="BI14" s="622"/>
      <c r="BJ14" s="622"/>
      <c r="BK14" s="622"/>
      <c r="BL14" s="622"/>
      <c r="BM14" s="622"/>
      <c r="BN14" s="623"/>
      <c r="BO14" s="659">
        <v>3.4</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466376</v>
      </c>
      <c r="CS14" s="622"/>
      <c r="CT14" s="622"/>
      <c r="CU14" s="622"/>
      <c r="CV14" s="622"/>
      <c r="CW14" s="622"/>
      <c r="CX14" s="622"/>
      <c r="CY14" s="623"/>
      <c r="CZ14" s="659">
        <v>4.5999999999999996</v>
      </c>
      <c r="DA14" s="659"/>
      <c r="DB14" s="659"/>
      <c r="DC14" s="659"/>
      <c r="DD14" s="627">
        <v>62129</v>
      </c>
      <c r="DE14" s="622"/>
      <c r="DF14" s="622"/>
      <c r="DG14" s="622"/>
      <c r="DH14" s="622"/>
      <c r="DI14" s="622"/>
      <c r="DJ14" s="622"/>
      <c r="DK14" s="622"/>
      <c r="DL14" s="622"/>
      <c r="DM14" s="622"/>
      <c r="DN14" s="622"/>
      <c r="DO14" s="622"/>
      <c r="DP14" s="623"/>
      <c r="DQ14" s="627">
        <v>424645</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112653</v>
      </c>
      <c r="BH15" s="622"/>
      <c r="BI15" s="622"/>
      <c r="BJ15" s="622"/>
      <c r="BK15" s="622"/>
      <c r="BL15" s="622"/>
      <c r="BM15" s="622"/>
      <c r="BN15" s="623"/>
      <c r="BO15" s="659">
        <v>5.7</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1326007</v>
      </c>
      <c r="CS15" s="622"/>
      <c r="CT15" s="622"/>
      <c r="CU15" s="622"/>
      <c r="CV15" s="622"/>
      <c r="CW15" s="622"/>
      <c r="CX15" s="622"/>
      <c r="CY15" s="623"/>
      <c r="CZ15" s="659">
        <v>12.9</v>
      </c>
      <c r="DA15" s="659"/>
      <c r="DB15" s="659"/>
      <c r="DC15" s="659"/>
      <c r="DD15" s="627">
        <v>136395</v>
      </c>
      <c r="DE15" s="622"/>
      <c r="DF15" s="622"/>
      <c r="DG15" s="622"/>
      <c r="DH15" s="622"/>
      <c r="DI15" s="622"/>
      <c r="DJ15" s="622"/>
      <c r="DK15" s="622"/>
      <c r="DL15" s="622"/>
      <c r="DM15" s="622"/>
      <c r="DN15" s="622"/>
      <c r="DO15" s="622"/>
      <c r="DP15" s="623"/>
      <c r="DQ15" s="627">
        <v>1140980</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11924</v>
      </c>
      <c r="S16" s="622"/>
      <c r="T16" s="622"/>
      <c r="U16" s="622"/>
      <c r="V16" s="622"/>
      <c r="W16" s="622"/>
      <c r="X16" s="622"/>
      <c r="Y16" s="623"/>
      <c r="Z16" s="659">
        <v>0.1</v>
      </c>
      <c r="AA16" s="659"/>
      <c r="AB16" s="659"/>
      <c r="AC16" s="659"/>
      <c r="AD16" s="660">
        <v>11924</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75310</v>
      </c>
      <c r="CS16" s="622"/>
      <c r="CT16" s="622"/>
      <c r="CU16" s="622"/>
      <c r="CV16" s="622"/>
      <c r="CW16" s="622"/>
      <c r="CX16" s="622"/>
      <c r="CY16" s="623"/>
      <c r="CZ16" s="659">
        <v>0.7</v>
      </c>
      <c r="DA16" s="659"/>
      <c r="DB16" s="659"/>
      <c r="DC16" s="659"/>
      <c r="DD16" s="627" t="s">
        <v>122</v>
      </c>
      <c r="DE16" s="622"/>
      <c r="DF16" s="622"/>
      <c r="DG16" s="622"/>
      <c r="DH16" s="622"/>
      <c r="DI16" s="622"/>
      <c r="DJ16" s="622"/>
      <c r="DK16" s="622"/>
      <c r="DL16" s="622"/>
      <c r="DM16" s="622"/>
      <c r="DN16" s="622"/>
      <c r="DO16" s="622"/>
      <c r="DP16" s="623"/>
      <c r="DQ16" s="627">
        <v>43668</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29949</v>
      </c>
      <c r="S17" s="622"/>
      <c r="T17" s="622"/>
      <c r="U17" s="622"/>
      <c r="V17" s="622"/>
      <c r="W17" s="622"/>
      <c r="X17" s="622"/>
      <c r="Y17" s="623"/>
      <c r="Z17" s="659">
        <v>0.3</v>
      </c>
      <c r="AA17" s="659"/>
      <c r="AB17" s="659"/>
      <c r="AC17" s="659"/>
      <c r="AD17" s="660">
        <v>29949</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1040453</v>
      </c>
      <c r="CS17" s="622"/>
      <c r="CT17" s="622"/>
      <c r="CU17" s="622"/>
      <c r="CV17" s="622"/>
      <c r="CW17" s="622"/>
      <c r="CX17" s="622"/>
      <c r="CY17" s="623"/>
      <c r="CZ17" s="659">
        <v>10.199999999999999</v>
      </c>
      <c r="DA17" s="659"/>
      <c r="DB17" s="659"/>
      <c r="DC17" s="659"/>
      <c r="DD17" s="627" t="s">
        <v>122</v>
      </c>
      <c r="DE17" s="622"/>
      <c r="DF17" s="622"/>
      <c r="DG17" s="622"/>
      <c r="DH17" s="622"/>
      <c r="DI17" s="622"/>
      <c r="DJ17" s="622"/>
      <c r="DK17" s="622"/>
      <c r="DL17" s="622"/>
      <c r="DM17" s="622"/>
      <c r="DN17" s="622"/>
      <c r="DO17" s="622"/>
      <c r="DP17" s="623"/>
      <c r="DQ17" s="627">
        <v>1036328</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7576</v>
      </c>
      <c r="S18" s="622"/>
      <c r="T18" s="622"/>
      <c r="U18" s="622"/>
      <c r="V18" s="622"/>
      <c r="W18" s="622"/>
      <c r="X18" s="622"/>
      <c r="Y18" s="623"/>
      <c r="Z18" s="659">
        <v>0.1</v>
      </c>
      <c r="AA18" s="659"/>
      <c r="AB18" s="659"/>
      <c r="AC18" s="659"/>
      <c r="AD18" s="660">
        <v>7576</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7122</v>
      </c>
      <c r="S19" s="622"/>
      <c r="T19" s="622"/>
      <c r="U19" s="622"/>
      <c r="V19" s="622"/>
      <c r="W19" s="622"/>
      <c r="X19" s="622"/>
      <c r="Y19" s="623"/>
      <c r="Z19" s="659">
        <v>0.1</v>
      </c>
      <c r="AA19" s="659"/>
      <c r="AB19" s="659"/>
      <c r="AC19" s="659"/>
      <c r="AD19" s="660">
        <v>7122</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15947</v>
      </c>
      <c r="BH19" s="622"/>
      <c r="BI19" s="622"/>
      <c r="BJ19" s="622"/>
      <c r="BK19" s="622"/>
      <c r="BL19" s="622"/>
      <c r="BM19" s="622"/>
      <c r="BN19" s="623"/>
      <c r="BO19" s="659">
        <v>0.8</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v>454</v>
      </c>
      <c r="S20" s="622"/>
      <c r="T20" s="622"/>
      <c r="U20" s="622"/>
      <c r="V20" s="622"/>
      <c r="W20" s="622"/>
      <c r="X20" s="622"/>
      <c r="Y20" s="623"/>
      <c r="Z20" s="659">
        <v>0</v>
      </c>
      <c r="AA20" s="659"/>
      <c r="AB20" s="659"/>
      <c r="AC20" s="659"/>
      <c r="AD20" s="660">
        <v>454</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15947</v>
      </c>
      <c r="BH20" s="622"/>
      <c r="BI20" s="622"/>
      <c r="BJ20" s="622"/>
      <c r="BK20" s="622"/>
      <c r="BL20" s="622"/>
      <c r="BM20" s="622"/>
      <c r="BN20" s="623"/>
      <c r="BO20" s="659">
        <v>0.8</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10242458</v>
      </c>
      <c r="CS20" s="622"/>
      <c r="CT20" s="622"/>
      <c r="CU20" s="622"/>
      <c r="CV20" s="622"/>
      <c r="CW20" s="622"/>
      <c r="CX20" s="622"/>
      <c r="CY20" s="623"/>
      <c r="CZ20" s="659">
        <v>100</v>
      </c>
      <c r="DA20" s="659"/>
      <c r="DB20" s="659"/>
      <c r="DC20" s="659"/>
      <c r="DD20" s="627">
        <v>1688111</v>
      </c>
      <c r="DE20" s="622"/>
      <c r="DF20" s="622"/>
      <c r="DG20" s="622"/>
      <c r="DH20" s="622"/>
      <c r="DI20" s="622"/>
      <c r="DJ20" s="622"/>
      <c r="DK20" s="622"/>
      <c r="DL20" s="622"/>
      <c r="DM20" s="622"/>
      <c r="DN20" s="622"/>
      <c r="DO20" s="622"/>
      <c r="DP20" s="623"/>
      <c r="DQ20" s="627">
        <v>7167173</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3730056</v>
      </c>
      <c r="S21" s="622"/>
      <c r="T21" s="622"/>
      <c r="U21" s="622"/>
      <c r="V21" s="622"/>
      <c r="W21" s="622"/>
      <c r="X21" s="622"/>
      <c r="Y21" s="623"/>
      <c r="Z21" s="659">
        <v>32.9</v>
      </c>
      <c r="AA21" s="659"/>
      <c r="AB21" s="659"/>
      <c r="AC21" s="659"/>
      <c r="AD21" s="660">
        <v>3366702</v>
      </c>
      <c r="AE21" s="660"/>
      <c r="AF21" s="660"/>
      <c r="AG21" s="660"/>
      <c r="AH21" s="660"/>
      <c r="AI21" s="660"/>
      <c r="AJ21" s="660"/>
      <c r="AK21" s="660"/>
      <c r="AL21" s="624">
        <v>56.5</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15947</v>
      </c>
      <c r="BH21" s="622"/>
      <c r="BI21" s="622"/>
      <c r="BJ21" s="622"/>
      <c r="BK21" s="622"/>
      <c r="BL21" s="622"/>
      <c r="BM21" s="622"/>
      <c r="BN21" s="623"/>
      <c r="BO21" s="659">
        <v>0.8</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3366702</v>
      </c>
      <c r="S22" s="622"/>
      <c r="T22" s="622"/>
      <c r="U22" s="622"/>
      <c r="V22" s="622"/>
      <c r="W22" s="622"/>
      <c r="X22" s="622"/>
      <c r="Y22" s="623"/>
      <c r="Z22" s="659">
        <v>29.7</v>
      </c>
      <c r="AA22" s="659"/>
      <c r="AB22" s="659"/>
      <c r="AC22" s="659"/>
      <c r="AD22" s="660">
        <v>3366702</v>
      </c>
      <c r="AE22" s="660"/>
      <c r="AF22" s="660"/>
      <c r="AG22" s="660"/>
      <c r="AH22" s="660"/>
      <c r="AI22" s="660"/>
      <c r="AJ22" s="660"/>
      <c r="AK22" s="660"/>
      <c r="AL22" s="624">
        <v>56.5</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363268</v>
      </c>
      <c r="S23" s="622"/>
      <c r="T23" s="622"/>
      <c r="U23" s="622"/>
      <c r="V23" s="622"/>
      <c r="W23" s="622"/>
      <c r="X23" s="622"/>
      <c r="Y23" s="623"/>
      <c r="Z23" s="659">
        <v>3.2</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v>86</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3556635</v>
      </c>
      <c r="CS24" s="677"/>
      <c r="CT24" s="677"/>
      <c r="CU24" s="677"/>
      <c r="CV24" s="677"/>
      <c r="CW24" s="677"/>
      <c r="CX24" s="677"/>
      <c r="CY24" s="702"/>
      <c r="CZ24" s="703">
        <v>34.700000000000003</v>
      </c>
      <c r="DA24" s="685"/>
      <c r="DB24" s="685"/>
      <c r="DC24" s="705"/>
      <c r="DD24" s="701">
        <v>2904833</v>
      </c>
      <c r="DE24" s="677"/>
      <c r="DF24" s="677"/>
      <c r="DG24" s="677"/>
      <c r="DH24" s="677"/>
      <c r="DI24" s="677"/>
      <c r="DJ24" s="677"/>
      <c r="DK24" s="702"/>
      <c r="DL24" s="701">
        <v>2689362</v>
      </c>
      <c r="DM24" s="677"/>
      <c r="DN24" s="677"/>
      <c r="DO24" s="677"/>
      <c r="DP24" s="677"/>
      <c r="DQ24" s="677"/>
      <c r="DR24" s="677"/>
      <c r="DS24" s="677"/>
      <c r="DT24" s="677"/>
      <c r="DU24" s="677"/>
      <c r="DV24" s="702"/>
      <c r="DW24" s="703">
        <v>44.9</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6307099</v>
      </c>
      <c r="S25" s="622"/>
      <c r="T25" s="622"/>
      <c r="U25" s="622"/>
      <c r="V25" s="622"/>
      <c r="W25" s="622"/>
      <c r="X25" s="622"/>
      <c r="Y25" s="623"/>
      <c r="Z25" s="659">
        <v>55.7</v>
      </c>
      <c r="AA25" s="659"/>
      <c r="AB25" s="659"/>
      <c r="AC25" s="659"/>
      <c r="AD25" s="660">
        <v>5943745</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1636519</v>
      </c>
      <c r="CS25" s="634"/>
      <c r="CT25" s="634"/>
      <c r="CU25" s="634"/>
      <c r="CV25" s="634"/>
      <c r="CW25" s="634"/>
      <c r="CX25" s="634"/>
      <c r="CY25" s="635"/>
      <c r="CZ25" s="624">
        <v>16</v>
      </c>
      <c r="DA25" s="636"/>
      <c r="DB25" s="636"/>
      <c r="DC25" s="637"/>
      <c r="DD25" s="627">
        <v>1509083</v>
      </c>
      <c r="DE25" s="634"/>
      <c r="DF25" s="634"/>
      <c r="DG25" s="634"/>
      <c r="DH25" s="634"/>
      <c r="DI25" s="634"/>
      <c r="DJ25" s="634"/>
      <c r="DK25" s="635"/>
      <c r="DL25" s="627">
        <v>1447875</v>
      </c>
      <c r="DM25" s="634"/>
      <c r="DN25" s="634"/>
      <c r="DO25" s="634"/>
      <c r="DP25" s="634"/>
      <c r="DQ25" s="634"/>
      <c r="DR25" s="634"/>
      <c r="DS25" s="634"/>
      <c r="DT25" s="634"/>
      <c r="DU25" s="634"/>
      <c r="DV25" s="635"/>
      <c r="DW25" s="624">
        <v>24.1</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979</v>
      </c>
      <c r="S26" s="622"/>
      <c r="T26" s="622"/>
      <c r="U26" s="622"/>
      <c r="V26" s="622"/>
      <c r="W26" s="622"/>
      <c r="X26" s="622"/>
      <c r="Y26" s="623"/>
      <c r="Z26" s="659">
        <v>0</v>
      </c>
      <c r="AA26" s="659"/>
      <c r="AB26" s="659"/>
      <c r="AC26" s="659"/>
      <c r="AD26" s="660">
        <v>979</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963675</v>
      </c>
      <c r="CS26" s="622"/>
      <c r="CT26" s="622"/>
      <c r="CU26" s="622"/>
      <c r="CV26" s="622"/>
      <c r="CW26" s="622"/>
      <c r="CX26" s="622"/>
      <c r="CY26" s="623"/>
      <c r="CZ26" s="624">
        <v>9.4</v>
      </c>
      <c r="DA26" s="636"/>
      <c r="DB26" s="636"/>
      <c r="DC26" s="637"/>
      <c r="DD26" s="627">
        <v>888812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34799</v>
      </c>
      <c r="S27" s="622"/>
      <c r="T27" s="622"/>
      <c r="U27" s="622"/>
      <c r="V27" s="622"/>
      <c r="W27" s="622"/>
      <c r="X27" s="622"/>
      <c r="Y27" s="623"/>
      <c r="Z27" s="659">
        <v>0.3</v>
      </c>
      <c r="AA27" s="659"/>
      <c r="AB27" s="659"/>
      <c r="AC27" s="659"/>
      <c r="AD27" s="660">
        <v>181</v>
      </c>
      <c r="AE27" s="660"/>
      <c r="AF27" s="660"/>
      <c r="AG27" s="660"/>
      <c r="AH27" s="660"/>
      <c r="AI27" s="660"/>
      <c r="AJ27" s="660"/>
      <c r="AK27" s="660"/>
      <c r="AL27" s="624">
        <v>0</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1964903</v>
      </c>
      <c r="BH27" s="622"/>
      <c r="BI27" s="622"/>
      <c r="BJ27" s="622"/>
      <c r="BK27" s="622"/>
      <c r="BL27" s="622"/>
      <c r="BM27" s="622"/>
      <c r="BN27" s="623"/>
      <c r="BO27" s="659">
        <v>100</v>
      </c>
      <c r="BP27" s="659"/>
      <c r="BQ27" s="659"/>
      <c r="BR27" s="659"/>
      <c r="BS27" s="660">
        <v>27909</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879663</v>
      </c>
      <c r="CS27" s="634"/>
      <c r="CT27" s="634"/>
      <c r="CU27" s="634"/>
      <c r="CV27" s="634"/>
      <c r="CW27" s="634"/>
      <c r="CX27" s="634"/>
      <c r="CY27" s="635"/>
      <c r="CZ27" s="624">
        <v>8.6</v>
      </c>
      <c r="DA27" s="636"/>
      <c r="DB27" s="636"/>
      <c r="DC27" s="637"/>
      <c r="DD27" s="627">
        <v>359422</v>
      </c>
      <c r="DE27" s="634"/>
      <c r="DF27" s="634"/>
      <c r="DG27" s="634"/>
      <c r="DH27" s="634"/>
      <c r="DI27" s="634"/>
      <c r="DJ27" s="634"/>
      <c r="DK27" s="635"/>
      <c r="DL27" s="627">
        <v>205159</v>
      </c>
      <c r="DM27" s="634"/>
      <c r="DN27" s="634"/>
      <c r="DO27" s="634"/>
      <c r="DP27" s="634"/>
      <c r="DQ27" s="634"/>
      <c r="DR27" s="634"/>
      <c r="DS27" s="634"/>
      <c r="DT27" s="634"/>
      <c r="DU27" s="634"/>
      <c r="DV27" s="635"/>
      <c r="DW27" s="624">
        <v>3.4</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192753</v>
      </c>
      <c r="S28" s="622"/>
      <c r="T28" s="622"/>
      <c r="U28" s="622"/>
      <c r="V28" s="622"/>
      <c r="W28" s="622"/>
      <c r="X28" s="622"/>
      <c r="Y28" s="623"/>
      <c r="Z28" s="659">
        <v>1.7</v>
      </c>
      <c r="AA28" s="659"/>
      <c r="AB28" s="659"/>
      <c r="AC28" s="659"/>
      <c r="AD28" s="660">
        <v>2091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1040453</v>
      </c>
      <c r="CS28" s="622"/>
      <c r="CT28" s="622"/>
      <c r="CU28" s="622"/>
      <c r="CV28" s="622"/>
      <c r="CW28" s="622"/>
      <c r="CX28" s="622"/>
      <c r="CY28" s="623"/>
      <c r="CZ28" s="624">
        <v>10.199999999999999</v>
      </c>
      <c r="DA28" s="636"/>
      <c r="DB28" s="636"/>
      <c r="DC28" s="637"/>
      <c r="DD28" s="627">
        <v>1036328</v>
      </c>
      <c r="DE28" s="622"/>
      <c r="DF28" s="622"/>
      <c r="DG28" s="622"/>
      <c r="DH28" s="622"/>
      <c r="DI28" s="622"/>
      <c r="DJ28" s="622"/>
      <c r="DK28" s="623"/>
      <c r="DL28" s="627">
        <v>1036328</v>
      </c>
      <c r="DM28" s="622"/>
      <c r="DN28" s="622"/>
      <c r="DO28" s="622"/>
      <c r="DP28" s="622"/>
      <c r="DQ28" s="622"/>
      <c r="DR28" s="622"/>
      <c r="DS28" s="622"/>
      <c r="DT28" s="622"/>
      <c r="DU28" s="622"/>
      <c r="DV28" s="623"/>
      <c r="DW28" s="624">
        <v>17.3</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9440</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1040453</v>
      </c>
      <c r="CS29" s="634"/>
      <c r="CT29" s="634"/>
      <c r="CU29" s="634"/>
      <c r="CV29" s="634"/>
      <c r="CW29" s="634"/>
      <c r="CX29" s="634"/>
      <c r="CY29" s="635"/>
      <c r="CZ29" s="624">
        <v>10.199999999999999</v>
      </c>
      <c r="DA29" s="636"/>
      <c r="DB29" s="636"/>
      <c r="DC29" s="637"/>
      <c r="DD29" s="627">
        <v>1036328</v>
      </c>
      <c r="DE29" s="634"/>
      <c r="DF29" s="634"/>
      <c r="DG29" s="634"/>
      <c r="DH29" s="634"/>
      <c r="DI29" s="634"/>
      <c r="DJ29" s="634"/>
      <c r="DK29" s="635"/>
      <c r="DL29" s="627">
        <v>1036328</v>
      </c>
      <c r="DM29" s="634"/>
      <c r="DN29" s="634"/>
      <c r="DO29" s="634"/>
      <c r="DP29" s="634"/>
      <c r="DQ29" s="634"/>
      <c r="DR29" s="634"/>
      <c r="DS29" s="634"/>
      <c r="DT29" s="634"/>
      <c r="DU29" s="634"/>
      <c r="DV29" s="635"/>
      <c r="DW29" s="624">
        <v>17.3</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1155050</v>
      </c>
      <c r="S30" s="622"/>
      <c r="T30" s="622"/>
      <c r="U30" s="622"/>
      <c r="V30" s="622"/>
      <c r="W30" s="622"/>
      <c r="X30" s="622"/>
      <c r="Y30" s="623"/>
      <c r="Z30" s="659">
        <v>10.199999999999999</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1022966</v>
      </c>
      <c r="CS30" s="622"/>
      <c r="CT30" s="622"/>
      <c r="CU30" s="622"/>
      <c r="CV30" s="622"/>
      <c r="CW30" s="622"/>
      <c r="CX30" s="622"/>
      <c r="CY30" s="623"/>
      <c r="CZ30" s="624">
        <v>10</v>
      </c>
      <c r="DA30" s="636"/>
      <c r="DB30" s="636"/>
      <c r="DC30" s="637"/>
      <c r="DD30" s="627">
        <v>1018887</v>
      </c>
      <c r="DE30" s="622"/>
      <c r="DF30" s="622"/>
      <c r="DG30" s="622"/>
      <c r="DH30" s="622"/>
      <c r="DI30" s="622"/>
      <c r="DJ30" s="622"/>
      <c r="DK30" s="623"/>
      <c r="DL30" s="627">
        <v>1018887</v>
      </c>
      <c r="DM30" s="622"/>
      <c r="DN30" s="622"/>
      <c r="DO30" s="622"/>
      <c r="DP30" s="622"/>
      <c r="DQ30" s="622"/>
      <c r="DR30" s="622"/>
      <c r="DS30" s="622"/>
      <c r="DT30" s="622"/>
      <c r="DU30" s="622"/>
      <c r="DV30" s="623"/>
      <c r="DW30" s="624">
        <v>17</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97.1</v>
      </c>
      <c r="BH31" s="684"/>
      <c r="BI31" s="684"/>
      <c r="BJ31" s="684"/>
      <c r="BK31" s="684"/>
      <c r="BL31" s="684"/>
      <c r="BM31" s="685">
        <v>93.7</v>
      </c>
      <c r="BN31" s="684"/>
      <c r="BO31" s="684"/>
      <c r="BP31" s="684"/>
      <c r="BQ31" s="686"/>
      <c r="BR31" s="683">
        <v>97.1</v>
      </c>
      <c r="BS31" s="684"/>
      <c r="BT31" s="684"/>
      <c r="BU31" s="684"/>
      <c r="BV31" s="684"/>
      <c r="BW31" s="684"/>
      <c r="BX31" s="685">
        <v>93.5</v>
      </c>
      <c r="BY31" s="684"/>
      <c r="BZ31" s="684"/>
      <c r="CA31" s="684"/>
      <c r="CB31" s="686"/>
      <c r="CD31" s="642"/>
      <c r="CE31" s="643"/>
      <c r="CF31" s="618" t="s">
        <v>301</v>
      </c>
      <c r="CG31" s="619"/>
      <c r="CH31" s="619"/>
      <c r="CI31" s="619"/>
      <c r="CJ31" s="619"/>
      <c r="CK31" s="619"/>
      <c r="CL31" s="619"/>
      <c r="CM31" s="619"/>
      <c r="CN31" s="619"/>
      <c r="CO31" s="619"/>
      <c r="CP31" s="619"/>
      <c r="CQ31" s="620"/>
      <c r="CR31" s="621">
        <v>17487</v>
      </c>
      <c r="CS31" s="634"/>
      <c r="CT31" s="634"/>
      <c r="CU31" s="634"/>
      <c r="CV31" s="634"/>
      <c r="CW31" s="634"/>
      <c r="CX31" s="634"/>
      <c r="CY31" s="635"/>
      <c r="CZ31" s="624">
        <v>0.2</v>
      </c>
      <c r="DA31" s="636"/>
      <c r="DB31" s="636"/>
      <c r="DC31" s="637"/>
      <c r="DD31" s="627">
        <v>17441</v>
      </c>
      <c r="DE31" s="634"/>
      <c r="DF31" s="634"/>
      <c r="DG31" s="634"/>
      <c r="DH31" s="634"/>
      <c r="DI31" s="634"/>
      <c r="DJ31" s="634"/>
      <c r="DK31" s="635"/>
      <c r="DL31" s="627">
        <v>17441</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583835</v>
      </c>
      <c r="S32" s="622"/>
      <c r="T32" s="622"/>
      <c r="U32" s="622"/>
      <c r="V32" s="622"/>
      <c r="W32" s="622"/>
      <c r="X32" s="622"/>
      <c r="Y32" s="623"/>
      <c r="Z32" s="659">
        <v>5.2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v>
      </c>
      <c r="BH32" s="634"/>
      <c r="BI32" s="634"/>
      <c r="BJ32" s="634"/>
      <c r="BK32" s="634"/>
      <c r="BL32" s="634"/>
      <c r="BM32" s="625">
        <v>97.2</v>
      </c>
      <c r="BN32" s="634"/>
      <c r="BO32" s="634"/>
      <c r="BP32" s="634"/>
      <c r="BQ32" s="657"/>
      <c r="BR32" s="692">
        <v>99</v>
      </c>
      <c r="BS32" s="634"/>
      <c r="BT32" s="634"/>
      <c r="BU32" s="634"/>
      <c r="BV32" s="634"/>
      <c r="BW32" s="634"/>
      <c r="BX32" s="625">
        <v>97.5</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65453</v>
      </c>
      <c r="S33" s="622"/>
      <c r="T33" s="622"/>
      <c r="U33" s="622"/>
      <c r="V33" s="622"/>
      <c r="W33" s="622"/>
      <c r="X33" s="622"/>
      <c r="Y33" s="623"/>
      <c r="Z33" s="659">
        <v>0.6</v>
      </c>
      <c r="AA33" s="659"/>
      <c r="AB33" s="659"/>
      <c r="AC33" s="659"/>
      <c r="AD33" s="660">
        <v>12834</v>
      </c>
      <c r="AE33" s="660"/>
      <c r="AF33" s="660"/>
      <c r="AG33" s="660"/>
      <c r="AH33" s="660"/>
      <c r="AI33" s="660"/>
      <c r="AJ33" s="660"/>
      <c r="AK33" s="660"/>
      <c r="AL33" s="624">
        <v>0.2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95.4</v>
      </c>
      <c r="BH33" s="606"/>
      <c r="BI33" s="606"/>
      <c r="BJ33" s="606"/>
      <c r="BK33" s="606"/>
      <c r="BL33" s="606"/>
      <c r="BM33" s="652">
        <v>90.7</v>
      </c>
      <c r="BN33" s="606"/>
      <c r="BO33" s="606"/>
      <c r="BP33" s="606"/>
      <c r="BQ33" s="669"/>
      <c r="BR33" s="682">
        <v>95.4</v>
      </c>
      <c r="BS33" s="606"/>
      <c r="BT33" s="606"/>
      <c r="BU33" s="606"/>
      <c r="BV33" s="606"/>
      <c r="BW33" s="606"/>
      <c r="BX33" s="652">
        <v>90</v>
      </c>
      <c r="BY33" s="606"/>
      <c r="BZ33" s="606"/>
      <c r="CA33" s="606"/>
      <c r="CB33" s="669"/>
      <c r="CD33" s="618" t="s">
        <v>308</v>
      </c>
      <c r="CE33" s="619"/>
      <c r="CF33" s="619"/>
      <c r="CG33" s="619"/>
      <c r="CH33" s="619"/>
      <c r="CI33" s="619"/>
      <c r="CJ33" s="619"/>
      <c r="CK33" s="619"/>
      <c r="CL33" s="619"/>
      <c r="CM33" s="619"/>
      <c r="CN33" s="619"/>
      <c r="CO33" s="619"/>
      <c r="CP33" s="619"/>
      <c r="CQ33" s="620"/>
      <c r="CR33" s="621">
        <v>4922402</v>
      </c>
      <c r="CS33" s="634"/>
      <c r="CT33" s="634"/>
      <c r="CU33" s="634"/>
      <c r="CV33" s="634"/>
      <c r="CW33" s="634"/>
      <c r="CX33" s="634"/>
      <c r="CY33" s="635"/>
      <c r="CZ33" s="624">
        <v>48.1</v>
      </c>
      <c r="DA33" s="636"/>
      <c r="DB33" s="636"/>
      <c r="DC33" s="637"/>
      <c r="DD33" s="627">
        <v>3787754</v>
      </c>
      <c r="DE33" s="634"/>
      <c r="DF33" s="634"/>
      <c r="DG33" s="634"/>
      <c r="DH33" s="634"/>
      <c r="DI33" s="634"/>
      <c r="DJ33" s="634"/>
      <c r="DK33" s="635"/>
      <c r="DL33" s="627">
        <v>2654049</v>
      </c>
      <c r="DM33" s="634"/>
      <c r="DN33" s="634"/>
      <c r="DO33" s="634"/>
      <c r="DP33" s="634"/>
      <c r="DQ33" s="634"/>
      <c r="DR33" s="634"/>
      <c r="DS33" s="634"/>
      <c r="DT33" s="634"/>
      <c r="DU33" s="634"/>
      <c r="DV33" s="635"/>
      <c r="DW33" s="624">
        <v>44.3</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33858</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1605346</v>
      </c>
      <c r="CS34" s="622"/>
      <c r="CT34" s="622"/>
      <c r="CU34" s="622"/>
      <c r="CV34" s="622"/>
      <c r="CW34" s="622"/>
      <c r="CX34" s="622"/>
      <c r="CY34" s="623"/>
      <c r="CZ34" s="624">
        <v>15.7</v>
      </c>
      <c r="DA34" s="636"/>
      <c r="DB34" s="636"/>
      <c r="DC34" s="637"/>
      <c r="DD34" s="627">
        <v>1236363</v>
      </c>
      <c r="DE34" s="622"/>
      <c r="DF34" s="622"/>
      <c r="DG34" s="622"/>
      <c r="DH34" s="622"/>
      <c r="DI34" s="622"/>
      <c r="DJ34" s="622"/>
      <c r="DK34" s="623"/>
      <c r="DL34" s="627">
        <v>1074316</v>
      </c>
      <c r="DM34" s="622"/>
      <c r="DN34" s="622"/>
      <c r="DO34" s="622"/>
      <c r="DP34" s="622"/>
      <c r="DQ34" s="622"/>
      <c r="DR34" s="622"/>
      <c r="DS34" s="622"/>
      <c r="DT34" s="622"/>
      <c r="DU34" s="622"/>
      <c r="DV34" s="623"/>
      <c r="DW34" s="624">
        <v>17.899999999999999</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1252538</v>
      </c>
      <c r="S35" s="622"/>
      <c r="T35" s="622"/>
      <c r="U35" s="622"/>
      <c r="V35" s="622"/>
      <c r="W35" s="622"/>
      <c r="X35" s="622"/>
      <c r="Y35" s="623"/>
      <c r="Z35" s="659">
        <v>11.1</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62380</v>
      </c>
      <c r="CS35" s="634"/>
      <c r="CT35" s="634"/>
      <c r="CU35" s="634"/>
      <c r="CV35" s="634"/>
      <c r="CW35" s="634"/>
      <c r="CX35" s="634"/>
      <c r="CY35" s="635"/>
      <c r="CZ35" s="624">
        <v>0.6</v>
      </c>
      <c r="DA35" s="636"/>
      <c r="DB35" s="636"/>
      <c r="DC35" s="637"/>
      <c r="DD35" s="627">
        <v>56616</v>
      </c>
      <c r="DE35" s="634"/>
      <c r="DF35" s="634"/>
      <c r="DG35" s="634"/>
      <c r="DH35" s="634"/>
      <c r="DI35" s="634"/>
      <c r="DJ35" s="634"/>
      <c r="DK35" s="635"/>
      <c r="DL35" s="627">
        <v>53675</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556229</v>
      </c>
      <c r="S36" s="622"/>
      <c r="T36" s="622"/>
      <c r="U36" s="622"/>
      <c r="V36" s="622"/>
      <c r="W36" s="622"/>
      <c r="X36" s="622"/>
      <c r="Y36" s="623"/>
      <c r="Z36" s="659">
        <v>4.9000000000000004</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1103339</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50373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1479687</v>
      </c>
      <c r="CS36" s="622"/>
      <c r="CT36" s="622"/>
      <c r="CU36" s="622"/>
      <c r="CV36" s="622"/>
      <c r="CW36" s="622"/>
      <c r="CX36" s="622"/>
      <c r="CY36" s="623"/>
      <c r="CZ36" s="624">
        <v>14.4</v>
      </c>
      <c r="DA36" s="636"/>
      <c r="DB36" s="636"/>
      <c r="DC36" s="637"/>
      <c r="DD36" s="627">
        <v>1131030</v>
      </c>
      <c r="DE36" s="622"/>
      <c r="DF36" s="622"/>
      <c r="DG36" s="622"/>
      <c r="DH36" s="622"/>
      <c r="DI36" s="622"/>
      <c r="DJ36" s="622"/>
      <c r="DK36" s="623"/>
      <c r="DL36" s="627">
        <v>877426</v>
      </c>
      <c r="DM36" s="622"/>
      <c r="DN36" s="622"/>
      <c r="DO36" s="622"/>
      <c r="DP36" s="622"/>
      <c r="DQ36" s="622"/>
      <c r="DR36" s="622"/>
      <c r="DS36" s="622"/>
      <c r="DT36" s="622"/>
      <c r="DU36" s="622"/>
      <c r="DV36" s="623"/>
      <c r="DW36" s="624">
        <v>14.6</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244665</v>
      </c>
      <c r="S37" s="622"/>
      <c r="T37" s="622"/>
      <c r="U37" s="622"/>
      <c r="V37" s="622"/>
      <c r="W37" s="622"/>
      <c r="X37" s="622"/>
      <c r="Y37" s="623"/>
      <c r="Z37" s="659">
        <v>2.2000000000000002</v>
      </c>
      <c r="AA37" s="659"/>
      <c r="AB37" s="659"/>
      <c r="AC37" s="659"/>
      <c r="AD37" s="660">
        <v>680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196039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38459</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653345</v>
      </c>
      <c r="CS37" s="634"/>
      <c r="CT37" s="634"/>
      <c r="CU37" s="634"/>
      <c r="CV37" s="634"/>
      <c r="CW37" s="634"/>
      <c r="CX37" s="634"/>
      <c r="CY37" s="635"/>
      <c r="CZ37" s="624">
        <v>6.4</v>
      </c>
      <c r="DA37" s="636"/>
      <c r="DB37" s="636"/>
      <c r="DC37" s="637"/>
      <c r="DD37" s="627">
        <v>643320</v>
      </c>
      <c r="DE37" s="634"/>
      <c r="DF37" s="634"/>
      <c r="DG37" s="634"/>
      <c r="DH37" s="634"/>
      <c r="DI37" s="634"/>
      <c r="DJ37" s="634"/>
      <c r="DK37" s="635"/>
      <c r="DL37" s="627">
        <v>608622</v>
      </c>
      <c r="DM37" s="634"/>
      <c r="DN37" s="634"/>
      <c r="DO37" s="634"/>
      <c r="DP37" s="634"/>
      <c r="DQ37" s="634"/>
      <c r="DR37" s="634"/>
      <c r="DS37" s="634"/>
      <c r="DT37" s="634"/>
      <c r="DU37" s="634"/>
      <c r="DV37" s="635"/>
      <c r="DW37" s="624">
        <v>10.199999999999999</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887190</v>
      </c>
      <c r="S38" s="622"/>
      <c r="T38" s="622"/>
      <c r="U38" s="622"/>
      <c r="V38" s="622"/>
      <c r="W38" s="622"/>
      <c r="X38" s="622"/>
      <c r="Y38" s="623"/>
      <c r="Z38" s="659">
        <v>7.8</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137678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2473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941081</v>
      </c>
      <c r="CS38" s="622"/>
      <c r="CT38" s="622"/>
      <c r="CU38" s="622"/>
      <c r="CV38" s="622"/>
      <c r="CW38" s="622"/>
      <c r="CX38" s="622"/>
      <c r="CY38" s="623"/>
      <c r="CZ38" s="624">
        <v>9.1999999999999993</v>
      </c>
      <c r="DA38" s="636"/>
      <c r="DB38" s="636"/>
      <c r="DC38" s="637"/>
      <c r="DD38" s="627">
        <v>793898</v>
      </c>
      <c r="DE38" s="622"/>
      <c r="DF38" s="622"/>
      <c r="DG38" s="622"/>
      <c r="DH38" s="622"/>
      <c r="DI38" s="622"/>
      <c r="DJ38" s="622"/>
      <c r="DK38" s="623"/>
      <c r="DL38" s="627">
        <v>628132</v>
      </c>
      <c r="DM38" s="622"/>
      <c r="DN38" s="622"/>
      <c r="DO38" s="622"/>
      <c r="DP38" s="622"/>
      <c r="DQ38" s="622"/>
      <c r="DR38" s="622"/>
      <c r="DS38" s="622"/>
      <c r="DT38" s="622"/>
      <c r="DU38" s="622"/>
      <c r="DV38" s="623"/>
      <c r="DW38" s="624">
        <v>10.5</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24580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3931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672736</v>
      </c>
      <c r="CS39" s="634"/>
      <c r="CT39" s="634"/>
      <c r="CU39" s="634"/>
      <c r="CV39" s="634"/>
      <c r="CW39" s="634"/>
      <c r="CX39" s="634"/>
      <c r="CY39" s="635"/>
      <c r="CZ39" s="624">
        <v>6.6</v>
      </c>
      <c r="DA39" s="636"/>
      <c r="DB39" s="636"/>
      <c r="DC39" s="637"/>
      <c r="DD39" s="627">
        <v>549347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35290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161172</v>
      </c>
      <c r="CS40" s="622"/>
      <c r="CT40" s="622"/>
      <c r="CU40" s="622"/>
      <c r="CV40" s="622"/>
      <c r="CW40" s="622"/>
      <c r="CX40" s="622"/>
      <c r="CY40" s="623"/>
      <c r="CZ40" s="624">
        <v>1.6</v>
      </c>
      <c r="DA40" s="636"/>
      <c r="DB40" s="636"/>
      <c r="DC40" s="637"/>
      <c r="DD40" s="627">
        <v>20500</v>
      </c>
      <c r="DE40" s="622"/>
      <c r="DF40" s="622"/>
      <c r="DG40" s="622"/>
      <c r="DH40" s="622"/>
      <c r="DI40" s="622"/>
      <c r="DJ40" s="622"/>
      <c r="DK40" s="623"/>
      <c r="DL40" s="627">
        <v>20500</v>
      </c>
      <c r="DM40" s="622"/>
      <c r="DN40" s="622"/>
      <c r="DO40" s="622"/>
      <c r="DP40" s="622"/>
      <c r="DQ40" s="622"/>
      <c r="DR40" s="622"/>
      <c r="DS40" s="622"/>
      <c r="DT40" s="622"/>
      <c r="DU40" s="622"/>
      <c r="DV40" s="623"/>
      <c r="DW40" s="624">
        <v>0.3</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11323888</v>
      </c>
      <c r="S41" s="646"/>
      <c r="T41" s="646"/>
      <c r="U41" s="646"/>
      <c r="V41" s="646"/>
      <c r="W41" s="646"/>
      <c r="X41" s="646"/>
      <c r="Y41" s="649"/>
      <c r="Z41" s="650">
        <v>100</v>
      </c>
      <c r="AA41" s="650"/>
      <c r="AB41" s="650"/>
      <c r="AC41" s="650"/>
      <c r="AD41" s="651">
        <v>5960510</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150895</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594147</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355</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1763421</v>
      </c>
      <c r="CS42" s="634"/>
      <c r="CT42" s="634"/>
      <c r="CU42" s="634"/>
      <c r="CV42" s="634"/>
      <c r="CW42" s="634"/>
      <c r="CX42" s="634"/>
      <c r="CY42" s="635"/>
      <c r="CZ42" s="624">
        <v>17.2</v>
      </c>
      <c r="DA42" s="636"/>
      <c r="DB42" s="636"/>
      <c r="DC42" s="637"/>
      <c r="DD42" s="627">
        <v>474586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15310</v>
      </c>
      <c r="CS43" s="634"/>
      <c r="CT43" s="634"/>
      <c r="CU43" s="634"/>
      <c r="CV43" s="634"/>
      <c r="CW43" s="634"/>
      <c r="CX43" s="634"/>
      <c r="CY43" s="635"/>
      <c r="CZ43" s="624">
        <v>0.1</v>
      </c>
      <c r="DA43" s="636"/>
      <c r="DB43" s="636"/>
      <c r="DC43" s="637"/>
      <c r="DD43" s="627">
        <v>15310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1688111</v>
      </c>
      <c r="CS44" s="622"/>
      <c r="CT44" s="622"/>
      <c r="CU44" s="622"/>
      <c r="CV44" s="622"/>
      <c r="CW44" s="622"/>
      <c r="CX44" s="622"/>
      <c r="CY44" s="623"/>
      <c r="CZ44" s="624">
        <v>16.5</v>
      </c>
      <c r="DA44" s="625"/>
      <c r="DB44" s="625"/>
      <c r="DC44" s="626"/>
      <c r="DD44" s="627">
        <v>430918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1275586</v>
      </c>
      <c r="CS45" s="634"/>
      <c r="CT45" s="634"/>
      <c r="CU45" s="634"/>
      <c r="CV45" s="634"/>
      <c r="CW45" s="634"/>
      <c r="CX45" s="634"/>
      <c r="CY45" s="635"/>
      <c r="CZ45" s="624">
        <v>12.5</v>
      </c>
      <c r="DA45" s="636"/>
      <c r="DB45" s="636"/>
      <c r="DC45" s="637"/>
      <c r="DD45" s="627">
        <v>277305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405987</v>
      </c>
      <c r="CS46" s="622"/>
      <c r="CT46" s="622"/>
      <c r="CU46" s="622"/>
      <c r="CV46" s="622"/>
      <c r="CW46" s="622"/>
      <c r="CX46" s="622"/>
      <c r="CY46" s="623"/>
      <c r="CZ46" s="624">
        <v>4</v>
      </c>
      <c r="DA46" s="625"/>
      <c r="DB46" s="625"/>
      <c r="DC46" s="626"/>
      <c r="DD46" s="627">
        <v>147075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75310</v>
      </c>
      <c r="CS47" s="634"/>
      <c r="CT47" s="634"/>
      <c r="CU47" s="634"/>
      <c r="CV47" s="634"/>
      <c r="CW47" s="634"/>
      <c r="CX47" s="634"/>
      <c r="CY47" s="635"/>
      <c r="CZ47" s="624">
        <v>0.7</v>
      </c>
      <c r="DA47" s="636"/>
      <c r="DB47" s="636"/>
      <c r="DC47" s="637"/>
      <c r="DD47" s="627">
        <v>43668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10242458</v>
      </c>
      <c r="CS49" s="606"/>
      <c r="CT49" s="606"/>
      <c r="CU49" s="606"/>
      <c r="CV49" s="606"/>
      <c r="CW49" s="606"/>
      <c r="CX49" s="606"/>
      <c r="CY49" s="607"/>
      <c r="CZ49" s="608">
        <v>100</v>
      </c>
      <c r="DA49" s="609"/>
      <c r="DB49" s="609"/>
      <c r="DC49" s="610"/>
      <c r="DD49" s="611">
        <v>7167173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1hs9+TwCSP2sE7hUdGsgDkWzVkqkXhcQKHB7bUTwqgzh9QWpBGJ9+XiFqLvt/hpHxb6XO9bb8/CuujGq10/Qg==" saltValue="WsxjciCLbQXcOKoXki4y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10519</v>
      </c>
      <c r="R7" s="1103"/>
      <c r="S7" s="1103"/>
      <c r="T7" s="1103"/>
      <c r="U7" s="1103"/>
      <c r="V7" s="1103">
        <v>9455</v>
      </c>
      <c r="W7" s="1103"/>
      <c r="X7" s="1103"/>
      <c r="Y7" s="1103"/>
      <c r="Z7" s="1103"/>
      <c r="AA7" s="1103">
        <v>1064</v>
      </c>
      <c r="AB7" s="1103"/>
      <c r="AC7" s="1103"/>
      <c r="AD7" s="1103"/>
      <c r="AE7" s="1104"/>
      <c r="AF7" s="1105">
        <v>1053</v>
      </c>
      <c r="AG7" s="1106"/>
      <c r="AH7" s="1106"/>
      <c r="AI7" s="1106"/>
      <c r="AJ7" s="1107"/>
      <c r="AK7" s="1108" t="s">
        <v>556</v>
      </c>
      <c r="AL7" s="1109"/>
      <c r="AM7" s="1109"/>
      <c r="AN7" s="1109"/>
      <c r="AO7" s="1109"/>
      <c r="AP7" s="1109">
        <v>7136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563</v>
      </c>
      <c r="BT7" s="1100"/>
      <c r="BU7" s="1100"/>
      <c r="BV7" s="1100"/>
      <c r="BW7" s="1100"/>
      <c r="BX7" s="1100"/>
      <c r="BY7" s="1100"/>
      <c r="BZ7" s="1100"/>
      <c r="CA7" s="1100"/>
      <c r="CB7" s="1100"/>
      <c r="CC7" s="1100"/>
      <c r="CD7" s="1100"/>
      <c r="CE7" s="1100"/>
      <c r="CF7" s="1100"/>
      <c r="CG7" s="1112"/>
      <c r="CH7" s="1096">
        <v>3</v>
      </c>
      <c r="CI7" s="1097"/>
      <c r="CJ7" s="1097"/>
      <c r="CK7" s="1097"/>
      <c r="CL7" s="1098"/>
      <c r="CM7" s="1096">
        <v>126</v>
      </c>
      <c r="CN7" s="1097"/>
      <c r="CO7" s="1097"/>
      <c r="CP7" s="1097"/>
      <c r="CQ7" s="1098"/>
      <c r="CR7" s="1096">
        <v>34</v>
      </c>
      <c r="CS7" s="1097"/>
      <c r="CT7" s="1097"/>
      <c r="CU7" s="1097"/>
      <c r="CV7" s="1098"/>
      <c r="CW7" s="1096" t="s">
        <v>556</v>
      </c>
      <c r="CX7" s="1097"/>
      <c r="CY7" s="1097"/>
      <c r="CZ7" s="1097"/>
      <c r="DA7" s="1098"/>
      <c r="DB7" s="1096" t="s">
        <v>556</v>
      </c>
      <c r="DC7" s="1097"/>
      <c r="DD7" s="1097"/>
      <c r="DE7" s="1097"/>
      <c r="DF7" s="1098"/>
      <c r="DG7" s="1096" t="s">
        <v>556</v>
      </c>
      <c r="DH7" s="1097"/>
      <c r="DI7" s="1097"/>
      <c r="DJ7" s="1097"/>
      <c r="DK7" s="1098"/>
      <c r="DL7" s="1096" t="s">
        <v>556</v>
      </c>
      <c r="DM7" s="1097"/>
      <c r="DN7" s="1097"/>
      <c r="DO7" s="1097"/>
      <c r="DP7" s="1098"/>
      <c r="DQ7" s="1096" t="s">
        <v>556</v>
      </c>
      <c r="DR7" s="1097"/>
      <c r="DS7" s="1097"/>
      <c r="DT7" s="1097"/>
      <c r="DU7" s="1098"/>
      <c r="DV7" s="1099"/>
      <c r="DW7" s="1100"/>
      <c r="DX7" s="1100"/>
      <c r="DY7" s="1100"/>
      <c r="DZ7" s="1101"/>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v>1388</v>
      </c>
      <c r="R8" s="1039"/>
      <c r="S8" s="1039"/>
      <c r="T8" s="1039"/>
      <c r="U8" s="1039"/>
      <c r="V8" s="1039">
        <v>1371</v>
      </c>
      <c r="W8" s="1039"/>
      <c r="X8" s="1039"/>
      <c r="Y8" s="1039"/>
      <c r="Z8" s="1039"/>
      <c r="AA8" s="1039">
        <v>17</v>
      </c>
      <c r="AB8" s="1039"/>
      <c r="AC8" s="1039"/>
      <c r="AD8" s="1039"/>
      <c r="AE8" s="1040"/>
      <c r="AF8" s="1035">
        <v>17</v>
      </c>
      <c r="AG8" s="1036"/>
      <c r="AH8" s="1036"/>
      <c r="AI8" s="1036"/>
      <c r="AJ8" s="1037"/>
      <c r="AK8" s="1080">
        <v>483</v>
      </c>
      <c r="AL8" s="1081"/>
      <c r="AM8" s="1081"/>
      <c r="AN8" s="1081"/>
      <c r="AO8" s="1081"/>
      <c r="AP8" s="1081">
        <v>603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564</v>
      </c>
      <c r="BT8" s="993"/>
      <c r="BU8" s="993"/>
      <c r="BV8" s="993"/>
      <c r="BW8" s="993"/>
      <c r="BX8" s="993"/>
      <c r="BY8" s="993"/>
      <c r="BZ8" s="993"/>
      <c r="CA8" s="993"/>
      <c r="CB8" s="993"/>
      <c r="CC8" s="993"/>
      <c r="CD8" s="993"/>
      <c r="CE8" s="993"/>
      <c r="CF8" s="993"/>
      <c r="CG8" s="1014"/>
      <c r="CH8" s="989">
        <v>1</v>
      </c>
      <c r="CI8" s="990"/>
      <c r="CJ8" s="990"/>
      <c r="CK8" s="990"/>
      <c r="CL8" s="991"/>
      <c r="CM8" s="989">
        <v>9</v>
      </c>
      <c r="CN8" s="990"/>
      <c r="CO8" s="990"/>
      <c r="CP8" s="990"/>
      <c r="CQ8" s="991"/>
      <c r="CR8" s="989">
        <v>20</v>
      </c>
      <c r="CS8" s="990"/>
      <c r="CT8" s="990"/>
      <c r="CU8" s="990"/>
      <c r="CV8" s="991"/>
      <c r="CW8" s="989" t="s">
        <v>556</v>
      </c>
      <c r="CX8" s="990"/>
      <c r="CY8" s="990"/>
      <c r="CZ8" s="990"/>
      <c r="DA8" s="991"/>
      <c r="DB8" s="989" t="s">
        <v>556</v>
      </c>
      <c r="DC8" s="990"/>
      <c r="DD8" s="990"/>
      <c r="DE8" s="990"/>
      <c r="DF8" s="991"/>
      <c r="DG8" s="989" t="s">
        <v>556</v>
      </c>
      <c r="DH8" s="990"/>
      <c r="DI8" s="990"/>
      <c r="DJ8" s="990"/>
      <c r="DK8" s="991"/>
      <c r="DL8" s="989" t="s">
        <v>556</v>
      </c>
      <c r="DM8" s="990"/>
      <c r="DN8" s="990"/>
      <c r="DO8" s="990"/>
      <c r="DP8" s="991"/>
      <c r="DQ8" s="989" t="s">
        <v>556</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565</v>
      </c>
      <c r="BT9" s="993"/>
      <c r="BU9" s="993"/>
      <c r="BV9" s="993"/>
      <c r="BW9" s="993"/>
      <c r="BX9" s="993"/>
      <c r="BY9" s="993"/>
      <c r="BZ9" s="993"/>
      <c r="CA9" s="993"/>
      <c r="CB9" s="993"/>
      <c r="CC9" s="993"/>
      <c r="CD9" s="993"/>
      <c r="CE9" s="993"/>
      <c r="CF9" s="993"/>
      <c r="CG9" s="1014"/>
      <c r="CH9" s="989">
        <v>1</v>
      </c>
      <c r="CI9" s="990"/>
      <c r="CJ9" s="990"/>
      <c r="CK9" s="990"/>
      <c r="CL9" s="991"/>
      <c r="CM9" s="989">
        <v>10</v>
      </c>
      <c r="CN9" s="990"/>
      <c r="CO9" s="990"/>
      <c r="CP9" s="990"/>
      <c r="CQ9" s="991"/>
      <c r="CR9" s="989">
        <v>4</v>
      </c>
      <c r="CS9" s="990"/>
      <c r="CT9" s="990"/>
      <c r="CU9" s="990"/>
      <c r="CV9" s="991"/>
      <c r="CW9" s="989" t="s">
        <v>556</v>
      </c>
      <c r="CX9" s="990"/>
      <c r="CY9" s="990"/>
      <c r="CZ9" s="990"/>
      <c r="DA9" s="991"/>
      <c r="DB9" s="989" t="s">
        <v>556</v>
      </c>
      <c r="DC9" s="990"/>
      <c r="DD9" s="990"/>
      <c r="DE9" s="990"/>
      <c r="DF9" s="991"/>
      <c r="DG9" s="989" t="s">
        <v>556</v>
      </c>
      <c r="DH9" s="990"/>
      <c r="DI9" s="990"/>
      <c r="DJ9" s="990"/>
      <c r="DK9" s="991"/>
      <c r="DL9" s="989" t="s">
        <v>556</v>
      </c>
      <c r="DM9" s="990"/>
      <c r="DN9" s="990"/>
      <c r="DO9" s="990"/>
      <c r="DP9" s="991"/>
      <c r="DQ9" s="989" t="s">
        <v>556</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11907</v>
      </c>
      <c r="R23" s="1061"/>
      <c r="S23" s="1061"/>
      <c r="T23" s="1061"/>
      <c r="U23" s="1061"/>
      <c r="V23" s="1061">
        <v>10826</v>
      </c>
      <c r="W23" s="1061"/>
      <c r="X23" s="1061"/>
      <c r="Y23" s="1061"/>
      <c r="Z23" s="1061"/>
      <c r="AA23" s="1061">
        <v>1081</v>
      </c>
      <c r="AB23" s="1061"/>
      <c r="AC23" s="1061"/>
      <c r="AD23" s="1061"/>
      <c r="AE23" s="1068"/>
      <c r="AF23" s="1069">
        <v>1071</v>
      </c>
      <c r="AG23" s="1061"/>
      <c r="AH23" s="1061"/>
      <c r="AI23" s="1061"/>
      <c r="AJ23" s="1070"/>
      <c r="AK23" s="1071"/>
      <c r="AL23" s="1072"/>
      <c r="AM23" s="1072"/>
      <c r="AN23" s="1072"/>
      <c r="AO23" s="1072"/>
      <c r="AP23" s="1061">
        <v>7739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1996</v>
      </c>
      <c r="R28" s="1051"/>
      <c r="S28" s="1051"/>
      <c r="T28" s="1051"/>
      <c r="U28" s="1051"/>
      <c r="V28" s="1051">
        <v>1946</v>
      </c>
      <c r="W28" s="1051"/>
      <c r="X28" s="1051"/>
      <c r="Y28" s="1051"/>
      <c r="Z28" s="1051"/>
      <c r="AA28" s="1051">
        <v>50</v>
      </c>
      <c r="AB28" s="1051"/>
      <c r="AC28" s="1051"/>
      <c r="AD28" s="1051"/>
      <c r="AE28" s="1052"/>
      <c r="AF28" s="1053">
        <v>50</v>
      </c>
      <c r="AG28" s="1051"/>
      <c r="AH28" s="1051"/>
      <c r="AI28" s="1051"/>
      <c r="AJ28" s="1054"/>
      <c r="AK28" s="1042">
        <v>129</v>
      </c>
      <c r="AL28" s="1043"/>
      <c r="AM28" s="1043"/>
      <c r="AN28" s="1043"/>
      <c r="AO28" s="1043"/>
      <c r="AP28" s="1043" t="s">
        <v>556</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2241</v>
      </c>
      <c r="R29" s="1039"/>
      <c r="S29" s="1039"/>
      <c r="T29" s="1039"/>
      <c r="U29" s="1039"/>
      <c r="V29" s="1039">
        <v>2058</v>
      </c>
      <c r="W29" s="1039"/>
      <c r="X29" s="1039"/>
      <c r="Y29" s="1039"/>
      <c r="Z29" s="1039"/>
      <c r="AA29" s="1039">
        <v>183</v>
      </c>
      <c r="AB29" s="1039"/>
      <c r="AC29" s="1039"/>
      <c r="AD29" s="1039"/>
      <c r="AE29" s="1040"/>
      <c r="AF29" s="1035">
        <v>207</v>
      </c>
      <c r="AG29" s="1036"/>
      <c r="AH29" s="1036"/>
      <c r="AI29" s="1036"/>
      <c r="AJ29" s="1037"/>
      <c r="AK29" s="980">
        <v>296</v>
      </c>
      <c r="AL29" s="971"/>
      <c r="AM29" s="971"/>
      <c r="AN29" s="971"/>
      <c r="AO29" s="971"/>
      <c r="AP29" s="971" t="s">
        <v>556</v>
      </c>
      <c r="AQ29" s="971"/>
      <c r="AR29" s="971"/>
      <c r="AS29" s="971"/>
      <c r="AT29" s="971"/>
      <c r="AU29" s="971" t="s">
        <v>556</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242</v>
      </c>
      <c r="R30" s="1039"/>
      <c r="S30" s="1039"/>
      <c r="T30" s="1039"/>
      <c r="U30" s="1039"/>
      <c r="V30" s="1039">
        <v>233</v>
      </c>
      <c r="W30" s="1039"/>
      <c r="X30" s="1039"/>
      <c r="Y30" s="1039"/>
      <c r="Z30" s="1039"/>
      <c r="AA30" s="1039">
        <v>8</v>
      </c>
      <c r="AB30" s="1039"/>
      <c r="AC30" s="1039"/>
      <c r="AD30" s="1039"/>
      <c r="AE30" s="1040"/>
      <c r="AF30" s="1035">
        <v>8</v>
      </c>
      <c r="AG30" s="1036"/>
      <c r="AH30" s="1036"/>
      <c r="AI30" s="1036"/>
      <c r="AJ30" s="1037"/>
      <c r="AK30" s="980">
        <v>69</v>
      </c>
      <c r="AL30" s="971"/>
      <c r="AM30" s="971"/>
      <c r="AN30" s="971"/>
      <c r="AO30" s="971"/>
      <c r="AP30" s="971" t="s">
        <v>556</v>
      </c>
      <c r="AQ30" s="971"/>
      <c r="AR30" s="971"/>
      <c r="AS30" s="971"/>
      <c r="AT30" s="971"/>
      <c r="AU30" s="971" t="s">
        <v>556</v>
      </c>
      <c r="AV30" s="971"/>
      <c r="AW30" s="971"/>
      <c r="AX30" s="971"/>
      <c r="AY30" s="971"/>
      <c r="AZ30" s="1041" t="s">
        <v>556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639</v>
      </c>
      <c r="R31" s="1039"/>
      <c r="S31" s="1039"/>
      <c r="T31" s="1039"/>
      <c r="U31" s="1039"/>
      <c r="V31" s="1039">
        <v>17</v>
      </c>
      <c r="W31" s="1039"/>
      <c r="X31" s="1039"/>
      <c r="Y31" s="1039"/>
      <c r="Z31" s="1039"/>
      <c r="AA31" s="1039">
        <v>622</v>
      </c>
      <c r="AB31" s="1039"/>
      <c r="AC31" s="1039"/>
      <c r="AD31" s="1039"/>
      <c r="AE31" s="1040"/>
      <c r="AF31" s="1035">
        <v>622</v>
      </c>
      <c r="AG31" s="1036"/>
      <c r="AH31" s="1036"/>
      <c r="AI31" s="1036"/>
      <c r="AJ31" s="1037"/>
      <c r="AK31" s="980">
        <v>3</v>
      </c>
      <c r="AL31" s="971"/>
      <c r="AM31" s="971"/>
      <c r="AN31" s="971"/>
      <c r="AO31" s="971"/>
      <c r="AP31" s="971">
        <v>1411</v>
      </c>
      <c r="AQ31" s="971"/>
      <c r="AR31" s="971"/>
      <c r="AS31" s="971"/>
      <c r="AT31" s="971"/>
      <c r="AU31" s="971">
        <v>23</v>
      </c>
      <c r="AV31" s="971"/>
      <c r="AW31" s="971"/>
      <c r="AX31" s="971"/>
      <c r="AY31" s="971"/>
      <c r="AZ31" s="1041" t="s">
        <v>556</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284</v>
      </c>
      <c r="R32" s="1039"/>
      <c r="S32" s="1039"/>
      <c r="T32" s="1039"/>
      <c r="U32" s="1039"/>
      <c r="V32" s="1039">
        <v>246</v>
      </c>
      <c r="W32" s="1039"/>
      <c r="X32" s="1039"/>
      <c r="Y32" s="1039"/>
      <c r="Z32" s="1039"/>
      <c r="AA32" s="1039">
        <v>38</v>
      </c>
      <c r="AB32" s="1039"/>
      <c r="AC32" s="1039"/>
      <c r="AD32" s="1039"/>
      <c r="AE32" s="1040"/>
      <c r="AF32" s="1035">
        <v>38</v>
      </c>
      <c r="AG32" s="1036"/>
      <c r="AH32" s="1036"/>
      <c r="AI32" s="1036"/>
      <c r="AJ32" s="1037"/>
      <c r="AK32" s="980">
        <v>166</v>
      </c>
      <c r="AL32" s="971"/>
      <c r="AM32" s="971"/>
      <c r="AN32" s="971"/>
      <c r="AO32" s="971"/>
      <c r="AP32" s="971">
        <v>914</v>
      </c>
      <c r="AQ32" s="971"/>
      <c r="AR32" s="971"/>
      <c r="AS32" s="971"/>
      <c r="AT32" s="971"/>
      <c r="AU32" s="971">
        <v>127</v>
      </c>
      <c r="AV32" s="971"/>
      <c r="AW32" s="971"/>
      <c r="AX32" s="971"/>
      <c r="AY32" s="971"/>
      <c r="AZ32" s="1041" t="s">
        <v>556</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397</v>
      </c>
      <c r="C33" s="1031"/>
      <c r="D33" s="1031"/>
      <c r="E33" s="1031"/>
      <c r="F33" s="1031"/>
      <c r="G33" s="1031"/>
      <c r="H33" s="1031"/>
      <c r="I33" s="1031"/>
      <c r="J33" s="1031"/>
      <c r="K33" s="1031"/>
      <c r="L33" s="1031"/>
      <c r="M33" s="1031"/>
      <c r="N33" s="1031"/>
      <c r="O33" s="1031"/>
      <c r="P33" s="1032"/>
      <c r="Q33" s="1038">
        <v>74</v>
      </c>
      <c r="R33" s="1039"/>
      <c r="S33" s="1039"/>
      <c r="T33" s="1039"/>
      <c r="U33" s="1039"/>
      <c r="V33" s="1039">
        <v>60</v>
      </c>
      <c r="W33" s="1039"/>
      <c r="X33" s="1039"/>
      <c r="Y33" s="1039"/>
      <c r="Z33" s="1039"/>
      <c r="AA33" s="1039">
        <v>14</v>
      </c>
      <c r="AB33" s="1039"/>
      <c r="AC33" s="1039"/>
      <c r="AD33" s="1039"/>
      <c r="AE33" s="1040"/>
      <c r="AF33" s="1035">
        <v>14</v>
      </c>
      <c r="AG33" s="1036"/>
      <c r="AH33" s="1036"/>
      <c r="AI33" s="1036"/>
      <c r="AJ33" s="1037"/>
      <c r="AK33" s="980">
        <v>30</v>
      </c>
      <c r="AL33" s="971"/>
      <c r="AM33" s="971"/>
      <c r="AN33" s="971"/>
      <c r="AO33" s="971"/>
      <c r="AP33" s="971">
        <v>77</v>
      </c>
      <c r="AQ33" s="971"/>
      <c r="AR33" s="971"/>
      <c r="AS33" s="971"/>
      <c r="AT33" s="971"/>
      <c r="AU33" s="971">
        <v>20</v>
      </c>
      <c r="AV33" s="971"/>
      <c r="AW33" s="971"/>
      <c r="AX33" s="971"/>
      <c r="AY33" s="971"/>
      <c r="AZ33" s="1041" t="s">
        <v>556</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939</v>
      </c>
      <c r="AG63" s="959"/>
      <c r="AH63" s="959"/>
      <c r="AI63" s="959"/>
      <c r="AJ63" s="1022"/>
      <c r="AK63" s="1023"/>
      <c r="AL63" s="963"/>
      <c r="AM63" s="963"/>
      <c r="AN63" s="963"/>
      <c r="AO63" s="963"/>
      <c r="AP63" s="959">
        <v>2402</v>
      </c>
      <c r="AQ63" s="959"/>
      <c r="AR63" s="959"/>
      <c r="AS63" s="959"/>
      <c r="AT63" s="959"/>
      <c r="AU63" s="959">
        <v>170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557</v>
      </c>
      <c r="C68" s="986"/>
      <c r="D68" s="986"/>
      <c r="E68" s="986"/>
      <c r="F68" s="986"/>
      <c r="G68" s="986"/>
      <c r="H68" s="986"/>
      <c r="I68" s="986"/>
      <c r="J68" s="986"/>
      <c r="K68" s="986"/>
      <c r="L68" s="986"/>
      <c r="M68" s="986"/>
      <c r="N68" s="986"/>
      <c r="O68" s="986"/>
      <c r="P68" s="987"/>
      <c r="Q68" s="988">
        <v>7869</v>
      </c>
      <c r="R68" s="982"/>
      <c r="S68" s="982"/>
      <c r="T68" s="982"/>
      <c r="U68" s="982"/>
      <c r="V68" s="982">
        <v>7783</v>
      </c>
      <c r="W68" s="982"/>
      <c r="X68" s="982"/>
      <c r="Y68" s="982"/>
      <c r="Z68" s="982"/>
      <c r="AA68" s="982">
        <v>85</v>
      </c>
      <c r="AB68" s="982"/>
      <c r="AC68" s="982"/>
      <c r="AD68" s="982"/>
      <c r="AE68" s="982"/>
      <c r="AF68" s="982">
        <v>85</v>
      </c>
      <c r="AG68" s="982"/>
      <c r="AH68" s="982"/>
      <c r="AI68" s="982"/>
      <c r="AJ68" s="982"/>
      <c r="AK68" s="982">
        <v>52</v>
      </c>
      <c r="AL68" s="982"/>
      <c r="AM68" s="982"/>
      <c r="AN68" s="982"/>
      <c r="AO68" s="982"/>
      <c r="AP68" s="982" t="s">
        <v>556</v>
      </c>
      <c r="AQ68" s="982"/>
      <c r="AR68" s="982"/>
      <c r="AS68" s="982"/>
      <c r="AT68" s="982"/>
      <c r="AU68" s="982" t="s">
        <v>556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558</v>
      </c>
      <c r="C69" s="975"/>
      <c r="D69" s="975"/>
      <c r="E69" s="975"/>
      <c r="F69" s="975"/>
      <c r="G69" s="975"/>
      <c r="H69" s="975"/>
      <c r="I69" s="975"/>
      <c r="J69" s="975"/>
      <c r="K69" s="975"/>
      <c r="L69" s="975"/>
      <c r="M69" s="975"/>
      <c r="N69" s="975"/>
      <c r="O69" s="975"/>
      <c r="P69" s="976"/>
      <c r="Q69" s="977">
        <v>43</v>
      </c>
      <c r="R69" s="971"/>
      <c r="S69" s="971"/>
      <c r="T69" s="971"/>
      <c r="U69" s="971"/>
      <c r="V69" s="971">
        <v>38</v>
      </c>
      <c r="W69" s="971"/>
      <c r="X69" s="971"/>
      <c r="Y69" s="971"/>
      <c r="Z69" s="971"/>
      <c r="AA69" s="971">
        <v>5</v>
      </c>
      <c r="AB69" s="971"/>
      <c r="AC69" s="971"/>
      <c r="AD69" s="971"/>
      <c r="AE69" s="971"/>
      <c r="AF69" s="971">
        <v>5</v>
      </c>
      <c r="AG69" s="971"/>
      <c r="AH69" s="971"/>
      <c r="AI69" s="971"/>
      <c r="AJ69" s="971"/>
      <c r="AK69" s="971">
        <v>26</v>
      </c>
      <c r="AL69" s="971"/>
      <c r="AM69" s="971"/>
      <c r="AN69" s="971"/>
      <c r="AO69" s="971"/>
      <c r="AP69" s="971" t="s">
        <v>556</v>
      </c>
      <c r="AQ69" s="971"/>
      <c r="AR69" s="971"/>
      <c r="AS69" s="971"/>
      <c r="AT69" s="971"/>
      <c r="AU69" s="971" t="s">
        <v>556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559</v>
      </c>
      <c r="C70" s="975"/>
      <c r="D70" s="975"/>
      <c r="E70" s="975"/>
      <c r="F70" s="975"/>
      <c r="G70" s="975"/>
      <c r="H70" s="975"/>
      <c r="I70" s="975"/>
      <c r="J70" s="975"/>
      <c r="K70" s="975"/>
      <c r="L70" s="975"/>
      <c r="M70" s="975"/>
      <c r="N70" s="975"/>
      <c r="O70" s="975"/>
      <c r="P70" s="976"/>
      <c r="Q70" s="977">
        <v>369</v>
      </c>
      <c r="R70" s="971"/>
      <c r="S70" s="971"/>
      <c r="T70" s="971"/>
      <c r="U70" s="971"/>
      <c r="V70" s="971">
        <v>358</v>
      </c>
      <c r="W70" s="971"/>
      <c r="X70" s="971"/>
      <c r="Y70" s="971"/>
      <c r="Z70" s="971"/>
      <c r="AA70" s="971">
        <v>10</v>
      </c>
      <c r="AB70" s="971"/>
      <c r="AC70" s="971"/>
      <c r="AD70" s="971"/>
      <c r="AE70" s="971"/>
      <c r="AF70" s="971">
        <v>10</v>
      </c>
      <c r="AG70" s="971"/>
      <c r="AH70" s="971"/>
      <c r="AI70" s="971"/>
      <c r="AJ70" s="971"/>
      <c r="AK70" s="971">
        <v>249</v>
      </c>
      <c r="AL70" s="971"/>
      <c r="AM70" s="971"/>
      <c r="AN70" s="971"/>
      <c r="AO70" s="971"/>
      <c r="AP70" s="971" t="s">
        <v>556</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560</v>
      </c>
      <c r="C71" s="975"/>
      <c r="D71" s="975"/>
      <c r="E71" s="975"/>
      <c r="F71" s="975"/>
      <c r="G71" s="975"/>
      <c r="H71" s="975"/>
      <c r="I71" s="975"/>
      <c r="J71" s="975"/>
      <c r="K71" s="975"/>
      <c r="L71" s="975"/>
      <c r="M71" s="975"/>
      <c r="N71" s="975"/>
      <c r="O71" s="975"/>
      <c r="P71" s="976"/>
      <c r="Q71" s="977">
        <v>241808</v>
      </c>
      <c r="R71" s="971"/>
      <c r="S71" s="971"/>
      <c r="T71" s="971"/>
      <c r="U71" s="971"/>
      <c r="V71" s="971">
        <v>236655</v>
      </c>
      <c r="W71" s="971"/>
      <c r="X71" s="971"/>
      <c r="Y71" s="971"/>
      <c r="Z71" s="971"/>
      <c r="AA71" s="971">
        <v>5153</v>
      </c>
      <c r="AB71" s="971"/>
      <c r="AC71" s="971"/>
      <c r="AD71" s="971"/>
      <c r="AE71" s="971"/>
      <c r="AF71" s="971">
        <v>5153</v>
      </c>
      <c r="AG71" s="971"/>
      <c r="AH71" s="971"/>
      <c r="AI71" s="971"/>
      <c r="AJ71" s="971"/>
      <c r="AK71" s="971">
        <v>5058</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561</v>
      </c>
      <c r="C72" s="975"/>
      <c r="D72" s="975"/>
      <c r="E72" s="975"/>
      <c r="F72" s="975"/>
      <c r="G72" s="975"/>
      <c r="H72" s="975"/>
      <c r="I72" s="975"/>
      <c r="J72" s="975"/>
      <c r="K72" s="975"/>
      <c r="L72" s="975"/>
      <c r="M72" s="975"/>
      <c r="N72" s="975"/>
      <c r="O72" s="975"/>
      <c r="P72" s="976"/>
      <c r="Q72" s="977">
        <v>1829</v>
      </c>
      <c r="R72" s="971"/>
      <c r="S72" s="971"/>
      <c r="T72" s="971"/>
      <c r="U72" s="971"/>
      <c r="V72" s="971">
        <v>1754</v>
      </c>
      <c r="W72" s="971"/>
      <c r="X72" s="971"/>
      <c r="Y72" s="971"/>
      <c r="Z72" s="971"/>
      <c r="AA72" s="971">
        <v>75</v>
      </c>
      <c r="AB72" s="971"/>
      <c r="AC72" s="971"/>
      <c r="AD72" s="971"/>
      <c r="AE72" s="971"/>
      <c r="AF72" s="971">
        <v>75</v>
      </c>
      <c r="AG72" s="971"/>
      <c r="AH72" s="971"/>
      <c r="AI72" s="971"/>
      <c r="AJ72" s="971"/>
      <c r="AK72" s="971">
        <v>67</v>
      </c>
      <c r="AL72" s="971"/>
      <c r="AM72" s="971"/>
      <c r="AN72" s="971"/>
      <c r="AO72" s="971"/>
      <c r="AP72" s="971">
        <v>56</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562</v>
      </c>
      <c r="C73" s="975"/>
      <c r="D73" s="975"/>
      <c r="E73" s="975"/>
      <c r="F73" s="975"/>
      <c r="G73" s="975"/>
      <c r="H73" s="975"/>
      <c r="I73" s="975"/>
      <c r="J73" s="975"/>
      <c r="K73" s="975"/>
      <c r="L73" s="975"/>
      <c r="M73" s="975"/>
      <c r="N73" s="975"/>
      <c r="O73" s="975"/>
      <c r="P73" s="976"/>
      <c r="Q73" s="977">
        <v>996</v>
      </c>
      <c r="R73" s="971"/>
      <c r="S73" s="971"/>
      <c r="T73" s="971"/>
      <c r="U73" s="971"/>
      <c r="V73" s="971">
        <v>359</v>
      </c>
      <c r="W73" s="971"/>
      <c r="X73" s="971"/>
      <c r="Y73" s="971"/>
      <c r="Z73" s="971"/>
      <c r="AA73" s="971">
        <v>637</v>
      </c>
      <c r="AB73" s="971"/>
      <c r="AC73" s="971"/>
      <c r="AD73" s="971"/>
      <c r="AE73" s="971"/>
      <c r="AF73" s="971">
        <v>637</v>
      </c>
      <c r="AG73" s="971"/>
      <c r="AH73" s="971"/>
      <c r="AI73" s="971"/>
      <c r="AJ73" s="971"/>
      <c r="AK73" s="971">
        <v>157</v>
      </c>
      <c r="AL73" s="971"/>
      <c r="AM73" s="971"/>
      <c r="AN73" s="971"/>
      <c r="AO73" s="971"/>
      <c r="AP73" s="971">
        <v>912</v>
      </c>
      <c r="AQ73" s="971"/>
      <c r="AR73" s="971"/>
      <c r="AS73" s="971"/>
      <c r="AT73" s="971"/>
      <c r="AU73" s="971">
        <v>498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1110275</v>
      </c>
      <c r="AB110" s="889"/>
      <c r="AC110" s="889"/>
      <c r="AD110" s="889"/>
      <c r="AE110" s="890"/>
      <c r="AF110" s="891">
        <v>1047511</v>
      </c>
      <c r="AG110" s="889"/>
      <c r="AH110" s="889"/>
      <c r="AI110" s="889"/>
      <c r="AJ110" s="890"/>
      <c r="AK110" s="891">
        <v>1040453</v>
      </c>
      <c r="AL110" s="889"/>
      <c r="AM110" s="889"/>
      <c r="AN110" s="889"/>
      <c r="AO110" s="890"/>
      <c r="AP110" s="892">
        <v>20.399999999999999</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8457459</v>
      </c>
      <c r="BR110" s="842"/>
      <c r="BS110" s="842"/>
      <c r="BT110" s="842"/>
      <c r="BU110" s="842"/>
      <c r="BV110" s="842">
        <v>7875313</v>
      </c>
      <c r="BW110" s="842"/>
      <c r="BX110" s="842"/>
      <c r="BY110" s="842"/>
      <c r="BZ110" s="842"/>
      <c r="CA110" s="842">
        <v>7739537</v>
      </c>
      <c r="CB110" s="842"/>
      <c r="CC110" s="842"/>
      <c r="CD110" s="842"/>
      <c r="CE110" s="842"/>
      <c r="CF110" s="866">
        <v>151.9</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842826</v>
      </c>
      <c r="BR111" s="817"/>
      <c r="BS111" s="817"/>
      <c r="BT111" s="817"/>
      <c r="BU111" s="817"/>
      <c r="BV111" s="817">
        <v>813066</v>
      </c>
      <c r="BW111" s="817"/>
      <c r="BX111" s="817"/>
      <c r="BY111" s="817"/>
      <c r="BZ111" s="817"/>
      <c r="CA111" s="817">
        <v>783306</v>
      </c>
      <c r="CB111" s="817"/>
      <c r="CC111" s="817"/>
      <c r="CD111" s="817"/>
      <c r="CE111" s="817"/>
      <c r="CF111" s="875">
        <v>15.4</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1220216</v>
      </c>
      <c r="BR112" s="817"/>
      <c r="BS112" s="817"/>
      <c r="BT112" s="817"/>
      <c r="BU112" s="817"/>
      <c r="BV112" s="817">
        <v>2516135</v>
      </c>
      <c r="BW112" s="817"/>
      <c r="BX112" s="817"/>
      <c r="BY112" s="817"/>
      <c r="BZ112" s="817"/>
      <c r="CA112" s="817">
        <v>1377948</v>
      </c>
      <c r="CB112" s="817"/>
      <c r="CC112" s="817"/>
      <c r="CD112" s="817"/>
      <c r="CE112" s="817"/>
      <c r="CF112" s="875">
        <v>27</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208933</v>
      </c>
      <c r="AB113" s="919"/>
      <c r="AC113" s="919"/>
      <c r="AD113" s="919"/>
      <c r="AE113" s="920"/>
      <c r="AF113" s="921">
        <v>215794</v>
      </c>
      <c r="AG113" s="919"/>
      <c r="AH113" s="919"/>
      <c r="AI113" s="919"/>
      <c r="AJ113" s="920"/>
      <c r="AK113" s="921">
        <v>169750</v>
      </c>
      <c r="AL113" s="919"/>
      <c r="AM113" s="919"/>
      <c r="AN113" s="919"/>
      <c r="AO113" s="920"/>
      <c r="AP113" s="922">
        <v>3.3</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111976</v>
      </c>
      <c r="BR113" s="817"/>
      <c r="BS113" s="817"/>
      <c r="BT113" s="817"/>
      <c r="BU113" s="817"/>
      <c r="BV113" s="817">
        <v>85109</v>
      </c>
      <c r="BW113" s="817"/>
      <c r="BX113" s="817"/>
      <c r="BY113" s="817"/>
      <c r="BZ113" s="817"/>
      <c r="CA113" s="817">
        <v>61527</v>
      </c>
      <c r="CB113" s="817"/>
      <c r="CC113" s="817"/>
      <c r="CD113" s="817"/>
      <c r="CE113" s="817"/>
      <c r="CF113" s="875">
        <v>1.2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56679</v>
      </c>
      <c r="AB114" s="780"/>
      <c r="AC114" s="780"/>
      <c r="AD114" s="780"/>
      <c r="AE114" s="781"/>
      <c r="AF114" s="782">
        <v>54407</v>
      </c>
      <c r="AG114" s="780"/>
      <c r="AH114" s="780"/>
      <c r="AI114" s="780"/>
      <c r="AJ114" s="781"/>
      <c r="AK114" s="782">
        <v>18718</v>
      </c>
      <c r="AL114" s="780"/>
      <c r="AM114" s="780"/>
      <c r="AN114" s="780"/>
      <c r="AO114" s="781"/>
      <c r="AP114" s="824">
        <v>0.4</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2060107</v>
      </c>
      <c r="BR114" s="817"/>
      <c r="BS114" s="817"/>
      <c r="BT114" s="817"/>
      <c r="BU114" s="817"/>
      <c r="BV114" s="817">
        <v>2018675</v>
      </c>
      <c r="BW114" s="817"/>
      <c r="BX114" s="817"/>
      <c r="BY114" s="817"/>
      <c r="BZ114" s="817"/>
      <c r="CA114" s="817">
        <v>2003760</v>
      </c>
      <c r="CB114" s="817"/>
      <c r="CC114" s="817"/>
      <c r="CD114" s="817"/>
      <c r="CE114" s="817"/>
      <c r="CF114" s="875">
        <v>39.299999999999997</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1375887</v>
      </c>
      <c r="AB117" s="903"/>
      <c r="AC117" s="903"/>
      <c r="AD117" s="903"/>
      <c r="AE117" s="904"/>
      <c r="AF117" s="905">
        <v>1317712</v>
      </c>
      <c r="AG117" s="903"/>
      <c r="AH117" s="903"/>
      <c r="AI117" s="903"/>
      <c r="AJ117" s="904"/>
      <c r="AK117" s="905">
        <v>1228921</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12692584</v>
      </c>
      <c r="BR119" s="845"/>
      <c r="BS119" s="845"/>
      <c r="BT119" s="845"/>
      <c r="BU119" s="845"/>
      <c r="BV119" s="845">
        <v>13308298</v>
      </c>
      <c r="BW119" s="845"/>
      <c r="BX119" s="845"/>
      <c r="BY119" s="845"/>
      <c r="BZ119" s="845"/>
      <c r="CA119" s="845">
        <v>11966078</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842826</v>
      </c>
      <c r="DH119" s="764"/>
      <c r="DI119" s="764"/>
      <c r="DJ119" s="764"/>
      <c r="DK119" s="765"/>
      <c r="DL119" s="766">
        <v>813066</v>
      </c>
      <c r="DM119" s="764"/>
      <c r="DN119" s="764"/>
      <c r="DO119" s="764"/>
      <c r="DP119" s="765"/>
      <c r="DQ119" s="766">
        <v>783306</v>
      </c>
      <c r="DR119" s="764"/>
      <c r="DS119" s="764"/>
      <c r="DT119" s="764"/>
      <c r="DU119" s="765"/>
      <c r="DV119" s="848">
        <v>15.4</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7188598</v>
      </c>
      <c r="BR120" s="842"/>
      <c r="BS120" s="842"/>
      <c r="BT120" s="842"/>
      <c r="BU120" s="842"/>
      <c r="BV120" s="842">
        <v>7663007</v>
      </c>
      <c r="BW120" s="842"/>
      <c r="BX120" s="842"/>
      <c r="BY120" s="842"/>
      <c r="BZ120" s="842"/>
      <c r="CA120" s="842">
        <v>7900770</v>
      </c>
      <c r="CB120" s="842"/>
      <c r="CC120" s="842"/>
      <c r="CD120" s="842"/>
      <c r="CE120" s="842"/>
      <c r="CF120" s="866">
        <v>155</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843012</v>
      </c>
      <c r="DH120" s="842"/>
      <c r="DI120" s="842"/>
      <c r="DJ120" s="842"/>
      <c r="DK120" s="842"/>
      <c r="DL120" s="842">
        <v>2077255</v>
      </c>
      <c r="DM120" s="842"/>
      <c r="DN120" s="842"/>
      <c r="DO120" s="842"/>
      <c r="DP120" s="842"/>
      <c r="DQ120" s="842">
        <v>914022</v>
      </c>
      <c r="DR120" s="842"/>
      <c r="DS120" s="842"/>
      <c r="DT120" s="842"/>
      <c r="DU120" s="842"/>
      <c r="DV120" s="843">
        <v>17.899999999999999</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37871</v>
      </c>
      <c r="BR121" s="817"/>
      <c r="BS121" s="817"/>
      <c r="BT121" s="817"/>
      <c r="BU121" s="817"/>
      <c r="BV121" s="817">
        <v>21128</v>
      </c>
      <c r="BW121" s="817"/>
      <c r="BX121" s="817"/>
      <c r="BY121" s="817"/>
      <c r="BZ121" s="817"/>
      <c r="CA121" s="817">
        <v>8184</v>
      </c>
      <c r="CB121" s="817"/>
      <c r="CC121" s="817"/>
      <c r="CD121" s="817"/>
      <c r="CE121" s="817"/>
      <c r="CF121" s="875">
        <v>0.2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272974</v>
      </c>
      <c r="DH121" s="817"/>
      <c r="DI121" s="817"/>
      <c r="DJ121" s="817"/>
      <c r="DK121" s="817"/>
      <c r="DL121" s="817">
        <v>357892</v>
      </c>
      <c r="DM121" s="817"/>
      <c r="DN121" s="817"/>
      <c r="DO121" s="817"/>
      <c r="DP121" s="817"/>
      <c r="DQ121" s="817">
        <v>386693</v>
      </c>
      <c r="DR121" s="817"/>
      <c r="DS121" s="817"/>
      <c r="DT121" s="817"/>
      <c r="DU121" s="817"/>
      <c r="DV121" s="794">
        <v>7.6</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7764185</v>
      </c>
      <c r="BR122" s="845"/>
      <c r="BS122" s="845"/>
      <c r="BT122" s="845"/>
      <c r="BU122" s="845"/>
      <c r="BV122" s="845">
        <v>7229704</v>
      </c>
      <c r="BW122" s="845"/>
      <c r="BX122" s="845"/>
      <c r="BY122" s="845"/>
      <c r="BZ122" s="845"/>
      <c r="CA122" s="845">
        <v>6677198</v>
      </c>
      <c r="CB122" s="845"/>
      <c r="CC122" s="845"/>
      <c r="CD122" s="845"/>
      <c r="CE122" s="845"/>
      <c r="CF122" s="846">
        <v>131</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104230</v>
      </c>
      <c r="DH122" s="817"/>
      <c r="DI122" s="817"/>
      <c r="DJ122" s="817"/>
      <c r="DK122" s="817"/>
      <c r="DL122" s="817">
        <v>80988</v>
      </c>
      <c r="DM122" s="817"/>
      <c r="DN122" s="817"/>
      <c r="DO122" s="817"/>
      <c r="DP122" s="817"/>
      <c r="DQ122" s="817">
        <v>77233</v>
      </c>
      <c r="DR122" s="817"/>
      <c r="DS122" s="817"/>
      <c r="DT122" s="817"/>
      <c r="DU122" s="817"/>
      <c r="DV122" s="794">
        <v>1.5</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14990654</v>
      </c>
      <c r="BR123" s="833"/>
      <c r="BS123" s="833"/>
      <c r="BT123" s="833"/>
      <c r="BU123" s="833"/>
      <c r="BV123" s="833">
        <v>14913839</v>
      </c>
      <c r="BW123" s="833"/>
      <c r="BX123" s="833"/>
      <c r="BY123" s="833"/>
      <c r="BZ123" s="833"/>
      <c r="CA123" s="833">
        <v>14586152</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17228</v>
      </c>
      <c r="AB128" s="801"/>
      <c r="AC128" s="801"/>
      <c r="AD128" s="801"/>
      <c r="AE128" s="802"/>
      <c r="AF128" s="803">
        <v>13151</v>
      </c>
      <c r="AG128" s="801"/>
      <c r="AH128" s="801"/>
      <c r="AI128" s="801"/>
      <c r="AJ128" s="802"/>
      <c r="AK128" s="803">
        <v>4324</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14.46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6223386</v>
      </c>
      <c r="AB129" s="780"/>
      <c r="AC129" s="780"/>
      <c r="AD129" s="780"/>
      <c r="AE129" s="781"/>
      <c r="AF129" s="782">
        <v>6093426</v>
      </c>
      <c r="AG129" s="780"/>
      <c r="AH129" s="780"/>
      <c r="AI129" s="780"/>
      <c r="AJ129" s="781"/>
      <c r="AK129" s="782">
        <v>5971198</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19.46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927415</v>
      </c>
      <c r="AB130" s="780"/>
      <c r="AC130" s="780"/>
      <c r="AD130" s="780"/>
      <c r="AE130" s="781"/>
      <c r="AF130" s="782">
        <v>906580</v>
      </c>
      <c r="AG130" s="780"/>
      <c r="AH130" s="780"/>
      <c r="AI130" s="780"/>
      <c r="AJ130" s="781"/>
      <c r="AK130" s="782">
        <v>875053</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5295971</v>
      </c>
      <c r="AB131" s="764"/>
      <c r="AC131" s="764"/>
      <c r="AD131" s="764"/>
      <c r="AE131" s="765"/>
      <c r="AF131" s="766">
        <v>5186846</v>
      </c>
      <c r="AG131" s="764"/>
      <c r="AH131" s="764"/>
      <c r="AI131" s="764"/>
      <c r="AJ131" s="765"/>
      <c r="AK131" s="766">
        <v>5096145</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8.1428693620000008</v>
      </c>
      <c r="AB132" s="745"/>
      <c r="AC132" s="745"/>
      <c r="AD132" s="745"/>
      <c r="AE132" s="746"/>
      <c r="AF132" s="747">
        <v>7.6728902300000001</v>
      </c>
      <c r="AG132" s="745"/>
      <c r="AH132" s="745"/>
      <c r="AI132" s="745"/>
      <c r="AJ132" s="746"/>
      <c r="AK132" s="747">
        <v>6.8589885099999996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8.3000000000000007</v>
      </c>
      <c r="AB133" s="724"/>
      <c r="AC133" s="724"/>
      <c r="AD133" s="724"/>
      <c r="AE133" s="725"/>
      <c r="AF133" s="723">
        <v>8.1</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EFYlZiDk5Y6NvatmXCJO0aotS/CqD6mqp3VsOvS7jXnwbb3Is3wE4KYaUUAoV8XRREgrxhVrvbuQ8IMLEGIqg==" saltValue="CaMFOmH57J+56u4zsFQ0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aa8Ts/2N4QbtIKAUKhya+8tFWsPbFSxkEfa9+r2TNjX3Dgu8tJLMfzPDu0hkaJ3ujogrmEI3oKRve6yKsIRxg==" saltValue="q8pOQ7GSLjBX4sKONp0U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yyLSkE/y16saMBtTrI+LznIJOOs2y5VD3bRBxQAr88iXOQ5eapxbiUkNVweSqeaxLT6dcvo8yQYVbT2zvXy8A==" saltValue="bITH1L+pkqe2nJlPmUsga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1636519</v>
      </c>
      <c r="AP9" s="281">
        <v>112398</v>
      </c>
      <c r="AQ9" s="282">
        <v>102178</v>
      </c>
      <c r="AR9" s="283">
        <v>10</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351959</v>
      </c>
      <c r="AP10" s="284">
        <v>24173</v>
      </c>
      <c r="AQ10" s="285">
        <v>12375</v>
      </c>
      <c r="AR10" s="286">
        <v>95.3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998</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v>0</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t="s">
        <v>489</v>
      </c>
      <c r="AP13" s="284" t="s">
        <v>489</v>
      </c>
      <c r="AQ13" s="285">
        <v>3569</v>
      </c>
      <c r="AR13" s="286" t="s">
        <v>489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15310</v>
      </c>
      <c r="AP14" s="284">
        <v>1052</v>
      </c>
      <c r="AQ14" s="285">
        <v>2201</v>
      </c>
      <c r="AR14" s="286">
        <v>-52.2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-120243</v>
      </c>
      <c r="AP15" s="284">
        <v>-8258</v>
      </c>
      <c r="AQ15" s="285">
        <v>-6242</v>
      </c>
      <c r="AR15" s="286">
        <v>32.299999999999997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1883545</v>
      </c>
      <c r="AP16" s="284">
        <v>129364</v>
      </c>
      <c r="AQ16" s="285">
        <v>115079</v>
      </c>
      <c r="AR16" s="286">
        <v>12.4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13.05</v>
      </c>
      <c r="AP21" s="298">
        <v>9.93</v>
      </c>
      <c r="AQ21" s="299">
        <v>3.12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96.6</v>
      </c>
      <c r="AP22" s="303">
        <v>96.1</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1040453</v>
      </c>
      <c r="AP32" s="312">
        <v>71460</v>
      </c>
      <c r="AQ32" s="313">
        <v>55825</v>
      </c>
      <c r="AR32" s="314">
        <v>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v>10</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v>2</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169750</v>
      </c>
      <c r="AP35" s="312">
        <v>11659</v>
      </c>
      <c r="AQ35" s="313">
        <v>20336</v>
      </c>
      <c r="AR35" s="314">
        <v>-42.7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18718</v>
      </c>
      <c r="AP36" s="312">
        <v>1286</v>
      </c>
      <c r="AQ36" s="313">
        <v>2951</v>
      </c>
      <c r="AR36" s="314">
        <v>-56.4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682</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2</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-4324</v>
      </c>
      <c r="AP39" s="312">
        <v>-297</v>
      </c>
      <c r="AQ39" s="313">
        <v>-2058</v>
      </c>
      <c r="AR39" s="314">
        <v>-85.6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-875053</v>
      </c>
      <c r="AP40" s="312">
        <v>-60100</v>
      </c>
      <c r="AQ40" s="313">
        <v>-53145</v>
      </c>
      <c r="AR40" s="314">
        <v>13.1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349544</v>
      </c>
      <c r="AP41" s="312">
        <v>24007</v>
      </c>
      <c r="AQ41" s="313">
        <v>24606</v>
      </c>
      <c r="AR41" s="314">
        <v>-2.4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878386</v>
      </c>
      <c r="AN51" s="334">
        <v>54831</v>
      </c>
      <c r="AO51" s="335">
        <v>-36.1</v>
      </c>
      <c r="AP51" s="336">
        <v>83103</v>
      </c>
      <c r="AQ51" s="337">
        <v>-13.8</v>
      </c>
      <c r="AR51" s="338">
        <v>-22.3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585226</v>
      </c>
      <c r="AN52" s="342">
        <v>36531</v>
      </c>
      <c r="AO52" s="343">
        <v>-24.4</v>
      </c>
      <c r="AP52" s="344">
        <v>41378</v>
      </c>
      <c r="AQ52" s="345">
        <v>3.7</v>
      </c>
      <c r="AR52" s="346">
        <v>-28.1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1094077</v>
      </c>
      <c r="AN53" s="334">
        <v>69695</v>
      </c>
      <c r="AO53" s="335">
        <v>27.1</v>
      </c>
      <c r="AP53" s="336">
        <v>84459</v>
      </c>
      <c r="AQ53" s="337">
        <v>1.6</v>
      </c>
      <c r="AR53" s="338">
        <v>25.5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431526</v>
      </c>
      <c r="AN54" s="342">
        <v>27489</v>
      </c>
      <c r="AO54" s="343">
        <v>-24.8</v>
      </c>
      <c r="AP54" s="344">
        <v>47314</v>
      </c>
      <c r="AQ54" s="345">
        <v>14.3</v>
      </c>
      <c r="AR54" s="346">
        <v>-39.1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1918206</v>
      </c>
      <c r="AN55" s="334">
        <v>125488</v>
      </c>
      <c r="AO55" s="335">
        <v>80.099999999999994</v>
      </c>
      <c r="AP55" s="336">
        <v>74568</v>
      </c>
      <c r="AQ55" s="337">
        <v>-11.7</v>
      </c>
      <c r="AR55" s="338">
        <v>91.8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310457</v>
      </c>
      <c r="AN56" s="342">
        <v>20310</v>
      </c>
      <c r="AO56" s="343">
        <v>-26.1</v>
      </c>
      <c r="AP56" s="344">
        <v>42558</v>
      </c>
      <c r="AQ56" s="345">
        <v>-10.1</v>
      </c>
      <c r="AR56" s="346">
        <v>-16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963707</v>
      </c>
      <c r="AN57" s="334">
        <v>64831</v>
      </c>
      <c r="AO57" s="335">
        <v>-48.3</v>
      </c>
      <c r="AP57" s="336">
        <v>73693</v>
      </c>
      <c r="AQ57" s="337">
        <v>-1.2</v>
      </c>
      <c r="AR57" s="338">
        <v>-47.1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516730</v>
      </c>
      <c r="AN58" s="342">
        <v>34762</v>
      </c>
      <c r="AO58" s="343">
        <v>71.2</v>
      </c>
      <c r="AP58" s="344">
        <v>44203</v>
      </c>
      <c r="AQ58" s="345">
        <v>3.9</v>
      </c>
      <c r="AR58" s="346">
        <v>67.3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1688111</v>
      </c>
      <c r="AN59" s="334">
        <v>115942</v>
      </c>
      <c r="AO59" s="335">
        <v>78.8</v>
      </c>
      <c r="AP59" s="336">
        <v>79401</v>
      </c>
      <c r="AQ59" s="337">
        <v>7.7</v>
      </c>
      <c r="AR59" s="338">
        <v>71.099999999999994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405987</v>
      </c>
      <c r="AN60" s="342">
        <v>27884</v>
      </c>
      <c r="AO60" s="343">
        <v>-19.8</v>
      </c>
      <c r="AP60" s="344">
        <v>49347</v>
      </c>
      <c r="AQ60" s="345">
        <v>11.6</v>
      </c>
      <c r="AR60" s="346">
        <v>-31.4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1308497</v>
      </c>
      <c r="AN61" s="349">
        <v>86157</v>
      </c>
      <c r="AO61" s="350">
        <v>20.3</v>
      </c>
      <c r="AP61" s="351">
        <v>79045</v>
      </c>
      <c r="AQ61" s="352">
        <v>-3.5</v>
      </c>
      <c r="AR61" s="338">
        <v>23.8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449985</v>
      </c>
      <c r="AN62" s="342">
        <v>29395</v>
      </c>
      <c r="AO62" s="343">
        <v>-4.8</v>
      </c>
      <c r="AP62" s="344">
        <v>44960</v>
      </c>
      <c r="AQ62" s="345">
        <v>4.7</v>
      </c>
      <c r="AR62" s="346">
        <v>-9.5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mGRfibI89t9bwDksYlgsamlru+IY6v5fnVrjjpDrToHlYNLsJ6u5yOSsenhoA+QNCDP2D5uiRhuR/tboNmaeQ==" saltValue="dvjnfYMqEdFm8imvd/R2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TmdupkWavf1kEzPycq8v6fb1JBQQ3Na98JrDVqvbz8q2cvU1oT9Fx4O7CS4F7v6nyGlyZvh19NPcY76lU4Hn1A==" saltValue="hTnorrwxNmlAP6DAhRMN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T6tLq1DUmIFneMrzo/H2F6soyOaq+5Woa4b+jnHQByV0YY5QrS2Qolaer606Oz9cpVWq6690FR0l9SZXvbgxPA==" saltValue="nHQ6CJUjUJkXT/e+97mx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45.44</v>
      </c>
      <c r="G47" s="12">
        <v>49.7</v>
      </c>
      <c r="H47" s="12">
        <v>53.34</v>
      </c>
      <c r="I47" s="12">
        <v>61.31</v>
      </c>
      <c r="J47" s="13">
        <v>55.55</v>
      </c>
    </row>
    <row r="48" spans="2:10" ht="57.75" customHeight="1" x14ac:dyDescent="0.2">
      <c r="B48" s="14"/>
      <c r="C48" s="1141" t="s">
        <v>4</v>
      </c>
      <c r="D48" s="1141"/>
      <c r="E48" s="1142"/>
      <c r="F48" s="15">
        <v>13.42</v>
      </c>
      <c r="G48" s="16">
        <v>13.24</v>
      </c>
      <c r="H48" s="16">
        <v>15.67</v>
      </c>
      <c r="I48" s="16">
        <v>16.63</v>
      </c>
      <c r="J48" s="17">
        <v>17.93</v>
      </c>
    </row>
    <row r="49" spans="2:10" ht="57.75" customHeight="1" thickBot="1" x14ac:dyDescent="0.25">
      <c r="B49" s="18"/>
      <c r="C49" s="1143" t="s">
        <v>5</v>
      </c>
      <c r="D49" s="1143"/>
      <c r="E49" s="1144"/>
      <c r="F49" s="19" t="s">
        <v>533</v>
      </c>
      <c r="G49" s="20">
        <v>0.42</v>
      </c>
      <c r="H49" s="20">
        <v>2.34</v>
      </c>
      <c r="I49" s="20" t="s">
        <v>534</v>
      </c>
      <c r="J49" s="21" t="s">
        <v>535</v>
      </c>
    </row>
    <row r="50" spans="2:10" ht="13" x14ac:dyDescent="0.2"/>
  </sheetData>
  <sheetProtection algorithmName="SHA-512" hashValue="emiXaBRVBE43gHMTxehPBa71qnKf8QfqKqxH/RCvita4li9Op5kG6ieCW6cslG39PksCps4hKZSlQ0KoSkqfVg==" saltValue="lZupx/i8p9QkG2cmCeo+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536</v>
      </c>
      <c r="D34" s="1151"/>
      <c r="E34" s="1152"/>
      <c r="F34" s="32">
        <v>13.3</v>
      </c>
      <c r="G34" s="33">
        <v>13.12</v>
      </c>
      <c r="H34" s="33">
        <v>15.45</v>
      </c>
      <c r="I34" s="33">
        <v>16.34</v>
      </c>
      <c r="J34" s="34">
        <v>17.64</v>
      </c>
      <c r="K34" s="22"/>
      <c r="L34" s="22"/>
      <c r="M34" s="22"/>
      <c r="N34" s="22"/>
      <c r="O34" s="22"/>
      <c r="P34" s="22"/>
    </row>
    <row r="35" spans="1:16" ht="39" customHeight="1" x14ac:dyDescent="0.2">
      <c r="A35" s="22"/>
      <c r="B35" s="35"/>
      <c r="C35" s="1145" t="s">
        <v>537</v>
      </c>
      <c r="D35" s="1146"/>
      <c r="E35" s="1147"/>
      <c r="F35" s="36">
        <v>6.78</v>
      </c>
      <c r="G35" s="37">
        <v>7.88</v>
      </c>
      <c r="H35" s="37">
        <v>8.6</v>
      </c>
      <c r="I35" s="37">
        <v>9.69</v>
      </c>
      <c r="J35" s="38">
        <v>10.41</v>
      </c>
      <c r="K35" s="22"/>
      <c r="L35" s="22"/>
      <c r="M35" s="22"/>
      <c r="N35" s="22"/>
      <c r="O35" s="22"/>
      <c r="P35" s="22"/>
    </row>
    <row r="36" spans="1:16" ht="39" customHeight="1" x14ac:dyDescent="0.2">
      <c r="A36" s="22"/>
      <c r="B36" s="35"/>
      <c r="C36" s="1145" t="s">
        <v>538</v>
      </c>
      <c r="D36" s="1146"/>
      <c r="E36" s="1147"/>
      <c r="F36" s="36">
        <v>0.86</v>
      </c>
      <c r="G36" s="37">
        <v>0.54</v>
      </c>
      <c r="H36" s="37">
        <v>1.29</v>
      </c>
      <c r="I36" s="37">
        <v>3.03</v>
      </c>
      <c r="J36" s="38">
        <v>3.46</v>
      </c>
      <c r="K36" s="22"/>
      <c r="L36" s="22"/>
      <c r="M36" s="22"/>
      <c r="N36" s="22"/>
      <c r="O36" s="22"/>
      <c r="P36" s="22"/>
    </row>
    <row r="37" spans="1:16" ht="39" customHeight="1" x14ac:dyDescent="0.2">
      <c r="A37" s="22"/>
      <c r="B37" s="35"/>
      <c r="C37" s="1145" t="s">
        <v>539</v>
      </c>
      <c r="D37" s="1146"/>
      <c r="E37" s="1147"/>
      <c r="F37" s="36">
        <v>0.56999999999999995</v>
      </c>
      <c r="G37" s="37">
        <v>0.76</v>
      </c>
      <c r="H37" s="37">
        <v>0.98</v>
      </c>
      <c r="I37" s="37">
        <v>0.82</v>
      </c>
      <c r="J37" s="38">
        <v>0.84</v>
      </c>
      <c r="K37" s="22"/>
      <c r="L37" s="22"/>
      <c r="M37" s="22"/>
      <c r="N37" s="22"/>
      <c r="O37" s="22"/>
      <c r="P37" s="22"/>
    </row>
    <row r="38" spans="1:16" ht="39" customHeight="1" x14ac:dyDescent="0.2">
      <c r="A38" s="22"/>
      <c r="B38" s="35"/>
      <c r="C38" s="1145" t="s">
        <v>540</v>
      </c>
      <c r="D38" s="1146"/>
      <c r="E38" s="1147"/>
      <c r="F38" s="36">
        <v>0.26</v>
      </c>
      <c r="G38" s="37">
        <v>0.36</v>
      </c>
      <c r="H38" s="37">
        <v>0.24</v>
      </c>
      <c r="I38" s="37">
        <v>0.15</v>
      </c>
      <c r="J38" s="38">
        <v>0.63</v>
      </c>
      <c r="K38" s="22"/>
      <c r="L38" s="22"/>
      <c r="M38" s="22"/>
      <c r="N38" s="22"/>
      <c r="O38" s="22"/>
      <c r="P38" s="22"/>
    </row>
    <row r="39" spans="1:16" ht="39" customHeight="1" x14ac:dyDescent="0.2">
      <c r="A39" s="22"/>
      <c r="B39" s="35"/>
      <c r="C39" s="1145" t="s">
        <v>541</v>
      </c>
      <c r="D39" s="1146"/>
      <c r="E39" s="1147"/>
      <c r="F39" s="36">
        <v>0.11</v>
      </c>
      <c r="G39" s="37">
        <v>0.11</v>
      </c>
      <c r="H39" s="37">
        <v>0.22</v>
      </c>
      <c r="I39" s="37">
        <v>0.28000000000000003</v>
      </c>
      <c r="J39" s="38">
        <v>0.28000000000000003</v>
      </c>
      <c r="K39" s="22"/>
      <c r="L39" s="22"/>
      <c r="M39" s="22"/>
      <c r="N39" s="22"/>
      <c r="O39" s="22"/>
      <c r="P39" s="22"/>
    </row>
    <row r="40" spans="1:16" ht="39" customHeight="1" x14ac:dyDescent="0.2">
      <c r="A40" s="22"/>
      <c r="B40" s="35"/>
      <c r="C40" s="1145" t="s">
        <v>542</v>
      </c>
      <c r="D40" s="1146"/>
      <c r="E40" s="1147"/>
      <c r="F40" s="36">
        <v>0.05</v>
      </c>
      <c r="G40" s="37">
        <v>0.03</v>
      </c>
      <c r="H40" s="37">
        <v>0.05</v>
      </c>
      <c r="I40" s="37">
        <v>0.08</v>
      </c>
      <c r="J40" s="38">
        <v>0.22</v>
      </c>
      <c r="K40" s="22"/>
      <c r="L40" s="22"/>
      <c r="M40" s="22"/>
      <c r="N40" s="22"/>
      <c r="O40" s="22"/>
      <c r="P40" s="22"/>
    </row>
    <row r="41" spans="1:16" ht="39" customHeight="1" x14ac:dyDescent="0.2">
      <c r="A41" s="22"/>
      <c r="B41" s="35"/>
      <c r="C41" s="1145" t="s">
        <v>543</v>
      </c>
      <c r="D41" s="1146"/>
      <c r="E41" s="1147"/>
      <c r="F41" s="36">
        <v>0.13</v>
      </c>
      <c r="G41" s="37">
        <v>0.08</v>
      </c>
      <c r="H41" s="37">
        <v>0.16</v>
      </c>
      <c r="I41" s="37">
        <v>0.16</v>
      </c>
      <c r="J41" s="38">
        <v>0.14000000000000001</v>
      </c>
      <c r="K41" s="22"/>
      <c r="L41" s="22"/>
      <c r="M41" s="22"/>
      <c r="N41" s="22"/>
      <c r="O41" s="22"/>
      <c r="P41" s="22"/>
    </row>
    <row r="42" spans="1:16" ht="39" customHeight="1" x14ac:dyDescent="0.2">
      <c r="A42" s="22"/>
      <c r="B42" s="39"/>
      <c r="C42" s="1145" t="s">
        <v>544</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545</v>
      </c>
      <c r="D43" s="1149"/>
      <c r="E43" s="1150"/>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7/516altVN4ZrFDRtmQdHlsyGu7TLYEYRhCr9o+w9ANcrE/yiUMsjY+7yZRsmrrZTqq0giucIS7IhUD5QPSkQ==" saltValue="i6mWgk73p1CXahVc32gg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1037</v>
      </c>
      <c r="L45" s="60">
        <v>1079</v>
      </c>
      <c r="M45" s="60">
        <v>1110</v>
      </c>
      <c r="N45" s="60">
        <v>1048</v>
      </c>
      <c r="O45" s="61">
        <v>1040</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229</v>
      </c>
      <c r="L48" s="64">
        <v>214</v>
      </c>
      <c r="M48" s="64">
        <v>209</v>
      </c>
      <c r="N48" s="64">
        <v>216</v>
      </c>
      <c r="O48" s="65">
        <v>170</v>
      </c>
      <c r="P48" s="48"/>
      <c r="Q48" s="48"/>
      <c r="R48" s="48"/>
      <c r="S48" s="48"/>
      <c r="T48" s="48"/>
      <c r="U48" s="48"/>
    </row>
    <row r="49" spans="1:21" ht="30.75" customHeight="1" x14ac:dyDescent="0.2">
      <c r="A49" s="48"/>
      <c r="B49" s="1178"/>
      <c r="C49" s="1179"/>
      <c r="D49" s="62"/>
      <c r="E49" s="1155" t="s">
        <v>14</v>
      </c>
      <c r="F49" s="1155"/>
      <c r="G49" s="1155"/>
      <c r="H49" s="1155"/>
      <c r="I49" s="1155"/>
      <c r="J49" s="1156"/>
      <c r="K49" s="63">
        <v>60</v>
      </c>
      <c r="L49" s="64">
        <v>78</v>
      </c>
      <c r="M49" s="64">
        <v>57</v>
      </c>
      <c r="N49" s="64">
        <v>54</v>
      </c>
      <c r="O49" s="65">
        <v>19</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926</v>
      </c>
      <c r="L52" s="64">
        <v>935</v>
      </c>
      <c r="M52" s="64">
        <v>945</v>
      </c>
      <c r="N52" s="64">
        <v>920</v>
      </c>
      <c r="O52" s="65">
        <v>879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400</v>
      </c>
      <c r="L53" s="69">
        <v>436</v>
      </c>
      <c r="M53" s="69">
        <v>431</v>
      </c>
      <c r="N53" s="69">
        <v>398</v>
      </c>
      <c r="O53" s="70">
        <v>350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pdUYe8uWT1XRoMspQnoufrKsIV/z5jojoycGey6wy5E0j1VYz+iL02JqPB65EZhqZd/SogvhQk/qaFeDPm+AQ==" saltValue="Q711zB22Ef/iQWAYy+/L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8666</v>
      </c>
      <c r="J41" s="356">
        <v>8264</v>
      </c>
      <c r="K41" s="356">
        <v>8457</v>
      </c>
      <c r="L41" s="356">
        <v>7875</v>
      </c>
      <c r="M41" s="357">
        <v>7740</v>
      </c>
    </row>
    <row r="42" spans="2:13" ht="27.75" customHeight="1" x14ac:dyDescent="0.2">
      <c r="B42" s="1186"/>
      <c r="C42" s="1187"/>
      <c r="D42" s="106"/>
      <c r="E42" s="1190" t="s">
        <v>32</v>
      </c>
      <c r="F42" s="1190"/>
      <c r="G42" s="1190"/>
      <c r="H42" s="1191"/>
      <c r="I42" s="358">
        <v>900</v>
      </c>
      <c r="J42" s="359">
        <v>873</v>
      </c>
      <c r="K42" s="359">
        <v>843</v>
      </c>
      <c r="L42" s="359">
        <v>813</v>
      </c>
      <c r="M42" s="360">
        <v>783</v>
      </c>
    </row>
    <row r="43" spans="2:13" ht="27.75" customHeight="1" x14ac:dyDescent="0.2">
      <c r="B43" s="1186"/>
      <c r="C43" s="1187"/>
      <c r="D43" s="106"/>
      <c r="E43" s="1190" t="s">
        <v>33</v>
      </c>
      <c r="F43" s="1190"/>
      <c r="G43" s="1190"/>
      <c r="H43" s="1191"/>
      <c r="I43" s="358">
        <v>1715</v>
      </c>
      <c r="J43" s="359">
        <v>1585</v>
      </c>
      <c r="K43" s="359">
        <v>1220</v>
      </c>
      <c r="L43" s="359">
        <v>2516</v>
      </c>
      <c r="M43" s="360">
        <v>1378</v>
      </c>
    </row>
    <row r="44" spans="2:13" ht="27.75" customHeight="1" x14ac:dyDescent="0.2">
      <c r="B44" s="1186"/>
      <c r="C44" s="1187"/>
      <c r="D44" s="106"/>
      <c r="E44" s="1190" t="s">
        <v>34</v>
      </c>
      <c r="F44" s="1190"/>
      <c r="G44" s="1190"/>
      <c r="H44" s="1191"/>
      <c r="I44" s="358">
        <v>187</v>
      </c>
      <c r="J44" s="359">
        <v>140</v>
      </c>
      <c r="K44" s="359">
        <v>112</v>
      </c>
      <c r="L44" s="359">
        <v>85</v>
      </c>
      <c r="M44" s="360">
        <v>62</v>
      </c>
    </row>
    <row r="45" spans="2:13" ht="27.75" customHeight="1" x14ac:dyDescent="0.2">
      <c r="B45" s="1186"/>
      <c r="C45" s="1187"/>
      <c r="D45" s="106"/>
      <c r="E45" s="1190" t="s">
        <v>35</v>
      </c>
      <c r="F45" s="1190"/>
      <c r="G45" s="1190"/>
      <c r="H45" s="1191"/>
      <c r="I45" s="358">
        <v>2100</v>
      </c>
      <c r="J45" s="359">
        <v>2089</v>
      </c>
      <c r="K45" s="359">
        <v>2060</v>
      </c>
      <c r="L45" s="359">
        <v>2019</v>
      </c>
      <c r="M45" s="360">
        <v>2004</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6317</v>
      </c>
      <c r="J50" s="359">
        <v>6519</v>
      </c>
      <c r="K50" s="359">
        <v>7189</v>
      </c>
      <c r="L50" s="359">
        <v>7663</v>
      </c>
      <c r="M50" s="360">
        <v>7901</v>
      </c>
    </row>
    <row r="51" spans="2:13" ht="27.75" customHeight="1" x14ac:dyDescent="0.2">
      <c r="B51" s="1186"/>
      <c r="C51" s="1187"/>
      <c r="D51" s="106"/>
      <c r="E51" s="1190" t="s">
        <v>42</v>
      </c>
      <c r="F51" s="1190"/>
      <c r="G51" s="1190"/>
      <c r="H51" s="1191"/>
      <c r="I51" s="358">
        <v>63</v>
      </c>
      <c r="J51" s="359">
        <v>62</v>
      </c>
      <c r="K51" s="359">
        <v>38</v>
      </c>
      <c r="L51" s="359">
        <v>21</v>
      </c>
      <c r="M51" s="360">
        <v>8</v>
      </c>
    </row>
    <row r="52" spans="2:13" ht="27.75" customHeight="1" x14ac:dyDescent="0.2">
      <c r="B52" s="1188"/>
      <c r="C52" s="1189"/>
      <c r="D52" s="106"/>
      <c r="E52" s="1190" t="s">
        <v>43</v>
      </c>
      <c r="F52" s="1190"/>
      <c r="G52" s="1190"/>
      <c r="H52" s="1191"/>
      <c r="I52" s="358">
        <v>8092</v>
      </c>
      <c r="J52" s="359">
        <v>7751</v>
      </c>
      <c r="K52" s="359">
        <v>7764</v>
      </c>
      <c r="L52" s="359">
        <v>7230</v>
      </c>
      <c r="M52" s="360">
        <v>6677</v>
      </c>
    </row>
    <row r="53" spans="2:13" ht="27.75" customHeight="1" thickBot="1" x14ac:dyDescent="0.25">
      <c r="B53" s="1192" t="s">
        <v>19</v>
      </c>
      <c r="C53" s="1193"/>
      <c r="D53" s="110"/>
      <c r="E53" s="1194" t="s">
        <v>44</v>
      </c>
      <c r="F53" s="1194"/>
      <c r="G53" s="1194"/>
      <c r="H53" s="1195"/>
      <c r="I53" s="361">
        <v>-904</v>
      </c>
      <c r="J53" s="362">
        <v>-1383</v>
      </c>
      <c r="K53" s="362">
        <v>-2298</v>
      </c>
      <c r="L53" s="362">
        <v>-1606</v>
      </c>
      <c r="M53" s="363">
        <v>-2620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OcDlllLN50jtNeHYLB7oeIgibWts440wCJfdB2rPVt+ev7/UNZdg2h+gxD7D65tYdRpCrD3T93goRVzfUDMtWQ==" saltValue="Z+KtjapxQs5CbB6NEZyg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3320</v>
      </c>
      <c r="G55" s="122">
        <v>3736</v>
      </c>
      <c r="H55" s="123">
        <v>3317</v>
      </c>
    </row>
    <row r="56" spans="2:8" ht="52.5" customHeight="1" x14ac:dyDescent="0.2">
      <c r="B56" s="124"/>
      <c r="C56" s="1213" t="s">
        <v>47</v>
      </c>
      <c r="D56" s="1213"/>
      <c r="E56" s="1214"/>
      <c r="F56" s="125">
        <v>982</v>
      </c>
      <c r="G56" s="125">
        <v>982</v>
      </c>
      <c r="H56" s="126">
        <v>1109</v>
      </c>
    </row>
    <row r="57" spans="2:8" ht="53.25" customHeight="1" x14ac:dyDescent="0.2">
      <c r="B57" s="124"/>
      <c r="C57" s="1215" t="s">
        <v>48</v>
      </c>
      <c r="D57" s="1215"/>
      <c r="E57" s="1216"/>
      <c r="F57" s="127">
        <v>3704</v>
      </c>
      <c r="G57" s="127">
        <v>3641</v>
      </c>
      <c r="H57" s="128">
        <v>3874</v>
      </c>
    </row>
    <row r="58" spans="2:8" ht="45.75" customHeight="1" x14ac:dyDescent="0.2">
      <c r="B58" s="129"/>
      <c r="C58" s="1203" t="s">
        <v>551</v>
      </c>
      <c r="D58" s="1204"/>
      <c r="E58" s="1205"/>
      <c r="F58" s="130">
        <v>1538</v>
      </c>
      <c r="G58" s="130">
        <v>1530</v>
      </c>
      <c r="H58" s="131">
        <v>1570</v>
      </c>
    </row>
    <row r="59" spans="2:8" ht="45.75" customHeight="1" x14ac:dyDescent="0.2">
      <c r="B59" s="129"/>
      <c r="C59" s="1203" t="s">
        <v>552</v>
      </c>
      <c r="D59" s="1204"/>
      <c r="E59" s="1205"/>
      <c r="F59" s="130">
        <v>1286</v>
      </c>
      <c r="G59" s="130">
        <v>1286</v>
      </c>
      <c r="H59" s="131">
        <v>1086</v>
      </c>
    </row>
    <row r="60" spans="2:8" ht="45.75" customHeight="1" x14ac:dyDescent="0.2">
      <c r="B60" s="129"/>
      <c r="C60" s="1203" t="s">
        <v>553</v>
      </c>
      <c r="D60" s="1204"/>
      <c r="E60" s="1205"/>
      <c r="F60" s="130">
        <v>349</v>
      </c>
      <c r="G60" s="130">
        <v>335</v>
      </c>
      <c r="H60" s="131">
        <v>324</v>
      </c>
    </row>
    <row r="61" spans="2:8" ht="45.75" customHeight="1" x14ac:dyDescent="0.2">
      <c r="B61" s="129"/>
      <c r="C61" s="1203" t="s">
        <v>554</v>
      </c>
      <c r="D61" s="1204"/>
      <c r="E61" s="1205"/>
      <c r="F61" s="130">
        <v>273</v>
      </c>
      <c r="G61" s="130">
        <v>276</v>
      </c>
      <c r="H61" s="131">
        <v>278</v>
      </c>
    </row>
    <row r="62" spans="2:8" ht="45.75" customHeight="1" thickBot="1" x14ac:dyDescent="0.25">
      <c r="B62" s="132"/>
      <c r="C62" s="1206" t="s">
        <v>555</v>
      </c>
      <c r="D62" s="1207"/>
      <c r="E62" s="1208"/>
      <c r="F62" s="133">
        <v>62</v>
      </c>
      <c r="G62" s="133">
        <v>57</v>
      </c>
      <c r="H62" s="134">
        <v>271</v>
      </c>
    </row>
    <row r="63" spans="2:8" ht="52.5" customHeight="1" thickBot="1" x14ac:dyDescent="0.25">
      <c r="B63" s="135"/>
      <c r="C63" s="1209" t="s">
        <v>49</v>
      </c>
      <c r="D63" s="1209"/>
      <c r="E63" s="1210"/>
      <c r="F63" s="136">
        <v>8005</v>
      </c>
      <c r="G63" s="136">
        <v>8358</v>
      </c>
      <c r="H63" s="137">
        <v>8300</v>
      </c>
    </row>
    <row r="64" spans="2:8" ht="13" x14ac:dyDescent="0.2"/>
  </sheetData>
  <sheetProtection algorithmName="SHA-512" hashValue="ckc7QPTmF9NDeyIqkJ0FMlPsGyLie3K0wcT/EM8IYtVSk/KCVwlJ7HwuUAp4EfjyvvFMCidG09jZSlJFB/FR3A==" saltValue="OG2M1QVZRgjbFXx4v1Q2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54831</v>
      </c>
      <c r="E3" s="156"/>
      <c r="F3" s="157">
        <v>83103</v>
      </c>
      <c r="G3" s="158"/>
      <c r="H3" s="159"/>
    </row>
    <row r="4" spans="1:8" x14ac:dyDescent="0.2">
      <c r="A4" s="160"/>
      <c r="B4" s="161"/>
      <c r="C4" s="162"/>
      <c r="D4" s="163">
        <v>36531</v>
      </c>
      <c r="E4" s="164"/>
      <c r="F4" s="165">
        <v>41378</v>
      </c>
      <c r="G4" s="166"/>
      <c r="H4" s="167"/>
    </row>
    <row r="5" spans="1:8" x14ac:dyDescent="0.2">
      <c r="A5" s="148" t="s">
        <v>522</v>
      </c>
      <c r="B5" s="153"/>
      <c r="C5" s="154"/>
      <c r="D5" s="155">
        <v>69695</v>
      </c>
      <c r="E5" s="156"/>
      <c r="F5" s="157">
        <v>84459</v>
      </c>
      <c r="G5" s="158"/>
      <c r="H5" s="159"/>
    </row>
    <row r="6" spans="1:8" x14ac:dyDescent="0.2">
      <c r="A6" s="160"/>
      <c r="B6" s="161"/>
      <c r="C6" s="162"/>
      <c r="D6" s="163">
        <v>27489</v>
      </c>
      <c r="E6" s="164"/>
      <c r="F6" s="165">
        <v>47314</v>
      </c>
      <c r="G6" s="166"/>
      <c r="H6" s="167"/>
    </row>
    <row r="7" spans="1:8" x14ac:dyDescent="0.2">
      <c r="A7" s="148" t="s">
        <v>523</v>
      </c>
      <c r="B7" s="153"/>
      <c r="C7" s="154"/>
      <c r="D7" s="155">
        <v>125488</v>
      </c>
      <c r="E7" s="156"/>
      <c r="F7" s="157">
        <v>74568</v>
      </c>
      <c r="G7" s="158"/>
      <c r="H7" s="159"/>
    </row>
    <row r="8" spans="1:8" x14ac:dyDescent="0.2">
      <c r="A8" s="160"/>
      <c r="B8" s="161"/>
      <c r="C8" s="162"/>
      <c r="D8" s="163">
        <v>20310</v>
      </c>
      <c r="E8" s="164"/>
      <c r="F8" s="165">
        <v>42558</v>
      </c>
      <c r="G8" s="166"/>
      <c r="H8" s="167"/>
    </row>
    <row r="9" spans="1:8" x14ac:dyDescent="0.2">
      <c r="A9" s="148" t="s">
        <v>524</v>
      </c>
      <c r="B9" s="153"/>
      <c r="C9" s="154"/>
      <c r="D9" s="155">
        <v>64831</v>
      </c>
      <c r="E9" s="156"/>
      <c r="F9" s="157">
        <v>73693</v>
      </c>
      <c r="G9" s="158"/>
      <c r="H9" s="159"/>
    </row>
    <row r="10" spans="1:8" x14ac:dyDescent="0.2">
      <c r="A10" s="160"/>
      <c r="B10" s="161"/>
      <c r="C10" s="162"/>
      <c r="D10" s="163">
        <v>34762</v>
      </c>
      <c r="E10" s="164"/>
      <c r="F10" s="165">
        <v>44203</v>
      </c>
      <c r="G10" s="166"/>
      <c r="H10" s="167"/>
    </row>
    <row r="11" spans="1:8" x14ac:dyDescent="0.2">
      <c r="A11" s="148" t="s">
        <v>525</v>
      </c>
      <c r="B11" s="153"/>
      <c r="C11" s="154"/>
      <c r="D11" s="155">
        <v>115942</v>
      </c>
      <c r="E11" s="156"/>
      <c r="F11" s="157">
        <v>79401</v>
      </c>
      <c r="G11" s="158"/>
      <c r="H11" s="159"/>
    </row>
    <row r="12" spans="1:8" x14ac:dyDescent="0.2">
      <c r="A12" s="160"/>
      <c r="B12" s="161"/>
      <c r="C12" s="168"/>
      <c r="D12" s="163">
        <v>27884</v>
      </c>
      <c r="E12" s="164"/>
      <c r="F12" s="165">
        <v>49347</v>
      </c>
      <c r="G12" s="166"/>
      <c r="H12" s="167"/>
    </row>
    <row r="13" spans="1:8" x14ac:dyDescent="0.2">
      <c r="A13" s="148"/>
      <c r="B13" s="153"/>
      <c r="C13" s="169"/>
      <c r="D13" s="170">
        <v>86157</v>
      </c>
      <c r="E13" s="171"/>
      <c r="F13" s="172">
        <v>79045</v>
      </c>
      <c r="G13" s="173"/>
      <c r="H13" s="159"/>
    </row>
    <row r="14" spans="1:8" x14ac:dyDescent="0.2">
      <c r="A14" s="160"/>
      <c r="B14" s="161"/>
      <c r="C14" s="162"/>
      <c r="D14" s="163">
        <v>29395</v>
      </c>
      <c r="E14" s="164"/>
      <c r="F14" s="165">
        <v>44960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13.42</v>
      </c>
      <c r="C19" s="174">
        <f>ROUND(VALUE(SUBSTITUTE(実質収支比率等に係る経年分析!G$48,"▲","-")),2)</f>
        <v>13.24</v>
      </c>
      <c r="D19" s="174">
        <f>ROUND(VALUE(SUBSTITUTE(実質収支比率等に係る経年分析!H$48,"▲","-")),2)</f>
        <v>15.67</v>
      </c>
      <c r="E19" s="174">
        <f>ROUND(VALUE(SUBSTITUTE(実質収支比率等に係る経年分析!I$48,"▲","-")),2)</f>
        <v>16.63</v>
      </c>
      <c r="F19" s="174">
        <f>ROUND(VALUE(SUBSTITUTE(実質収支比率等に係る経年分析!J$48,"▲","-")),2)</f>
        <v>17.93</v>
      </c>
    </row>
    <row r="20" spans="1:11" x14ac:dyDescent="0.2">
      <c r="A20" s="174" t="s">
        <v>53</v>
      </c>
      <c r="B20" s="174">
        <f>ROUND(VALUE(SUBSTITUTE(実質収支比率等に係る経年分析!F$47,"▲","-")),2)</f>
        <v>45.44</v>
      </c>
      <c r="C20" s="174">
        <f>ROUND(VALUE(SUBSTITUTE(実質収支比率等に係る経年分析!G$47,"▲","-")),2)</f>
        <v>49.7</v>
      </c>
      <c r="D20" s="174">
        <f>ROUND(VALUE(SUBSTITUTE(実質収支比率等に係る経年分析!H$47,"▲","-")),2)</f>
        <v>53.34</v>
      </c>
      <c r="E20" s="174">
        <f>ROUND(VALUE(SUBSTITUTE(実質収支比率等に係る経年分析!I$47,"▲","-")),2)</f>
        <v>61.31</v>
      </c>
      <c r="F20" s="174">
        <f>ROUND(VALUE(SUBSTITUTE(実質収支比率等に係る経年分析!J$47,"▲","-")),2)</f>
        <v>55.55</v>
      </c>
    </row>
    <row r="21" spans="1:11" x14ac:dyDescent="0.2">
      <c r="A21" s="174" t="s">
        <v>54</v>
      </c>
      <c r="B21" s="174">
        <f>IF(ISNUMBER(VALUE(SUBSTITUTE(実質収支比率等に係る経年分析!F$49,"▲","-"))),ROUND(VALUE(SUBSTITUTE(実質収支比率等に係る経年分析!F$49,"▲","-")),2),NA())</f>
        <v>-3.5</v>
      </c>
      <c r="C21" s="174">
        <f>IF(ISNUMBER(VALUE(SUBSTITUTE(実質収支比率等に係る経年分析!G$49,"▲","-"))),ROUND(VALUE(SUBSTITUTE(実質収支比率等に係る経年分析!G$49,"▲","-")),2),NA())</f>
        <v>0.42</v>
      </c>
      <c r="D21" s="174">
        <f>IF(ISNUMBER(VALUE(SUBSTITUTE(実質収支比率等に係る経年分析!H$49,"▲","-"))),ROUND(VALUE(SUBSTITUTE(実質収支比率等に係る経年分析!H$49,"▲","-")),2),NA())</f>
        <v>2.34</v>
      </c>
      <c r="E21" s="174">
        <f>IF(ISNUMBER(VALUE(SUBSTITUTE(実質収支比率等に係る経年分析!I$49,"▲","-"))),ROUND(VALUE(SUBSTITUTE(実質収支比率等に係る経年分析!I$49,"▲","-")),2),NA())</f>
        <v>-0.74</v>
      </c>
      <c r="F21" s="174">
        <f>IF(ISNUMBER(VALUE(SUBSTITUTE(実質収支比率等に係る経年分析!J$49,"▲","-"))),ROUND(VALUE(SUBSTITUTE(実質収支比率等に係る経年分析!J$49,"▲","-")),2),NA())</f>
        <v>-11.09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2">
      <c r="A31" s="175" t="str">
        <f>IF(連結実質赤字比率に係る赤字・黒字の構成分析!C$39="",NA(),連結実質赤字比率に係る赤字・黒字の構成分析!C$39)</f>
        <v>ケーブルテレビ事業特別会計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2">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0.63</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0.56999999999999995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10.41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17.64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926</v>
      </c>
      <c r="E42" s="176"/>
      <c r="F42" s="176"/>
      <c r="G42" s="176">
        <f>'実質公債費比率（分子）の構造'!L$52</f>
        <v>935</v>
      </c>
      <c r="H42" s="176"/>
      <c r="I42" s="176"/>
      <c r="J42" s="176">
        <f>'実質公債費比率（分子）の構造'!M$52</f>
        <v>945</v>
      </c>
      <c r="K42" s="176"/>
      <c r="L42" s="176"/>
      <c r="M42" s="176">
        <f>'実質公債費比率（分子）の構造'!N$52</f>
        <v>920</v>
      </c>
      <c r="N42" s="176"/>
      <c r="O42" s="176"/>
      <c r="P42" s="176">
        <f>'実質公債費比率（分子）の構造'!O$52</f>
        <v>879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60</v>
      </c>
      <c r="C45" s="176"/>
      <c r="D45" s="176"/>
      <c r="E45" s="176">
        <f>'実質公債費比率（分子）の構造'!L$49</f>
        <v>78</v>
      </c>
      <c r="F45" s="176"/>
      <c r="G45" s="176"/>
      <c r="H45" s="176">
        <f>'実質公債費比率（分子）の構造'!M$49</f>
        <v>57</v>
      </c>
      <c r="I45" s="176"/>
      <c r="J45" s="176"/>
      <c r="K45" s="176">
        <f>'実質公債費比率（分子）の構造'!N$49</f>
        <v>54</v>
      </c>
      <c r="L45" s="176"/>
      <c r="M45" s="176"/>
      <c r="N45" s="176">
        <f>'実質公債費比率（分子）の構造'!O$49</f>
        <v>19</v>
      </c>
      <c r="O45" s="176"/>
      <c r="P45" s="176"/>
    </row>
    <row r="46" spans="1:16" x14ac:dyDescent="0.2">
      <c r="A46" s="176" t="s">
        <v>64</v>
      </c>
      <c r="B46" s="176">
        <f>'実質公債費比率（分子）の構造'!K$48</f>
        <v>229</v>
      </c>
      <c r="C46" s="176"/>
      <c r="D46" s="176"/>
      <c r="E46" s="176">
        <f>'実質公債費比率（分子）の構造'!L$48</f>
        <v>214</v>
      </c>
      <c r="F46" s="176"/>
      <c r="G46" s="176"/>
      <c r="H46" s="176">
        <f>'実質公債費比率（分子）の構造'!M$48</f>
        <v>209</v>
      </c>
      <c r="I46" s="176"/>
      <c r="J46" s="176"/>
      <c r="K46" s="176">
        <f>'実質公債費比率（分子）の構造'!N$48</f>
        <v>216</v>
      </c>
      <c r="L46" s="176"/>
      <c r="M46" s="176"/>
      <c r="N46" s="176">
        <f>'実質公債費比率（分子）の構造'!O$48</f>
        <v>170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1037</v>
      </c>
      <c r="C49" s="176"/>
      <c r="D49" s="176"/>
      <c r="E49" s="176">
        <f>'実質公債費比率（分子）の構造'!L$45</f>
        <v>1079</v>
      </c>
      <c r="F49" s="176"/>
      <c r="G49" s="176"/>
      <c r="H49" s="176">
        <f>'実質公債費比率（分子）の構造'!M$45</f>
        <v>1110</v>
      </c>
      <c r="I49" s="176"/>
      <c r="J49" s="176"/>
      <c r="K49" s="176">
        <f>'実質公債費比率（分子）の構造'!N$45</f>
        <v>1048</v>
      </c>
      <c r="L49" s="176"/>
      <c r="M49" s="176"/>
      <c r="N49" s="176">
        <f>'実質公債費比率（分子）の構造'!O$45</f>
        <v>1040</v>
      </c>
      <c r="O49" s="176"/>
      <c r="P49" s="176"/>
    </row>
    <row r="50" spans="1:16" x14ac:dyDescent="0.2">
      <c r="A50" s="176" t="s">
        <v>67</v>
      </c>
      <c r="B50" s="176" t="e">
        <f>NA()</f>
        <v>#N/A</v>
      </c>
      <c r="C50" s="176">
        <f>IF(ISNUMBER('実質公債費比率（分子）の構造'!K$53),'実質公債費比率（分子）の構造'!K$53,NA())</f>
        <v>400</v>
      </c>
      <c r="D50" s="176" t="e">
        <f>NA()</f>
        <v>#N/A</v>
      </c>
      <c r="E50" s="176" t="e">
        <f>NA()</f>
        <v>#N/A</v>
      </c>
      <c r="F50" s="176">
        <f>IF(ISNUMBER('実質公債費比率（分子）の構造'!L$53),'実質公債費比率（分子）の構造'!L$53,NA())</f>
        <v>436</v>
      </c>
      <c r="G50" s="176" t="e">
        <f>NA()</f>
        <v>#N/A</v>
      </c>
      <c r="H50" s="176" t="e">
        <f>NA()</f>
        <v>#N/A</v>
      </c>
      <c r="I50" s="176">
        <f>IF(ISNUMBER('実質公債費比率（分子）の構造'!M$53),'実質公債費比率（分子）の構造'!M$53,NA())</f>
        <v>431</v>
      </c>
      <c r="J50" s="176" t="e">
        <f>NA()</f>
        <v>#N/A</v>
      </c>
      <c r="K50" s="176" t="e">
        <f>NA()</f>
        <v>#N/A</v>
      </c>
      <c r="L50" s="176">
        <f>IF(ISNUMBER('実質公債費比率（分子）の構造'!N$53),'実質公債費比率（分子）の構造'!N$53,NA())</f>
        <v>398</v>
      </c>
      <c r="M50" s="176" t="e">
        <f>NA()</f>
        <v>#N/A</v>
      </c>
      <c r="N50" s="176" t="e">
        <f>NA()</f>
        <v>#N/A</v>
      </c>
      <c r="O50" s="176">
        <f>IF(ISNUMBER('実質公債費比率（分子）の構造'!O$53),'実質公債費比率（分子）の構造'!O$53,NA())</f>
        <v>350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8092</v>
      </c>
      <c r="E56" s="175"/>
      <c r="F56" s="175"/>
      <c r="G56" s="175">
        <f>'将来負担比率（分子）の構造'!J$52</f>
        <v>7751</v>
      </c>
      <c r="H56" s="175"/>
      <c r="I56" s="175"/>
      <c r="J56" s="175">
        <f>'将来負担比率（分子）の構造'!K$52</f>
        <v>7764</v>
      </c>
      <c r="K56" s="175"/>
      <c r="L56" s="175"/>
      <c r="M56" s="175">
        <f>'将来負担比率（分子）の構造'!L$52</f>
        <v>7230</v>
      </c>
      <c r="N56" s="175"/>
      <c r="O56" s="175"/>
      <c r="P56" s="175">
        <f>'将来負担比率（分子）の構造'!M$52</f>
        <v>6677</v>
      </c>
    </row>
    <row r="57" spans="1:16" x14ac:dyDescent="0.2">
      <c r="A57" s="175" t="s">
        <v>42</v>
      </c>
      <c r="B57" s="175"/>
      <c r="C57" s="175"/>
      <c r="D57" s="175">
        <f>'将来負担比率（分子）の構造'!I$51</f>
        <v>63</v>
      </c>
      <c r="E57" s="175"/>
      <c r="F57" s="175"/>
      <c r="G57" s="175">
        <f>'将来負担比率（分子）の構造'!J$51</f>
        <v>62</v>
      </c>
      <c r="H57" s="175"/>
      <c r="I57" s="175"/>
      <c r="J57" s="175">
        <f>'将来負担比率（分子）の構造'!K$51</f>
        <v>38</v>
      </c>
      <c r="K57" s="175"/>
      <c r="L57" s="175"/>
      <c r="M57" s="175">
        <f>'将来負担比率（分子）の構造'!L$51</f>
        <v>21</v>
      </c>
      <c r="N57" s="175"/>
      <c r="O57" s="175"/>
      <c r="P57" s="175">
        <f>'将来負担比率（分子）の構造'!M$51</f>
        <v>8</v>
      </c>
    </row>
    <row r="58" spans="1:16" x14ac:dyDescent="0.2">
      <c r="A58" s="175" t="s">
        <v>41</v>
      </c>
      <c r="B58" s="175"/>
      <c r="C58" s="175"/>
      <c r="D58" s="175">
        <f>'将来負担比率（分子）の構造'!I$50</f>
        <v>6317</v>
      </c>
      <c r="E58" s="175"/>
      <c r="F58" s="175"/>
      <c r="G58" s="175">
        <f>'将来負担比率（分子）の構造'!J$50</f>
        <v>6519</v>
      </c>
      <c r="H58" s="175"/>
      <c r="I58" s="175"/>
      <c r="J58" s="175">
        <f>'将来負担比率（分子）の構造'!K$50</f>
        <v>7189</v>
      </c>
      <c r="K58" s="175"/>
      <c r="L58" s="175"/>
      <c r="M58" s="175">
        <f>'将来負担比率（分子）の構造'!L$50</f>
        <v>7663</v>
      </c>
      <c r="N58" s="175"/>
      <c r="O58" s="175"/>
      <c r="P58" s="175">
        <f>'将来負担比率（分子）の構造'!M$50</f>
        <v>7901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2100</v>
      </c>
      <c r="C62" s="175"/>
      <c r="D62" s="175"/>
      <c r="E62" s="175">
        <f>'将来負担比率（分子）の構造'!J$45</f>
        <v>2089</v>
      </c>
      <c r="F62" s="175"/>
      <c r="G62" s="175"/>
      <c r="H62" s="175">
        <f>'将来負担比率（分子）の構造'!K$45</f>
        <v>2060</v>
      </c>
      <c r="I62" s="175"/>
      <c r="J62" s="175"/>
      <c r="K62" s="175">
        <f>'将来負担比率（分子）の構造'!L$45</f>
        <v>2019</v>
      </c>
      <c r="L62" s="175"/>
      <c r="M62" s="175"/>
      <c r="N62" s="175">
        <f>'将来負担比率（分子）の構造'!M$45</f>
        <v>2004</v>
      </c>
      <c r="O62" s="175"/>
      <c r="P62" s="175"/>
    </row>
    <row r="63" spans="1:16" x14ac:dyDescent="0.2">
      <c r="A63" s="175" t="s">
        <v>34</v>
      </c>
      <c r="B63" s="175">
        <f>'将来負担比率（分子）の構造'!I$44</f>
        <v>187</v>
      </c>
      <c r="C63" s="175"/>
      <c r="D63" s="175"/>
      <c r="E63" s="175">
        <f>'将来負担比率（分子）の構造'!J$44</f>
        <v>140</v>
      </c>
      <c r="F63" s="175"/>
      <c r="G63" s="175"/>
      <c r="H63" s="175">
        <f>'将来負担比率（分子）の構造'!K$44</f>
        <v>112</v>
      </c>
      <c r="I63" s="175"/>
      <c r="J63" s="175"/>
      <c r="K63" s="175">
        <f>'将来負担比率（分子）の構造'!L$44</f>
        <v>85</v>
      </c>
      <c r="L63" s="175"/>
      <c r="M63" s="175"/>
      <c r="N63" s="175">
        <f>'将来負担比率（分子）の構造'!M$44</f>
        <v>62</v>
      </c>
      <c r="O63" s="175"/>
      <c r="P63" s="175"/>
    </row>
    <row r="64" spans="1:16" x14ac:dyDescent="0.2">
      <c r="A64" s="175" t="s">
        <v>33</v>
      </c>
      <c r="B64" s="175">
        <f>'将来負担比率（分子）の構造'!I$43</f>
        <v>1715</v>
      </c>
      <c r="C64" s="175"/>
      <c r="D64" s="175"/>
      <c r="E64" s="175">
        <f>'将来負担比率（分子）の構造'!J$43</f>
        <v>1585</v>
      </c>
      <c r="F64" s="175"/>
      <c r="G64" s="175"/>
      <c r="H64" s="175">
        <f>'将来負担比率（分子）の構造'!K$43</f>
        <v>1220</v>
      </c>
      <c r="I64" s="175"/>
      <c r="J64" s="175"/>
      <c r="K64" s="175">
        <f>'将来負担比率（分子）の構造'!L$43</f>
        <v>2516</v>
      </c>
      <c r="L64" s="175"/>
      <c r="M64" s="175"/>
      <c r="N64" s="175">
        <f>'将来負担比率（分子）の構造'!M$43</f>
        <v>1378</v>
      </c>
      <c r="O64" s="175"/>
      <c r="P64" s="175"/>
    </row>
    <row r="65" spans="1:16" x14ac:dyDescent="0.2">
      <c r="A65" s="175" t="s">
        <v>32</v>
      </c>
      <c r="B65" s="175">
        <f>'将来負担比率（分子）の構造'!I$42</f>
        <v>900</v>
      </c>
      <c r="C65" s="175"/>
      <c r="D65" s="175"/>
      <c r="E65" s="175">
        <f>'将来負担比率（分子）の構造'!J$42</f>
        <v>873</v>
      </c>
      <c r="F65" s="175"/>
      <c r="G65" s="175"/>
      <c r="H65" s="175">
        <f>'将来負担比率（分子）の構造'!K$42</f>
        <v>843</v>
      </c>
      <c r="I65" s="175"/>
      <c r="J65" s="175"/>
      <c r="K65" s="175">
        <f>'将来負担比率（分子）の構造'!L$42</f>
        <v>813</v>
      </c>
      <c r="L65" s="175"/>
      <c r="M65" s="175"/>
      <c r="N65" s="175">
        <f>'将来負担比率（分子）の構造'!M$42</f>
        <v>783</v>
      </c>
      <c r="O65" s="175"/>
      <c r="P65" s="175"/>
    </row>
    <row r="66" spans="1:16" x14ac:dyDescent="0.2">
      <c r="A66" s="175" t="s">
        <v>31</v>
      </c>
      <c r="B66" s="175">
        <f>'将来負担比率（分子）の構造'!I$41</f>
        <v>8666</v>
      </c>
      <c r="C66" s="175"/>
      <c r="D66" s="175"/>
      <c r="E66" s="175">
        <f>'将来負担比率（分子）の構造'!J$41</f>
        <v>8264</v>
      </c>
      <c r="F66" s="175"/>
      <c r="G66" s="175"/>
      <c r="H66" s="175">
        <f>'将来負担比率（分子）の構造'!K$41</f>
        <v>8457</v>
      </c>
      <c r="I66" s="175"/>
      <c r="J66" s="175"/>
      <c r="K66" s="175">
        <f>'将来負担比率（分子）の構造'!L$41</f>
        <v>7875</v>
      </c>
      <c r="L66" s="175"/>
      <c r="M66" s="175"/>
      <c r="N66" s="175">
        <f>'将来負担比率（分子）の構造'!M$41</f>
        <v>7740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3320</v>
      </c>
      <c r="C72" s="179">
        <f>基金残高に係る経年分析!G55</f>
        <v>3736</v>
      </c>
      <c r="D72" s="179">
        <f>基金残高に係る経年分析!H55</f>
        <v>3317</v>
      </c>
    </row>
    <row r="73" spans="1:16" x14ac:dyDescent="0.2">
      <c r="A73" s="178" t="s">
        <v>74</v>
      </c>
      <c r="B73" s="179">
        <f>基金残高に係る経年分析!F56</f>
        <v>982</v>
      </c>
      <c r="C73" s="179">
        <f>基金残高に係る経年分析!G56</f>
        <v>982</v>
      </c>
      <c r="D73" s="179">
        <f>基金残高に係る経年分析!H56</f>
        <v>1109</v>
      </c>
    </row>
    <row r="74" spans="1:16" x14ac:dyDescent="0.2">
      <c r="A74" s="178" t="s">
        <v>75</v>
      </c>
      <c r="B74" s="179">
        <f>基金残高に係る経年分析!F57</f>
        <v>3704</v>
      </c>
      <c r="C74" s="179">
        <f>基金残高に係る経年分析!G57</f>
        <v>3641</v>
      </c>
      <c r="D74" s="179">
        <f>基金残高に係る経年分析!H57</f>
        <v>3874</v>
      </c>
    </row>
  </sheetData>
  <sheetProtection algorithmName="SHA-512" hashValue="aloFXIprqkMsingsXCDa9ic/WSzsP6+ci0ZtouRRxXE/PEmx3a1enYa6BzpJD+Jafa33wPt1sQbMQCy1TmxdqQ==" saltValue="76VXasiW1h2zSHMG5g5K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dcterms:created xsi:type="dcterms:W3CDTF">2025-02-19T01:17:52Z</dcterms:created>
  <dcterms:modified xsi:type="dcterms:W3CDTF">2025-03-19T11:49:24Z</dcterms:modified>
  <cp:category/>
</cp:coreProperties>
</file>