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1,2種別面積・蓄積　状況" sheetId="1" r:id="rId1"/>
    <sheet name="第3,4表事業状況　生産事業" sheetId="2" r:id="rId2"/>
  </sheets>
  <definedNames>
    <definedName name="_xlnm.Print_Area" localSheetId="1">'第3,4表事業状況　生産事業'!$A$1:$P$32</definedName>
    <definedName name="_xlnm.Print_Area" localSheetId="0">'表1,2種別面積・蓄積　状況'!$A$1:$I$29</definedName>
  </definedNames>
  <calcPr fullCalcOnLoad="1"/>
</workbook>
</file>

<file path=xl/sharedStrings.xml><?xml version="1.0" encoding="utf-8"?>
<sst xmlns="http://schemas.openxmlformats.org/spreadsheetml/2006/main" count="193" uniqueCount="62">
  <si>
    <t>（単位：ha、ｍ）</t>
  </si>
  <si>
    <t>造　　　　　　　　林</t>
  </si>
  <si>
    <t>新　植</t>
  </si>
  <si>
    <t>改　植</t>
  </si>
  <si>
    <t>補　植</t>
  </si>
  <si>
    <t>除　伐</t>
  </si>
  <si>
    <t>間　伐</t>
  </si>
  <si>
    <t>枝　打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</si>
  <si>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</si>
  <si>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</si>
  <si>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</si>
  <si>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</si>
  <si>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</si>
  <si>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</si>
  <si>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</si>
  <si>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下刈
（１回）</t>
  </si>
  <si>
    <t>下刈
（２回）</t>
  </si>
  <si>
    <t>数量</t>
  </si>
  <si>
    <t>伐採
面積</t>
  </si>
  <si>
    <t>総　　数</t>
  </si>
  <si>
    <t>５　県営林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</si>
  <si>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</si>
  <si>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</si>
  <si>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</si>
  <si>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</si>
  <si>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</si>
  <si>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</si>
  <si>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</si>
  <si>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</si>
  <si>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</si>
  <si>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</si>
  <si>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部　分　林</t>
  </si>
  <si>
    <t>事務所</t>
  </si>
  <si>
    <t>　　第１表　県営林の種類別面積・蓄積</t>
  </si>
  <si>
    <t>　　第２表　県営林の現況</t>
  </si>
  <si>
    <t>　　第３表　県営林事業実施状況</t>
  </si>
  <si>
    <t>　　第４表　県営林生産事業実施状況</t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</si>
  <si>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、千円）  </t>
    </r>
  </si>
  <si>
    <t>-</t>
  </si>
  <si>
    <t>林業センター</t>
  </si>
  <si>
    <t xml:space="preserve"> - </t>
  </si>
  <si>
    <t>県 行 分 収 林</t>
  </si>
  <si>
    <t>※本表については単年度の実数を集計しており、このため地域森林計画の数値を使用した「２　森林面積及び蓄積・成長量」の「第５表の３　市町村別・針広別林野面積（県営林）」とは一致しない。</t>
  </si>
  <si>
    <t>保　　　　　　　　　　　　　　　　　育</t>
  </si>
  <si>
    <t>-</t>
  </si>
  <si>
    <t>平成29(2017)年度</t>
  </si>
  <si>
    <t>平成30(2018)年度</t>
  </si>
  <si>
    <t>平成28(2016)年度</t>
  </si>
  <si>
    <t>平成29(2017)年度</t>
  </si>
  <si>
    <t>平成30(2018)年度</t>
  </si>
  <si>
    <t>令和元（2019）年度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</si>
  <si>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</si>
  <si>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</si>
  <si>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</si>
  <si>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</si>
  <si>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</si>
  <si>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令和２（2020）年度</t>
  </si>
  <si>
    <t>平成28(2016)年度</t>
  </si>
  <si>
    <r>
      <t>令和3(2021)年3月31日現在（単位：ha、m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 xml:space="preserve">)  </t>
    </r>
  </si>
  <si>
    <r>
      <t>（単位：ha、m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 xml:space="preserve">)  </t>
    </r>
  </si>
  <si>
    <t>令和元(2019)年度</t>
  </si>
  <si>
    <t>令和２(2020)年度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</si>
</sst>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_ * #,##0_ ;_ * \-#,##0_ ;_ * &quot;－&quot;_ ;_ @_ "/>
    <numFmt numFmtId="180" formatCode="_ * #,##0.0_ ;_ * \-#,##0.0_ ;_ * &quot;－&quot;_ ;_ @_ "/>
    <numFmt numFmtId="181" formatCode="mmm\-yyyy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9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1" fontId="19" fillId="0" borderId="1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41" fontId="19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horizontal="center" vertical="center"/>
    </xf>
    <xf numFmtId="3" fontId="31" fillId="0" borderId="23" xfId="0" applyNumberFormat="1" applyFont="1" applyBorder="1" applyAlignment="1">
      <alignment vertical="center"/>
    </xf>
    <xf numFmtId="3" fontId="31" fillId="0" borderId="23" xfId="0" applyNumberFormat="1" applyFont="1" applyBorder="1" applyAlignment="1">
      <alignment horizontal="right" vertical="center"/>
    </xf>
    <xf numFmtId="0" fontId="31" fillId="0" borderId="18" xfId="0" applyFont="1" applyBorder="1" applyAlignment="1">
      <alignment horizontal="center" vertical="center"/>
    </xf>
    <xf numFmtId="3" fontId="31" fillId="0" borderId="18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8" xfId="0" applyFont="1" applyBorder="1" applyAlignment="1">
      <alignment horizontal="right" vertical="center"/>
    </xf>
    <xf numFmtId="38" fontId="31" fillId="0" borderId="18" xfId="48" applyFont="1" applyBorder="1" applyAlignment="1">
      <alignment vertical="center"/>
    </xf>
    <xf numFmtId="38" fontId="31" fillId="0" borderId="18" xfId="48" applyFont="1" applyBorder="1" applyAlignment="1">
      <alignment horizontal="right" vertical="center"/>
    </xf>
    <xf numFmtId="0" fontId="31" fillId="0" borderId="18" xfId="0" applyFont="1" applyBorder="1" applyAlignment="1">
      <alignment horizontal="center" vertical="center"/>
    </xf>
    <xf numFmtId="38" fontId="31" fillId="0" borderId="20" xfId="48" applyFont="1" applyBorder="1" applyAlignment="1">
      <alignment vertical="center"/>
    </xf>
    <xf numFmtId="38" fontId="31" fillId="0" borderId="20" xfId="48" applyFont="1" applyBorder="1" applyAlignment="1">
      <alignment horizontal="right" vertical="center"/>
    </xf>
    <xf numFmtId="38" fontId="31" fillId="0" borderId="12" xfId="48" applyFont="1" applyBorder="1" applyAlignment="1">
      <alignment vertical="center"/>
    </xf>
    <xf numFmtId="38" fontId="31" fillId="0" borderId="12" xfId="48" applyFont="1" applyBorder="1" applyAlignment="1">
      <alignment horizontal="right" vertical="center"/>
    </xf>
    <xf numFmtId="0" fontId="31" fillId="0" borderId="23" xfId="0" applyFont="1" applyFill="1" applyBorder="1" applyAlignment="1">
      <alignment horizontal="center" vertical="center"/>
    </xf>
    <xf numFmtId="38" fontId="31" fillId="0" borderId="23" xfId="48" applyFont="1" applyFill="1" applyBorder="1" applyAlignment="1">
      <alignment vertical="center"/>
    </xf>
    <xf numFmtId="38" fontId="31" fillId="0" borderId="23" xfId="48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38" fontId="31" fillId="0" borderId="18" xfId="48" applyFont="1" applyFill="1" applyBorder="1" applyAlignment="1">
      <alignment vertical="center"/>
    </xf>
    <xf numFmtId="38" fontId="31" fillId="0" borderId="18" xfId="48" applyFont="1" applyFill="1" applyBorder="1" applyAlignment="1">
      <alignment horizontal="right" vertical="center"/>
    </xf>
    <xf numFmtId="41" fontId="31" fillId="0" borderId="18" xfId="48" applyNumberFormat="1" applyFont="1" applyBorder="1" applyAlignment="1">
      <alignment vertical="center"/>
    </xf>
    <xf numFmtId="41" fontId="32" fillId="0" borderId="18" xfId="48" applyNumberFormat="1" applyFont="1" applyBorder="1" applyAlignment="1">
      <alignment vertical="center"/>
    </xf>
    <xf numFmtId="41" fontId="31" fillId="0" borderId="18" xfId="48" applyNumberFormat="1" applyFont="1" applyBorder="1" applyAlignment="1">
      <alignment horizontal="right" vertical="center"/>
    </xf>
    <xf numFmtId="41" fontId="31" fillId="0" borderId="18" xfId="0" applyNumberFormat="1" applyFont="1" applyBorder="1" applyAlignment="1">
      <alignment horizontal="right" vertical="center"/>
    </xf>
    <xf numFmtId="41" fontId="31" fillId="0" borderId="20" xfId="48" applyNumberFormat="1" applyFont="1" applyBorder="1" applyAlignment="1">
      <alignment vertical="center"/>
    </xf>
    <xf numFmtId="41" fontId="32" fillId="0" borderId="20" xfId="48" applyNumberFormat="1" applyFont="1" applyBorder="1" applyAlignment="1">
      <alignment vertical="center"/>
    </xf>
    <xf numFmtId="41" fontId="31" fillId="0" borderId="20" xfId="48" applyNumberFormat="1" applyFont="1" applyBorder="1" applyAlignment="1">
      <alignment horizontal="right" vertical="center"/>
    </xf>
    <xf numFmtId="41" fontId="31" fillId="0" borderId="20" xfId="0" applyNumberFormat="1" applyFont="1" applyBorder="1" applyAlignment="1">
      <alignment horizontal="right" vertical="center"/>
    </xf>
    <xf numFmtId="41" fontId="31" fillId="0" borderId="20" xfId="48" applyNumberFormat="1" applyFont="1" applyFill="1" applyBorder="1" applyAlignment="1">
      <alignment vertical="center"/>
    </xf>
    <xf numFmtId="41" fontId="31" fillId="0" borderId="12" xfId="48" applyNumberFormat="1" applyFont="1" applyBorder="1" applyAlignment="1">
      <alignment vertical="center"/>
    </xf>
    <xf numFmtId="41" fontId="31" fillId="0" borderId="12" xfId="48" applyNumberFormat="1" applyFont="1" applyFill="1" applyBorder="1" applyAlignment="1">
      <alignment vertical="center"/>
    </xf>
    <xf numFmtId="41" fontId="31" fillId="0" borderId="12" xfId="48" applyNumberFormat="1" applyFont="1" applyBorder="1" applyAlignment="1">
      <alignment horizontal="right" vertical="center"/>
    </xf>
    <xf numFmtId="41" fontId="31" fillId="0" borderId="12" xfId="0" applyNumberFormat="1" applyFont="1" applyBorder="1" applyAlignment="1">
      <alignment horizontal="right" vertical="center"/>
    </xf>
    <xf numFmtId="41" fontId="31" fillId="0" borderId="23" xfId="0" applyNumberFormat="1" applyFont="1" applyFill="1" applyBorder="1" applyAlignment="1" quotePrefix="1">
      <alignment horizontal="right" vertical="center"/>
    </xf>
    <xf numFmtId="41" fontId="31" fillId="0" borderId="23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horizontal="right" vertical="center"/>
    </xf>
    <xf numFmtId="41" fontId="31" fillId="0" borderId="18" xfId="0" applyNumberFormat="1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 indent="1"/>
    </xf>
    <xf numFmtId="0" fontId="19" fillId="0" borderId="20" xfId="0" applyFont="1" applyBorder="1" applyAlignment="1">
      <alignment horizontal="distributed" vertical="center" indent="1"/>
    </xf>
    <xf numFmtId="0" fontId="31" fillId="0" borderId="12" xfId="0" applyFont="1" applyBorder="1" applyAlignment="1">
      <alignment horizontal="distributed" vertical="center" indent="1"/>
    </xf>
    <xf numFmtId="0" fontId="31" fillId="0" borderId="18" xfId="0" applyFont="1" applyBorder="1" applyAlignment="1">
      <alignment horizontal="distributed" vertical="center" indent="1"/>
    </xf>
    <xf numFmtId="0" fontId="31" fillId="0" borderId="20" xfId="0" applyFont="1" applyBorder="1" applyAlignment="1">
      <alignment horizontal="distributed" vertical="center" indent="1"/>
    </xf>
    <xf numFmtId="58" fontId="31" fillId="0" borderId="18" xfId="0" applyNumberFormat="1" applyFont="1" applyBorder="1" applyAlignment="1">
      <alignment horizontal="distributed" vertical="center" shrinkToFit="1"/>
    </xf>
    <xf numFmtId="58" fontId="31" fillId="0" borderId="20" xfId="0" applyNumberFormat="1" applyFont="1" applyBorder="1" applyAlignment="1">
      <alignment horizontal="distributed" vertical="center" shrinkToFit="1"/>
    </xf>
    <xf numFmtId="58" fontId="31" fillId="0" borderId="12" xfId="0" applyNumberFormat="1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tabSelected="1" view="pageBreakPreview" zoomScale="78" zoomScaleSheetLayoutView="78" workbookViewId="0" topLeftCell="A1">
      <selection activeCell="A24" sqref="A24"/>
    </sheetView>
  </sheetViews>
  <sheetFormatPr defaultColWidth="9.00390625" defaultRowHeight="13.5"/>
  <cols>
    <col min="1" max="1" width="16.625" style="4" customWidth="1"/>
    <col min="2" max="9" width="8.50390625" style="4" customWidth="1"/>
    <col min="10" max="16384" width="9.00390625" style="4" customWidth="1"/>
  </cols>
  <sheetData>
    <row r="1" ht="19.5" customHeight="1">
      <c r="A1" s="15" t="s">
        <v>20</v>
      </c>
    </row>
    <row r="2" spans="6:9" ht="19.5" customHeight="1">
      <c r="F2" s="81"/>
      <c r="G2" s="82"/>
      <c r="H2" s="83"/>
      <c r="I2" s="83"/>
    </row>
    <row r="3" spans="1:9" ht="19.5" customHeight="1">
      <c r="A3" s="30" t="s">
        <v>33</v>
      </c>
      <c r="B3" s="31"/>
      <c r="C3" s="31"/>
      <c r="D3" s="31"/>
      <c r="E3" s="31"/>
      <c r="F3" s="84" t="s">
        <v>58</v>
      </c>
      <c r="G3" s="84"/>
      <c r="H3" s="85"/>
      <c r="I3" s="85"/>
    </row>
    <row r="4" spans="1:9" ht="19.5" customHeight="1">
      <c r="A4" s="32" t="s">
        <v>21</v>
      </c>
      <c r="B4" s="86" t="s">
        <v>22</v>
      </c>
      <c r="C4" s="87"/>
      <c r="D4" s="86" t="s">
        <v>23</v>
      </c>
      <c r="E4" s="87"/>
      <c r="F4" s="86" t="s">
        <v>24</v>
      </c>
      <c r="G4" s="87"/>
      <c r="H4" s="86" t="s">
        <v>25</v>
      </c>
      <c r="I4" s="87"/>
    </row>
    <row r="5" spans="1:9" ht="19.5" customHeight="1">
      <c r="A5" s="33"/>
      <c r="B5" s="79" t="s">
        <v>26</v>
      </c>
      <c r="C5" s="79" t="s">
        <v>27</v>
      </c>
      <c r="D5" s="79" t="s">
        <v>26</v>
      </c>
      <c r="E5" s="79" t="s">
        <v>27</v>
      </c>
      <c r="F5" s="79" t="s">
        <v>26</v>
      </c>
      <c r="G5" s="79" t="s">
        <v>27</v>
      </c>
      <c r="H5" s="79" t="s">
        <v>26</v>
      </c>
      <c r="I5" s="79" t="s">
        <v>27</v>
      </c>
    </row>
    <row r="6" spans="1:9" ht="19.5" customHeight="1" thickBot="1">
      <c r="A6" s="34" t="s">
        <v>28</v>
      </c>
      <c r="B6" s="80"/>
      <c r="C6" s="80"/>
      <c r="D6" s="80"/>
      <c r="E6" s="80"/>
      <c r="F6" s="80"/>
      <c r="G6" s="80"/>
      <c r="H6" s="80"/>
      <c r="I6" s="80"/>
    </row>
    <row r="7" spans="1:10" ht="19.5" customHeight="1" thickTop="1">
      <c r="A7" s="35" t="s">
        <v>29</v>
      </c>
      <c r="B7" s="36">
        <f>D7+F7+H7</f>
        <v>10086</v>
      </c>
      <c r="C7" s="36">
        <f>E7+G7</f>
        <v>1713623</v>
      </c>
      <c r="D7" s="36">
        <v>6099</v>
      </c>
      <c r="E7" s="36">
        <v>1384199</v>
      </c>
      <c r="F7" s="36">
        <v>2909</v>
      </c>
      <c r="G7" s="36">
        <v>329424</v>
      </c>
      <c r="H7" s="36">
        <v>1078</v>
      </c>
      <c r="I7" s="37" t="s">
        <v>38</v>
      </c>
      <c r="J7" s="5"/>
    </row>
    <row r="8" spans="1:9" ht="19.5" customHeight="1">
      <c r="A8" s="38" t="s">
        <v>30</v>
      </c>
      <c r="B8" s="39">
        <f>D8+F8+H8</f>
        <v>4825</v>
      </c>
      <c r="C8" s="39">
        <f>E8+G8</f>
        <v>737853</v>
      </c>
      <c r="D8" s="39">
        <v>1609</v>
      </c>
      <c r="E8" s="39">
        <v>447923</v>
      </c>
      <c r="F8" s="39">
        <v>2565</v>
      </c>
      <c r="G8" s="39">
        <v>289930</v>
      </c>
      <c r="H8" s="40">
        <v>651</v>
      </c>
      <c r="I8" s="41" t="s">
        <v>38</v>
      </c>
    </row>
    <row r="9" spans="1:9" ht="19.5" customHeight="1">
      <c r="A9" s="38" t="s">
        <v>41</v>
      </c>
      <c r="B9" s="39">
        <f>D9+F9+H9</f>
        <v>5224</v>
      </c>
      <c r="C9" s="39">
        <f>E9+G9</f>
        <v>967343</v>
      </c>
      <c r="D9" s="39">
        <v>4456</v>
      </c>
      <c r="E9" s="39">
        <v>927849</v>
      </c>
      <c r="F9" s="42">
        <v>344</v>
      </c>
      <c r="G9" s="39">
        <v>39494</v>
      </c>
      <c r="H9" s="40">
        <v>424</v>
      </c>
      <c r="I9" s="41" t="s">
        <v>38</v>
      </c>
    </row>
    <row r="10" spans="1:9" ht="19.5" customHeight="1">
      <c r="A10" s="38" t="s">
        <v>31</v>
      </c>
      <c r="B10" s="39">
        <f>D10+H10</f>
        <v>37</v>
      </c>
      <c r="C10" s="39">
        <f>E10</f>
        <v>8427</v>
      </c>
      <c r="D10" s="40">
        <v>34</v>
      </c>
      <c r="E10" s="39">
        <v>8427</v>
      </c>
      <c r="F10" s="43" t="s">
        <v>38</v>
      </c>
      <c r="G10" s="43" t="s">
        <v>38</v>
      </c>
      <c r="H10" s="41">
        <v>3</v>
      </c>
      <c r="I10" s="41" t="s">
        <v>38</v>
      </c>
    </row>
    <row r="11" spans="1:9" ht="19.5" customHeight="1">
      <c r="A11" s="72" t="s">
        <v>42</v>
      </c>
      <c r="B11" s="73"/>
      <c r="C11" s="73"/>
      <c r="D11" s="73"/>
      <c r="E11" s="73"/>
      <c r="F11" s="73"/>
      <c r="G11" s="73"/>
      <c r="H11" s="73"/>
      <c r="I11" s="73"/>
    </row>
    <row r="12" spans="1:9" ht="19.5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9.5" customHeight="1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9.5" customHeight="1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9.5" customHeight="1">
      <c r="A15" s="30" t="s">
        <v>34</v>
      </c>
      <c r="B15" s="31"/>
      <c r="C15" s="31"/>
      <c r="D15" s="31"/>
      <c r="E15" s="31"/>
      <c r="F15" s="84" t="s">
        <v>59</v>
      </c>
      <c r="G15" s="84"/>
      <c r="H15" s="85"/>
      <c r="I15" s="85"/>
    </row>
    <row r="16" spans="1:9" ht="19.5" customHeight="1">
      <c r="A16" s="75" t="s">
        <v>32</v>
      </c>
      <c r="B16" s="75" t="s">
        <v>22</v>
      </c>
      <c r="C16" s="75"/>
      <c r="D16" s="75" t="s">
        <v>23</v>
      </c>
      <c r="E16" s="75"/>
      <c r="F16" s="75" t="s">
        <v>24</v>
      </c>
      <c r="G16" s="75"/>
      <c r="H16" s="75" t="s">
        <v>25</v>
      </c>
      <c r="I16" s="75"/>
    </row>
    <row r="17" spans="1:9" ht="19.5" customHeight="1">
      <c r="A17" s="76"/>
      <c r="B17" s="75" t="s">
        <v>26</v>
      </c>
      <c r="C17" s="75" t="s">
        <v>27</v>
      </c>
      <c r="D17" s="75" t="s">
        <v>26</v>
      </c>
      <c r="E17" s="75" t="s">
        <v>27</v>
      </c>
      <c r="F17" s="75" t="s">
        <v>26</v>
      </c>
      <c r="G17" s="75" t="s">
        <v>27</v>
      </c>
      <c r="H17" s="75" t="s">
        <v>26</v>
      </c>
      <c r="I17" s="75" t="s">
        <v>27</v>
      </c>
    </row>
    <row r="18" spans="1:9" ht="19.5" customHeight="1" thickBot="1">
      <c r="A18" s="77"/>
      <c r="B18" s="78"/>
      <c r="C18" s="78"/>
      <c r="D18" s="78"/>
      <c r="E18" s="78"/>
      <c r="F18" s="78"/>
      <c r="G18" s="78"/>
      <c r="H18" s="78"/>
      <c r="I18" s="78"/>
    </row>
    <row r="19" spans="1:9" ht="19.5" customHeight="1" thickTop="1">
      <c r="A19" s="103" t="s">
        <v>47</v>
      </c>
      <c r="B19" s="42">
        <v>11714</v>
      </c>
      <c r="C19" s="42">
        <v>1900032</v>
      </c>
      <c r="D19" s="42">
        <v>7226</v>
      </c>
      <c r="E19" s="42">
        <v>1520840</v>
      </c>
      <c r="F19" s="42">
        <v>3358</v>
      </c>
      <c r="G19" s="42">
        <v>379192</v>
      </c>
      <c r="H19" s="42">
        <v>1130</v>
      </c>
      <c r="I19" s="43" t="s">
        <v>38</v>
      </c>
    </row>
    <row r="20" spans="1:9" ht="19.5" customHeight="1">
      <c r="A20" s="103" t="s">
        <v>48</v>
      </c>
      <c r="B20" s="45">
        <v>10678</v>
      </c>
      <c r="C20" s="45">
        <v>1739164</v>
      </c>
      <c r="D20" s="45">
        <v>6659</v>
      </c>
      <c r="E20" s="45">
        <v>1410529</v>
      </c>
      <c r="F20" s="45">
        <v>2922</v>
      </c>
      <c r="G20" s="45">
        <v>328635</v>
      </c>
      <c r="H20" s="45">
        <v>1097</v>
      </c>
      <c r="I20" s="46" t="s">
        <v>38</v>
      </c>
    </row>
    <row r="21" spans="1:9" ht="19.5" customHeight="1">
      <c r="A21" s="104" t="s">
        <v>49</v>
      </c>
      <c r="B21" s="45">
        <v>10568</v>
      </c>
      <c r="C21" s="45">
        <v>1717704</v>
      </c>
      <c r="D21" s="45">
        <v>6556</v>
      </c>
      <c r="E21" s="45">
        <v>1388687</v>
      </c>
      <c r="F21" s="45">
        <v>2919</v>
      </c>
      <c r="G21" s="45">
        <v>329017</v>
      </c>
      <c r="H21" s="45">
        <v>1093</v>
      </c>
      <c r="I21" s="46" t="s">
        <v>38</v>
      </c>
    </row>
    <row r="22" spans="1:9" ht="19.5" customHeight="1">
      <c r="A22" s="104" t="s">
        <v>60</v>
      </c>
      <c r="B22" s="45">
        <v>10160</v>
      </c>
      <c r="C22" s="45">
        <v>1667108</v>
      </c>
      <c r="D22" s="45">
        <v>6162</v>
      </c>
      <c r="E22" s="45">
        <v>1337896</v>
      </c>
      <c r="F22" s="45">
        <v>2917</v>
      </c>
      <c r="G22" s="45">
        <v>329212</v>
      </c>
      <c r="H22" s="45">
        <v>1081</v>
      </c>
      <c r="I22" s="46" t="s">
        <v>38</v>
      </c>
    </row>
    <row r="23" spans="1:11" ht="19.5" customHeight="1" thickBot="1">
      <c r="A23" s="105" t="s">
        <v>61</v>
      </c>
      <c r="B23" s="47">
        <f>D23+F23+H23</f>
        <v>10086</v>
      </c>
      <c r="C23" s="47">
        <f aca="true" t="shared" si="0" ref="C23:C28">E23+G23</f>
        <v>1713623</v>
      </c>
      <c r="D23" s="47">
        <f>SUM(D24:D29)</f>
        <v>6099</v>
      </c>
      <c r="E23" s="47">
        <f>SUM(E24:E29)</f>
        <v>1384199</v>
      </c>
      <c r="F23" s="47">
        <f>SUM(F24:F29)</f>
        <v>2909</v>
      </c>
      <c r="G23" s="47">
        <f>SUM(G24:G29)</f>
        <v>329424</v>
      </c>
      <c r="H23" s="47">
        <f>SUM(H24:H29)</f>
        <v>1078</v>
      </c>
      <c r="I23" s="48" t="s">
        <v>38</v>
      </c>
      <c r="K23" s="27"/>
    </row>
    <row r="24" spans="1:9" ht="19.5" customHeight="1" thickTop="1">
      <c r="A24" s="49" t="s">
        <v>51</v>
      </c>
      <c r="B24" s="50">
        <v>3903</v>
      </c>
      <c r="C24" s="50">
        <f t="shared" si="0"/>
        <v>693733</v>
      </c>
      <c r="D24" s="50">
        <v>2153</v>
      </c>
      <c r="E24" s="50">
        <v>533429</v>
      </c>
      <c r="F24" s="50">
        <v>1366</v>
      </c>
      <c r="G24" s="50">
        <v>160304</v>
      </c>
      <c r="H24" s="50">
        <f>B24-D24-F24</f>
        <v>384</v>
      </c>
      <c r="I24" s="51" t="s">
        <v>38</v>
      </c>
    </row>
    <row r="25" spans="1:9" ht="19.5" customHeight="1">
      <c r="A25" s="52" t="s">
        <v>52</v>
      </c>
      <c r="B25" s="53">
        <v>279</v>
      </c>
      <c r="C25" s="53">
        <f t="shared" si="0"/>
        <v>45955</v>
      </c>
      <c r="D25" s="53">
        <v>273</v>
      </c>
      <c r="E25" s="53">
        <v>45728</v>
      </c>
      <c r="F25" s="53">
        <v>2</v>
      </c>
      <c r="G25" s="53">
        <v>227</v>
      </c>
      <c r="H25" s="53">
        <f>B25-D25-F25</f>
        <v>4</v>
      </c>
      <c r="I25" s="54" t="s">
        <v>38</v>
      </c>
    </row>
    <row r="26" spans="1:9" ht="19.5" customHeight="1">
      <c r="A26" s="52" t="s">
        <v>53</v>
      </c>
      <c r="B26" s="53">
        <v>2819</v>
      </c>
      <c r="C26" s="53">
        <f t="shared" si="0"/>
        <v>378191</v>
      </c>
      <c r="D26" s="53">
        <v>1264</v>
      </c>
      <c r="E26" s="53">
        <v>255760</v>
      </c>
      <c r="F26" s="53">
        <v>1055</v>
      </c>
      <c r="G26" s="53">
        <v>122431</v>
      </c>
      <c r="H26" s="53">
        <v>500</v>
      </c>
      <c r="I26" s="54" t="s">
        <v>38</v>
      </c>
    </row>
    <row r="27" spans="1:9" ht="19.5" customHeight="1">
      <c r="A27" s="52" t="s">
        <v>54</v>
      </c>
      <c r="B27" s="53">
        <v>1165</v>
      </c>
      <c r="C27" s="53">
        <f t="shared" si="0"/>
        <v>194434</v>
      </c>
      <c r="D27" s="53">
        <v>1042</v>
      </c>
      <c r="E27" s="53">
        <v>186698</v>
      </c>
      <c r="F27" s="53">
        <v>60</v>
      </c>
      <c r="G27" s="53">
        <v>7736</v>
      </c>
      <c r="H27" s="53">
        <f>B27-D27-F27</f>
        <v>63</v>
      </c>
      <c r="I27" s="54" t="s">
        <v>38</v>
      </c>
    </row>
    <row r="28" spans="1:9" ht="19.5" customHeight="1">
      <c r="A28" s="52" t="s">
        <v>55</v>
      </c>
      <c r="B28" s="53">
        <v>1883</v>
      </c>
      <c r="C28" s="53">
        <f t="shared" si="0"/>
        <v>392883</v>
      </c>
      <c r="D28" s="53">
        <v>1333</v>
      </c>
      <c r="E28" s="53">
        <v>354157</v>
      </c>
      <c r="F28" s="53">
        <v>426</v>
      </c>
      <c r="G28" s="53">
        <v>38726</v>
      </c>
      <c r="H28" s="53">
        <f>B28-D28-F28</f>
        <v>124</v>
      </c>
      <c r="I28" s="54" t="s">
        <v>38</v>
      </c>
    </row>
    <row r="29" spans="1:9" ht="19.5" customHeight="1">
      <c r="A29" s="38" t="s">
        <v>39</v>
      </c>
      <c r="B29" s="42">
        <v>37</v>
      </c>
      <c r="C29" s="42">
        <f>E29</f>
        <v>8427</v>
      </c>
      <c r="D29" s="42">
        <v>34</v>
      </c>
      <c r="E29" s="42">
        <v>8427</v>
      </c>
      <c r="F29" s="43" t="s">
        <v>44</v>
      </c>
      <c r="G29" s="43" t="s">
        <v>38</v>
      </c>
      <c r="H29" s="42">
        <f>B29-D29</f>
        <v>3</v>
      </c>
      <c r="I29" s="43" t="s">
        <v>38</v>
      </c>
    </row>
  </sheetData>
  <sheetProtection/>
  <mergeCells count="29"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2"/>
  <sheetViews>
    <sheetView view="pageBreakPreview" zoomScale="80" zoomScaleSheetLayoutView="80" workbookViewId="0" topLeftCell="A1">
      <selection activeCell="F23" sqref="F23"/>
    </sheetView>
  </sheetViews>
  <sheetFormatPr defaultColWidth="9.00390625" defaultRowHeight="13.5"/>
  <cols>
    <col min="1" max="1" width="19.875" style="3" customWidth="1"/>
    <col min="2" max="2" width="6.625" style="3" customWidth="1"/>
    <col min="3" max="4" width="8.125" style="3" bestFit="1" customWidth="1"/>
    <col min="5" max="5" width="7.25390625" style="3" bestFit="1" customWidth="1"/>
    <col min="6" max="6" width="8.125" style="3" bestFit="1" customWidth="1"/>
    <col min="7" max="7" width="7.25390625" style="3" bestFit="1" customWidth="1"/>
    <col min="8" max="8" width="8.125" style="3" bestFit="1" customWidth="1"/>
    <col min="9" max="10" width="6.25390625" style="3" customWidth="1"/>
    <col min="11" max="11" width="6.625" style="3" customWidth="1"/>
    <col min="12" max="12" width="7.25390625" style="3" bestFit="1" customWidth="1"/>
    <col min="13" max="13" width="6.625" style="3" customWidth="1"/>
    <col min="14" max="14" width="7.25390625" style="3" bestFit="1" customWidth="1"/>
    <col min="15" max="16" width="6.375" style="3" customWidth="1"/>
    <col min="17" max="16384" width="9.00390625" style="3" customWidth="1"/>
  </cols>
  <sheetData>
    <row r="1" spans="1:16" ht="19.5" customHeight="1">
      <c r="A1" s="1" t="s">
        <v>35</v>
      </c>
      <c r="B1" s="26"/>
      <c r="C1" s="26"/>
      <c r="D1" s="26"/>
      <c r="E1" s="26"/>
      <c r="F1" s="26"/>
      <c r="G1" s="95" t="s">
        <v>0</v>
      </c>
      <c r="H1" s="95"/>
      <c r="I1" s="95"/>
      <c r="J1" s="23"/>
      <c r="K1" s="23"/>
      <c r="L1" s="23"/>
      <c r="M1" s="96"/>
      <c r="N1" s="96"/>
      <c r="O1" s="96"/>
      <c r="P1" s="96"/>
    </row>
    <row r="2" spans="1:16" s="2" customFormat="1" ht="19.5" customHeight="1">
      <c r="A2" s="94" t="s">
        <v>32</v>
      </c>
      <c r="B2" s="91" t="s">
        <v>1</v>
      </c>
      <c r="C2" s="92"/>
      <c r="D2" s="93"/>
      <c r="E2" s="91" t="s">
        <v>43</v>
      </c>
      <c r="F2" s="92"/>
      <c r="G2" s="92"/>
      <c r="H2" s="92"/>
      <c r="I2" s="93"/>
      <c r="J2" s="22"/>
      <c r="K2" s="22"/>
      <c r="L2" s="22"/>
      <c r="M2" s="97"/>
      <c r="N2" s="97"/>
      <c r="O2" s="97"/>
      <c r="P2" s="97"/>
    </row>
    <row r="3" spans="1:16" s="2" customFormat="1" ht="24.75" thickBot="1">
      <c r="A3" s="90"/>
      <c r="B3" s="10" t="s">
        <v>2</v>
      </c>
      <c r="C3" s="11" t="s">
        <v>3</v>
      </c>
      <c r="D3" s="10" t="s">
        <v>4</v>
      </c>
      <c r="E3" s="19" t="s">
        <v>15</v>
      </c>
      <c r="F3" s="10" t="s">
        <v>16</v>
      </c>
      <c r="G3" s="11" t="s">
        <v>5</v>
      </c>
      <c r="H3" s="10" t="s">
        <v>6</v>
      </c>
      <c r="I3" s="12" t="s">
        <v>7</v>
      </c>
      <c r="J3" s="20"/>
      <c r="K3" s="20"/>
      <c r="L3" s="20"/>
      <c r="M3" s="20"/>
      <c r="N3" s="20"/>
      <c r="O3" s="20"/>
      <c r="P3" s="20"/>
    </row>
    <row r="4" spans="1:16" s="2" customFormat="1" ht="19.5" customHeight="1" thickTop="1">
      <c r="A4" s="98" t="s">
        <v>57</v>
      </c>
      <c r="B4" s="16">
        <v>0</v>
      </c>
      <c r="C4" s="16">
        <v>0</v>
      </c>
      <c r="D4" s="16">
        <v>1</v>
      </c>
      <c r="E4" s="16">
        <v>4</v>
      </c>
      <c r="F4" s="16">
        <v>0</v>
      </c>
      <c r="G4" s="16">
        <v>0</v>
      </c>
      <c r="H4" s="16">
        <v>195</v>
      </c>
      <c r="I4" s="16">
        <v>0</v>
      </c>
      <c r="J4" s="18"/>
      <c r="K4" s="18"/>
      <c r="L4" s="18"/>
      <c r="M4" s="18"/>
      <c r="N4" s="18"/>
      <c r="O4" s="18"/>
      <c r="P4" s="18"/>
    </row>
    <row r="5" spans="1:16" s="2" customFormat="1" ht="19.5" customHeight="1">
      <c r="A5" s="98" t="s">
        <v>45</v>
      </c>
      <c r="B5" s="16">
        <v>0</v>
      </c>
      <c r="C5" s="16">
        <v>0</v>
      </c>
      <c r="D5" s="28">
        <v>0</v>
      </c>
      <c r="E5" s="28">
        <v>8</v>
      </c>
      <c r="F5" s="16">
        <v>0</v>
      </c>
      <c r="G5" s="16">
        <v>0</v>
      </c>
      <c r="H5" s="28">
        <v>308</v>
      </c>
      <c r="I5" s="28">
        <v>14</v>
      </c>
      <c r="J5" s="18"/>
      <c r="K5" s="18"/>
      <c r="L5" s="18"/>
      <c r="M5" s="18"/>
      <c r="N5" s="18"/>
      <c r="O5" s="18"/>
      <c r="P5" s="18"/>
    </row>
    <row r="6" spans="1:16" s="2" customFormat="1" ht="19.5" customHeight="1">
      <c r="A6" s="99" t="s">
        <v>46</v>
      </c>
      <c r="B6" s="28">
        <v>0</v>
      </c>
      <c r="C6" s="28">
        <v>0</v>
      </c>
      <c r="D6" s="28">
        <v>0</v>
      </c>
      <c r="E6" s="28">
        <v>4</v>
      </c>
      <c r="F6" s="28">
        <v>0</v>
      </c>
      <c r="G6" s="28">
        <v>0</v>
      </c>
      <c r="H6" s="28">
        <v>154</v>
      </c>
      <c r="I6" s="28">
        <v>7</v>
      </c>
      <c r="J6" s="18"/>
      <c r="K6" s="18"/>
      <c r="L6" s="18"/>
      <c r="M6" s="18"/>
      <c r="N6" s="18"/>
      <c r="O6" s="18"/>
      <c r="P6" s="18"/>
    </row>
    <row r="7" spans="1:16" s="2" customFormat="1" ht="19.5" customHeight="1">
      <c r="A7" s="99" t="s">
        <v>60</v>
      </c>
      <c r="B7" s="28">
        <v>1</v>
      </c>
      <c r="C7" s="28">
        <v>0</v>
      </c>
      <c r="D7" s="28">
        <v>2</v>
      </c>
      <c r="E7" s="28">
        <v>4</v>
      </c>
      <c r="F7" s="28">
        <v>0</v>
      </c>
      <c r="G7" s="28">
        <v>0</v>
      </c>
      <c r="H7" s="28">
        <v>172</v>
      </c>
      <c r="I7" s="28">
        <v>0</v>
      </c>
      <c r="J7" s="18"/>
      <c r="K7" s="18"/>
      <c r="L7" s="18"/>
      <c r="M7" s="18"/>
      <c r="N7" s="18"/>
      <c r="O7" s="18"/>
      <c r="P7" s="18"/>
    </row>
    <row r="8" spans="1:16" s="2" customFormat="1" ht="19.5" customHeight="1" thickBot="1">
      <c r="A8" s="100" t="s">
        <v>61</v>
      </c>
      <c r="B8" s="67">
        <f>SUM(B9:B14)</f>
        <v>2</v>
      </c>
      <c r="C8" s="67">
        <f aca="true" t="shared" si="0" ref="C8:I8">SUM(C9:C14)</f>
        <v>0</v>
      </c>
      <c r="D8" s="67">
        <f t="shared" si="0"/>
        <v>0</v>
      </c>
      <c r="E8" s="67">
        <f t="shared" si="0"/>
        <v>2</v>
      </c>
      <c r="F8" s="67">
        <f t="shared" si="0"/>
        <v>0</v>
      </c>
      <c r="G8" s="67">
        <f t="shared" si="0"/>
        <v>0</v>
      </c>
      <c r="H8" s="67">
        <f t="shared" si="0"/>
        <v>199</v>
      </c>
      <c r="I8" s="67">
        <f t="shared" si="0"/>
        <v>5</v>
      </c>
      <c r="J8" s="21"/>
      <c r="K8" s="21"/>
      <c r="L8" s="21"/>
      <c r="M8" s="21"/>
      <c r="N8" s="21"/>
      <c r="O8" s="21"/>
      <c r="P8" s="21"/>
    </row>
    <row r="9" spans="1:16" s="2" customFormat="1" ht="19.5" customHeight="1" thickTop="1">
      <c r="A9" s="49" t="s">
        <v>51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22</v>
      </c>
      <c r="I9" s="70">
        <v>0</v>
      </c>
      <c r="J9" s="21"/>
      <c r="K9" s="21"/>
      <c r="L9" s="21"/>
      <c r="M9" s="21"/>
      <c r="N9" s="21"/>
      <c r="O9" s="21"/>
      <c r="P9" s="21"/>
    </row>
    <row r="10" spans="1:16" s="2" customFormat="1" ht="19.5" customHeight="1">
      <c r="A10" s="52" t="s">
        <v>52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58">
        <v>20</v>
      </c>
      <c r="I10" s="71">
        <v>5</v>
      </c>
      <c r="J10" s="21"/>
      <c r="K10" s="21"/>
      <c r="L10" s="21"/>
      <c r="M10" s="21"/>
      <c r="N10" s="21"/>
      <c r="O10" s="21"/>
      <c r="P10" s="21"/>
    </row>
    <row r="11" spans="1:16" s="2" customFormat="1" ht="19.5" customHeight="1">
      <c r="A11" s="52" t="s">
        <v>53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68</v>
      </c>
      <c r="I11" s="71">
        <v>0</v>
      </c>
      <c r="J11" s="21"/>
      <c r="K11" s="21"/>
      <c r="L11" s="21"/>
      <c r="M11" s="21"/>
      <c r="N11" s="21"/>
      <c r="O11" s="21"/>
      <c r="P11" s="21"/>
    </row>
    <row r="12" spans="1:16" s="2" customFormat="1" ht="19.5" customHeight="1">
      <c r="A12" s="52" t="s">
        <v>54</v>
      </c>
      <c r="B12" s="71">
        <v>0</v>
      </c>
      <c r="C12" s="71">
        <v>0</v>
      </c>
      <c r="D12" s="71">
        <v>0</v>
      </c>
      <c r="E12" s="71">
        <v>1</v>
      </c>
      <c r="F12" s="71">
        <v>0</v>
      </c>
      <c r="G12" s="71">
        <v>0</v>
      </c>
      <c r="H12" s="71">
        <v>57</v>
      </c>
      <c r="I12" s="71">
        <v>0</v>
      </c>
      <c r="J12" s="21"/>
      <c r="K12" s="21"/>
      <c r="L12" s="21"/>
      <c r="M12" s="21"/>
      <c r="N12" s="21"/>
      <c r="O12" s="21"/>
      <c r="P12" s="21"/>
    </row>
    <row r="13" spans="1:16" s="2" customFormat="1" ht="19.5" customHeight="1">
      <c r="A13" s="52" t="s">
        <v>55</v>
      </c>
      <c r="B13" s="71">
        <v>2</v>
      </c>
      <c r="C13" s="71">
        <v>0</v>
      </c>
      <c r="D13" s="71">
        <v>0</v>
      </c>
      <c r="E13" s="71">
        <v>1</v>
      </c>
      <c r="F13" s="71">
        <v>0</v>
      </c>
      <c r="G13" s="71">
        <v>0</v>
      </c>
      <c r="H13" s="71">
        <v>32</v>
      </c>
      <c r="I13" s="71">
        <v>0</v>
      </c>
      <c r="J13" s="18"/>
      <c r="K13" s="18"/>
      <c r="L13" s="18"/>
      <c r="M13" s="18"/>
      <c r="N13" s="18"/>
      <c r="O13" s="18"/>
      <c r="P13" s="18"/>
    </row>
    <row r="14" spans="1:16" s="2" customFormat="1" ht="19.5" customHeight="1">
      <c r="A14" s="44" t="s">
        <v>39</v>
      </c>
      <c r="B14" s="58" t="s">
        <v>40</v>
      </c>
      <c r="C14" s="71">
        <v>0</v>
      </c>
      <c r="D14" s="71">
        <v>0</v>
      </c>
      <c r="E14" s="58">
        <v>0</v>
      </c>
      <c r="F14" s="58">
        <v>0</v>
      </c>
      <c r="G14" s="58">
        <v>0</v>
      </c>
      <c r="H14" s="58" t="s">
        <v>40</v>
      </c>
      <c r="I14" s="58">
        <v>0</v>
      </c>
      <c r="J14" s="18"/>
      <c r="K14" s="18"/>
      <c r="L14" s="18"/>
      <c r="M14" s="18"/>
      <c r="N14" s="18"/>
      <c r="O14" s="18"/>
      <c r="P14" s="18"/>
    </row>
    <row r="15" spans="1:16" s="2" customFormat="1" ht="19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9.5" customHeight="1">
      <c r="A16" s="26"/>
      <c r="B16" s="2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5"/>
      <c r="O17" s="24"/>
      <c r="P17" s="24"/>
    </row>
    <row r="18" spans="1:16" s="2" customFormat="1" ht="19.5" customHeight="1">
      <c r="A18" s="1" t="s">
        <v>36</v>
      </c>
      <c r="M18" s="95" t="s">
        <v>37</v>
      </c>
      <c r="N18" s="95"/>
      <c r="O18" s="95"/>
      <c r="P18" s="95"/>
    </row>
    <row r="19" spans="1:16" s="2" customFormat="1" ht="19.5" customHeight="1">
      <c r="A19" s="6"/>
      <c r="B19" s="88" t="s">
        <v>18</v>
      </c>
      <c r="C19" s="91" t="s">
        <v>19</v>
      </c>
      <c r="D19" s="93"/>
      <c r="E19" s="91" t="s">
        <v>8</v>
      </c>
      <c r="F19" s="92"/>
      <c r="G19" s="92"/>
      <c r="H19" s="92"/>
      <c r="I19" s="92"/>
      <c r="J19" s="93"/>
      <c r="K19" s="91" t="s">
        <v>9</v>
      </c>
      <c r="L19" s="92"/>
      <c r="M19" s="92"/>
      <c r="N19" s="92"/>
      <c r="O19" s="92"/>
      <c r="P19" s="93"/>
    </row>
    <row r="20" spans="1:16" s="2" customFormat="1" ht="19.5" customHeight="1">
      <c r="A20" s="7" t="s">
        <v>32</v>
      </c>
      <c r="B20" s="89"/>
      <c r="C20" s="94" t="s">
        <v>17</v>
      </c>
      <c r="D20" s="94" t="s">
        <v>14</v>
      </c>
      <c r="E20" s="91" t="s">
        <v>10</v>
      </c>
      <c r="F20" s="93"/>
      <c r="G20" s="91" t="s">
        <v>11</v>
      </c>
      <c r="H20" s="93"/>
      <c r="I20" s="91" t="s">
        <v>12</v>
      </c>
      <c r="J20" s="93"/>
      <c r="K20" s="91" t="s">
        <v>10</v>
      </c>
      <c r="L20" s="93"/>
      <c r="M20" s="91" t="s">
        <v>11</v>
      </c>
      <c r="N20" s="93"/>
      <c r="O20" s="91" t="s">
        <v>12</v>
      </c>
      <c r="P20" s="93"/>
    </row>
    <row r="21" spans="1:16" s="2" customFormat="1" ht="19.5" customHeight="1" thickBot="1">
      <c r="A21" s="9"/>
      <c r="B21" s="90"/>
      <c r="C21" s="90"/>
      <c r="D21" s="90"/>
      <c r="E21" s="8" t="s">
        <v>13</v>
      </c>
      <c r="F21" s="13" t="s">
        <v>14</v>
      </c>
      <c r="G21" s="8" t="s">
        <v>13</v>
      </c>
      <c r="H21" s="13" t="s">
        <v>14</v>
      </c>
      <c r="I21" s="8" t="s">
        <v>13</v>
      </c>
      <c r="J21" s="13" t="s">
        <v>14</v>
      </c>
      <c r="K21" s="8" t="s">
        <v>13</v>
      </c>
      <c r="L21" s="13" t="s">
        <v>14</v>
      </c>
      <c r="M21" s="8" t="s">
        <v>13</v>
      </c>
      <c r="N21" s="13" t="s">
        <v>14</v>
      </c>
      <c r="O21" s="8" t="s">
        <v>13</v>
      </c>
      <c r="P21" s="14" t="s">
        <v>14</v>
      </c>
    </row>
    <row r="22" spans="1:16" s="2" customFormat="1" ht="19.5" customHeight="1" thickTop="1">
      <c r="A22" s="101" t="s">
        <v>57</v>
      </c>
      <c r="B22" s="55">
        <v>127</v>
      </c>
      <c r="C22" s="55">
        <v>43851</v>
      </c>
      <c r="D22" s="56">
        <v>112688</v>
      </c>
      <c r="E22" s="55">
        <v>43510</v>
      </c>
      <c r="F22" s="55">
        <v>110805</v>
      </c>
      <c r="G22" s="55">
        <v>43510</v>
      </c>
      <c r="H22" s="55">
        <v>110805</v>
      </c>
      <c r="I22" s="57" t="s">
        <v>40</v>
      </c>
      <c r="J22" s="57" t="s">
        <v>40</v>
      </c>
      <c r="K22" s="55">
        <v>341</v>
      </c>
      <c r="L22" s="55">
        <v>1883</v>
      </c>
      <c r="M22" s="55">
        <v>341</v>
      </c>
      <c r="N22" s="55">
        <v>1883</v>
      </c>
      <c r="O22" s="58" t="s">
        <v>40</v>
      </c>
      <c r="P22" s="58" t="s">
        <v>40</v>
      </c>
    </row>
    <row r="23" spans="1:16" s="2" customFormat="1" ht="19.5" customHeight="1">
      <c r="A23" s="101" t="s">
        <v>45</v>
      </c>
      <c r="B23" s="59">
        <v>137</v>
      </c>
      <c r="C23" s="59">
        <v>53370</v>
      </c>
      <c r="D23" s="60">
        <v>94594</v>
      </c>
      <c r="E23" s="59">
        <v>53233</v>
      </c>
      <c r="F23" s="60">
        <v>93155</v>
      </c>
      <c r="G23" s="59">
        <v>53233</v>
      </c>
      <c r="H23" s="60">
        <v>93155</v>
      </c>
      <c r="I23" s="61" t="s">
        <v>40</v>
      </c>
      <c r="J23" s="61" t="s">
        <v>40</v>
      </c>
      <c r="K23" s="59">
        <v>137</v>
      </c>
      <c r="L23" s="59">
        <v>1439</v>
      </c>
      <c r="M23" s="59">
        <v>137</v>
      </c>
      <c r="N23" s="59">
        <v>1439</v>
      </c>
      <c r="O23" s="62" t="s">
        <v>40</v>
      </c>
      <c r="P23" s="62" t="s">
        <v>40</v>
      </c>
    </row>
    <row r="24" spans="1:16" s="2" customFormat="1" ht="19.5" customHeight="1">
      <c r="A24" s="102" t="s">
        <v>46</v>
      </c>
      <c r="B24" s="59">
        <v>137</v>
      </c>
      <c r="C24" s="59">
        <v>54454</v>
      </c>
      <c r="D24" s="59">
        <v>170668</v>
      </c>
      <c r="E24" s="59">
        <v>53264</v>
      </c>
      <c r="F24" s="63">
        <v>153239</v>
      </c>
      <c r="G24" s="63">
        <v>53264</v>
      </c>
      <c r="H24" s="63">
        <v>153239</v>
      </c>
      <c r="I24" s="61" t="s">
        <v>40</v>
      </c>
      <c r="J24" s="61" t="s">
        <v>40</v>
      </c>
      <c r="K24" s="59">
        <v>1190</v>
      </c>
      <c r="L24" s="59">
        <v>17429</v>
      </c>
      <c r="M24" s="59">
        <v>1190</v>
      </c>
      <c r="N24" s="59">
        <v>17429</v>
      </c>
      <c r="O24" s="62" t="s">
        <v>40</v>
      </c>
      <c r="P24" s="62" t="s">
        <v>40</v>
      </c>
    </row>
    <row r="25" spans="1:16" s="2" customFormat="1" ht="19.5" customHeight="1">
      <c r="A25" s="102" t="s">
        <v>50</v>
      </c>
      <c r="B25" s="59">
        <v>120</v>
      </c>
      <c r="C25" s="59">
        <v>49772</v>
      </c>
      <c r="D25" s="59">
        <v>112324</v>
      </c>
      <c r="E25" s="59">
        <v>49420</v>
      </c>
      <c r="F25" s="63">
        <v>107858</v>
      </c>
      <c r="G25" s="63">
        <v>49420</v>
      </c>
      <c r="H25" s="63">
        <v>107858</v>
      </c>
      <c r="I25" s="61" t="s">
        <v>40</v>
      </c>
      <c r="J25" s="61" t="s">
        <v>40</v>
      </c>
      <c r="K25" s="59">
        <v>352</v>
      </c>
      <c r="L25" s="59">
        <v>4466</v>
      </c>
      <c r="M25" s="59">
        <v>352</v>
      </c>
      <c r="N25" s="59">
        <v>4466</v>
      </c>
      <c r="O25" s="62" t="s">
        <v>40</v>
      </c>
      <c r="P25" s="62" t="s">
        <v>40</v>
      </c>
    </row>
    <row r="26" spans="1:16" s="2" customFormat="1" ht="19.5" customHeight="1" thickBot="1">
      <c r="A26" s="100" t="s">
        <v>56</v>
      </c>
      <c r="B26" s="64">
        <f>SUM(B27:B32)</f>
        <v>98</v>
      </c>
      <c r="C26" s="64">
        <f aca="true" t="shared" si="1" ref="C26:H26">SUM(C27:C32)</f>
        <v>32013</v>
      </c>
      <c r="D26" s="64">
        <f>SUM(D27:D32)</f>
        <v>84689</v>
      </c>
      <c r="E26" s="64">
        <f t="shared" si="1"/>
        <v>31353</v>
      </c>
      <c r="F26" s="65">
        <f t="shared" si="1"/>
        <v>74529</v>
      </c>
      <c r="G26" s="65">
        <f t="shared" si="1"/>
        <v>31353</v>
      </c>
      <c r="H26" s="65">
        <f t="shared" si="1"/>
        <v>74529</v>
      </c>
      <c r="I26" s="66" t="s">
        <v>40</v>
      </c>
      <c r="J26" s="66" t="s">
        <v>40</v>
      </c>
      <c r="K26" s="64">
        <f>SUM(K27:K32)</f>
        <v>660</v>
      </c>
      <c r="L26" s="64">
        <f>SUM(L27:L32)</f>
        <v>10160</v>
      </c>
      <c r="M26" s="64">
        <f>SUM(M27:M32)</f>
        <v>660</v>
      </c>
      <c r="N26" s="64">
        <f>SUM(N27:N32)</f>
        <v>10160</v>
      </c>
      <c r="O26" s="67" t="s">
        <v>40</v>
      </c>
      <c r="P26" s="67" t="s">
        <v>40</v>
      </c>
    </row>
    <row r="27" spans="1:16" s="2" customFormat="1" ht="19.5" customHeight="1" thickTop="1">
      <c r="A27" s="49" t="s">
        <v>51</v>
      </c>
      <c r="B27" s="68">
        <v>12</v>
      </c>
      <c r="C27" s="69">
        <f aca="true" t="shared" si="2" ref="C27:F32">E27</f>
        <v>4377</v>
      </c>
      <c r="D27" s="69">
        <f t="shared" si="2"/>
        <v>7474</v>
      </c>
      <c r="E27" s="69">
        <f t="shared" si="2"/>
        <v>4377</v>
      </c>
      <c r="F27" s="69">
        <f t="shared" si="2"/>
        <v>7474</v>
      </c>
      <c r="G27" s="69">
        <v>4377</v>
      </c>
      <c r="H27" s="69">
        <v>7474</v>
      </c>
      <c r="I27" s="70" t="s">
        <v>40</v>
      </c>
      <c r="J27" s="70" t="s">
        <v>40</v>
      </c>
      <c r="K27" s="70" t="s">
        <v>44</v>
      </c>
      <c r="L27" s="70" t="s">
        <v>44</v>
      </c>
      <c r="M27" s="70" t="s">
        <v>44</v>
      </c>
      <c r="N27" s="70" t="s">
        <v>44</v>
      </c>
      <c r="O27" s="70" t="s">
        <v>40</v>
      </c>
      <c r="P27" s="70" t="s">
        <v>40</v>
      </c>
    </row>
    <row r="28" spans="1:16" s="2" customFormat="1" ht="19.5" customHeight="1">
      <c r="A28" s="52" t="s">
        <v>52</v>
      </c>
      <c r="B28" s="71">
        <v>9</v>
      </c>
      <c r="C28" s="71">
        <f t="shared" si="2"/>
        <v>2551</v>
      </c>
      <c r="D28" s="69">
        <f t="shared" si="2"/>
        <v>947</v>
      </c>
      <c r="E28" s="71">
        <f t="shared" si="2"/>
        <v>2551</v>
      </c>
      <c r="F28" s="71">
        <f t="shared" si="2"/>
        <v>947</v>
      </c>
      <c r="G28" s="71">
        <v>2551</v>
      </c>
      <c r="H28" s="71">
        <v>947</v>
      </c>
      <c r="I28" s="71" t="s">
        <v>40</v>
      </c>
      <c r="J28" s="71" t="s">
        <v>40</v>
      </c>
      <c r="K28" s="71" t="s">
        <v>44</v>
      </c>
      <c r="L28" s="71" t="s">
        <v>44</v>
      </c>
      <c r="M28" s="71" t="s">
        <v>44</v>
      </c>
      <c r="N28" s="71" t="s">
        <v>44</v>
      </c>
      <c r="O28" s="71" t="s">
        <v>40</v>
      </c>
      <c r="P28" s="71" t="s">
        <v>40</v>
      </c>
    </row>
    <row r="29" spans="1:16" s="2" customFormat="1" ht="19.5" customHeight="1">
      <c r="A29" s="52" t="s">
        <v>53</v>
      </c>
      <c r="B29" s="71">
        <v>8</v>
      </c>
      <c r="C29" s="71">
        <f t="shared" si="2"/>
        <v>4398</v>
      </c>
      <c r="D29" s="69">
        <f t="shared" si="2"/>
        <v>16660</v>
      </c>
      <c r="E29" s="71">
        <f t="shared" si="2"/>
        <v>4398</v>
      </c>
      <c r="F29" s="71">
        <f t="shared" si="2"/>
        <v>16660</v>
      </c>
      <c r="G29" s="71">
        <v>4398</v>
      </c>
      <c r="H29" s="71">
        <v>16660</v>
      </c>
      <c r="I29" s="71" t="s">
        <v>40</v>
      </c>
      <c r="J29" s="71" t="s">
        <v>40</v>
      </c>
      <c r="K29" s="71" t="s">
        <v>44</v>
      </c>
      <c r="L29" s="71" t="s">
        <v>44</v>
      </c>
      <c r="M29" s="71" t="s">
        <v>44</v>
      </c>
      <c r="N29" s="71" t="s">
        <v>44</v>
      </c>
      <c r="O29" s="71" t="s">
        <v>40</v>
      </c>
      <c r="P29" s="71" t="s">
        <v>40</v>
      </c>
    </row>
    <row r="30" spans="1:16" s="2" customFormat="1" ht="19.5" customHeight="1">
      <c r="A30" s="52" t="s">
        <v>54</v>
      </c>
      <c r="B30" s="71">
        <v>29</v>
      </c>
      <c r="C30" s="71">
        <f>E30</f>
        <v>9752</v>
      </c>
      <c r="D30" s="69">
        <f>F30</f>
        <v>11628</v>
      </c>
      <c r="E30" s="71">
        <f t="shared" si="2"/>
        <v>9752</v>
      </c>
      <c r="F30" s="71">
        <f t="shared" si="2"/>
        <v>11628</v>
      </c>
      <c r="G30" s="71">
        <v>9752</v>
      </c>
      <c r="H30" s="71">
        <v>11628</v>
      </c>
      <c r="I30" s="58" t="s">
        <v>40</v>
      </c>
      <c r="J30" s="58" t="s">
        <v>40</v>
      </c>
      <c r="K30" s="58" t="str">
        <f>M30</f>
        <v>-</v>
      </c>
      <c r="L30" s="58" t="str">
        <f>N30</f>
        <v>-</v>
      </c>
      <c r="M30" s="71" t="s">
        <v>44</v>
      </c>
      <c r="N30" s="71" t="s">
        <v>44</v>
      </c>
      <c r="O30" s="58" t="s">
        <v>40</v>
      </c>
      <c r="P30" s="58" t="s">
        <v>40</v>
      </c>
    </row>
    <row r="31" spans="1:16" s="2" customFormat="1" ht="19.5" customHeight="1">
      <c r="A31" s="52" t="s">
        <v>55</v>
      </c>
      <c r="B31" s="71">
        <v>38</v>
      </c>
      <c r="C31" s="71">
        <f>E31+K31</f>
        <v>10777</v>
      </c>
      <c r="D31" s="69">
        <f>F31+L31</f>
        <v>47757</v>
      </c>
      <c r="E31" s="71">
        <f t="shared" si="2"/>
        <v>10117</v>
      </c>
      <c r="F31" s="71">
        <f t="shared" si="2"/>
        <v>37597</v>
      </c>
      <c r="G31" s="71">
        <v>10117</v>
      </c>
      <c r="H31" s="71">
        <v>37597</v>
      </c>
      <c r="I31" s="58" t="s">
        <v>40</v>
      </c>
      <c r="J31" s="58" t="s">
        <v>40</v>
      </c>
      <c r="K31" s="71">
        <f>M31</f>
        <v>660</v>
      </c>
      <c r="L31" s="71">
        <f>N31</f>
        <v>10160</v>
      </c>
      <c r="M31" s="71">
        <v>660</v>
      </c>
      <c r="N31" s="71">
        <v>10160</v>
      </c>
      <c r="O31" s="58" t="s">
        <v>40</v>
      </c>
      <c r="P31" s="58" t="s">
        <v>40</v>
      </c>
    </row>
    <row r="32" spans="1:16" s="2" customFormat="1" ht="19.5" customHeight="1">
      <c r="A32" s="38" t="s">
        <v>39</v>
      </c>
      <c r="B32" s="57">
        <v>2</v>
      </c>
      <c r="C32" s="57">
        <f>E32</f>
        <v>158</v>
      </c>
      <c r="D32" s="57">
        <f>F32</f>
        <v>223</v>
      </c>
      <c r="E32" s="57">
        <f t="shared" si="2"/>
        <v>158</v>
      </c>
      <c r="F32" s="57">
        <f t="shared" si="2"/>
        <v>223</v>
      </c>
      <c r="G32" s="57">
        <v>158</v>
      </c>
      <c r="H32" s="57">
        <v>223</v>
      </c>
      <c r="I32" s="57" t="s">
        <v>40</v>
      </c>
      <c r="J32" s="57" t="s">
        <v>40</v>
      </c>
      <c r="K32" s="57" t="s">
        <v>40</v>
      </c>
      <c r="L32" s="57" t="s">
        <v>40</v>
      </c>
      <c r="M32" s="57" t="s">
        <v>40</v>
      </c>
      <c r="N32" s="57" t="s">
        <v>40</v>
      </c>
      <c r="O32" s="57" t="s">
        <v>40</v>
      </c>
      <c r="P32" s="57" t="s">
        <v>40</v>
      </c>
    </row>
  </sheetData>
  <sheetProtection/>
  <mergeCells count="20">
    <mergeCell ref="D20:D21"/>
    <mergeCell ref="M18:P18"/>
    <mergeCell ref="C19:D19"/>
    <mergeCell ref="E19:J19"/>
    <mergeCell ref="A2:A3"/>
    <mergeCell ref="B2:D2"/>
    <mergeCell ref="M2:N2"/>
    <mergeCell ref="I20:J20"/>
    <mergeCell ref="K20:L20"/>
    <mergeCell ref="M20:N20"/>
    <mergeCell ref="B19:B21"/>
    <mergeCell ref="K19:P19"/>
    <mergeCell ref="E20:F20"/>
    <mergeCell ref="C20:C21"/>
    <mergeCell ref="G1:I1"/>
    <mergeCell ref="M1:P1"/>
    <mergeCell ref="O2:P2"/>
    <mergeCell ref="G20:H20"/>
    <mergeCell ref="O20:P20"/>
    <mergeCell ref="E2:I2"/>
  </mergeCells>
  <printOptions/>
  <pageMargins left="0.7874015748031497" right="0.7874015748031497" top="0.7874015748031497" bottom="0.7874015748031497" header="0.5118110236220472" footer="0.5118110236220472"/>
  <pageSetup firstPageNumber="42" useFirstPageNumber="1" fitToHeight="1" fitToWidth="1" horizontalDpi="600" verticalDpi="600" orientation="portrait" paperSize="9" scale="68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2021-11-01T02:28:51Z</cp:lastPrinted>
  <dcterms:created xsi:type="dcterms:W3CDTF">2008-01-28T02:01:00Z</dcterms:created>
  <dcterms:modified xsi:type="dcterms:W3CDTF">2021-11-24T04:54:12Z</dcterms:modified>
  <cp:category/>
  <cp:version/>
  <cp:contentType/>
  <cp:contentStatus/>
</cp:coreProperties>
</file>