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activeTab="0"/>
  </bookViews>
  <sheets>
    <sheet name="第5表" sheetId="1" r:id="rId1"/>
    <sheet name="第5表の1" sheetId="2" r:id="rId2"/>
    <sheet name="第5表の2" sheetId="3" r:id="rId3"/>
    <sheet name="第5表の3" sheetId="4" r:id="rId4"/>
    <sheet name="第5表の4" sheetId="5" r:id="rId5"/>
    <sheet name="第5表の5" sheetId="6" r:id="rId6"/>
    <sheet name="第5表の6" sheetId="7" r:id="rId7"/>
  </sheets>
  <definedNames>
    <definedName name="_xlnm.Print_Area" localSheetId="0">'第5表'!$A$1:$I$43</definedName>
    <definedName name="_xlnm.Print_Area" localSheetId="1">'第5表の1'!$A$1:$I$43</definedName>
    <definedName name="_xlnm.Print_Area" localSheetId="2">'第5表の2'!$A$1:$I$44</definedName>
    <definedName name="_xlnm.Print_Area" localSheetId="3">'第5表の3'!$A$1:$I$44</definedName>
    <definedName name="_xlnm.Print_Area" localSheetId="4">'第5表の4'!$A$1:$I$44</definedName>
    <definedName name="_xlnm.Print_Area" localSheetId="5">'第5表の5'!$A$1:$I$44</definedName>
    <definedName name="_xlnm.Print_Area" localSheetId="6">'第5表の6'!$A$1:$I$43</definedName>
  </definedNames>
  <calcPr fullCalcOnLoad="1"/>
</workbook>
</file>

<file path=xl/sharedStrings.xml><?xml version="1.0" encoding="utf-8"?>
<sst xmlns="http://schemas.openxmlformats.org/spreadsheetml/2006/main" count="346" uniqueCount="52">
  <si>
    <t>第５表　　市町村別・針広別林野面積（国・民有林合計）</t>
  </si>
  <si>
    <t>(単位：ha)</t>
  </si>
  <si>
    <t>市町村名</t>
  </si>
  <si>
    <t>総数</t>
  </si>
  <si>
    <t>針葉樹林</t>
  </si>
  <si>
    <t>広葉樹林</t>
  </si>
  <si>
    <t>針広混交林</t>
  </si>
  <si>
    <t>竹林</t>
  </si>
  <si>
    <t>無立木地</t>
  </si>
  <si>
    <t>その他</t>
  </si>
  <si>
    <t>宇都宮市</t>
  </si>
  <si>
    <t>益子町</t>
  </si>
  <si>
    <t>茂木町</t>
  </si>
  <si>
    <t>市貝町</t>
  </si>
  <si>
    <t>芳賀町</t>
  </si>
  <si>
    <t>鹿沼市</t>
  </si>
  <si>
    <t>西方町</t>
  </si>
  <si>
    <t>日光市</t>
  </si>
  <si>
    <t>矢板市</t>
  </si>
  <si>
    <t>さくら市</t>
  </si>
  <si>
    <t>塩谷町</t>
  </si>
  <si>
    <t>高根沢町</t>
  </si>
  <si>
    <t>大田原市</t>
  </si>
  <si>
    <t>那須塩原市</t>
  </si>
  <si>
    <t>那須町</t>
  </si>
  <si>
    <t>那須烏山市</t>
  </si>
  <si>
    <t>那珂川町</t>
  </si>
  <si>
    <t>足利市</t>
  </si>
  <si>
    <t>佐野市</t>
  </si>
  <si>
    <t>栃木市</t>
  </si>
  <si>
    <t>小山市</t>
  </si>
  <si>
    <t>下野市</t>
  </si>
  <si>
    <t>壬生町</t>
  </si>
  <si>
    <t>野木町</t>
  </si>
  <si>
    <t>岩舟町</t>
  </si>
  <si>
    <t>　</t>
  </si>
  <si>
    <t>第５表の１　　市町村別・針広別林野面積（国有林）</t>
  </si>
  <si>
    <t>第５表の２　　市町村別・針広別林野面積（民有林）</t>
  </si>
  <si>
    <t>第５表の３　　市町村別・針広別林野面積（県営林）</t>
  </si>
  <si>
    <t>第５表の５　　市町村別・針広別林野面積（社寺有林）</t>
  </si>
  <si>
    <t>第５表の６　　市町村別・針広別林野面積（私有林）</t>
  </si>
  <si>
    <t>第５表の４　　市町村別・針広別林野面積（公有林）</t>
  </si>
  <si>
    <t>県西環境森林事務所</t>
  </si>
  <si>
    <t>県東環境森林事務所</t>
  </si>
  <si>
    <t>県北環境森林事務所</t>
  </si>
  <si>
    <t>県南環境森林事務所</t>
  </si>
  <si>
    <t>市町名</t>
  </si>
  <si>
    <t>真岡市</t>
  </si>
  <si>
    <t>上三川町</t>
  </si>
  <si>
    <t>矢板森林管理事務所</t>
  </si>
  <si>
    <t>※数量はすべて単位未満を四捨五入しているので、個々の数字を合計しても総数に一致しない場合がある。</t>
  </si>
  <si>
    <t>-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</si>
</sst>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¥&quot;#,##0_);[Red]\(&quot;¥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7" fontId="4" fillId="0" borderId="10" xfId="0" applyNumberFormat="1" applyFont="1" applyFill="1" applyBorder="1" applyAlignment="1">
      <alignment vertical="center"/>
    </xf>
    <xf numFmtId="187" fontId="4" fillId="0" borderId="11" xfId="0" applyNumberFormat="1" applyFont="1" applyFill="1" applyBorder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187" fontId="4" fillId="0" borderId="11" xfId="0" applyNumberFormat="1" applyFont="1" applyFill="1" applyBorder="1" applyAlignment="1">
      <alignment horizontal="right" vertical="center"/>
    </xf>
    <xf numFmtId="187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7" fontId="4" fillId="0" borderId="11" xfId="49" applyNumberFormat="1" applyFont="1" applyFill="1" applyBorder="1" applyAlignment="1">
      <alignment vertical="center"/>
    </xf>
    <xf numFmtId="38" fontId="4" fillId="0" borderId="11" xfId="49" applyFont="1" applyFill="1" applyBorder="1" applyAlignment="1">
      <alignment horizontal="right" vertical="center"/>
    </xf>
    <xf numFmtId="191" fontId="4" fillId="0" borderId="11" xfId="49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7" fontId="4" fillId="0" borderId="10" xfId="49" applyNumberFormat="1" applyFont="1" applyFill="1" applyBorder="1" applyAlignment="1">
      <alignment horizontal="right" vertical="center"/>
    </xf>
    <xf numFmtId="187" fontId="4" fillId="0" borderId="11" xfId="49" applyNumberFormat="1" applyFont="1" applyFill="1" applyBorder="1" applyAlignment="1">
      <alignment horizontal="right" vertical="center"/>
    </xf>
    <xf numFmtId="187" fontId="4" fillId="0" borderId="13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0" xfId="49" applyNumberFormat="1" applyFont="1" applyFill="1" applyBorder="1" applyAlignment="1">
      <alignment horizontal="right" vertical="center"/>
    </xf>
    <xf numFmtId="187" fontId="4" fillId="0" borderId="14" xfId="49" applyNumberFormat="1" applyFont="1" applyFill="1" applyBorder="1" applyAlignment="1">
      <alignment horizontal="right" vertical="center"/>
    </xf>
    <xf numFmtId="187" fontId="4" fillId="0" borderId="1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4" fillId="0" borderId="15" xfId="61" applyFont="1" applyFill="1" applyBorder="1" applyAlignment="1">
      <alignment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21" xfId="61" applyFont="1" applyFill="1" applyBorder="1" applyAlignment="1">
      <alignment vertical="center"/>
      <protection/>
    </xf>
    <xf numFmtId="0" fontId="4" fillId="0" borderId="22" xfId="61" applyFont="1" applyFill="1" applyBorder="1" applyAlignment="1">
      <alignment vertical="center"/>
      <protection/>
    </xf>
    <xf numFmtId="0" fontId="4" fillId="0" borderId="23" xfId="61" applyFont="1" applyFill="1" applyBorder="1" applyAlignment="1">
      <alignment vertical="center"/>
      <protection/>
    </xf>
    <xf numFmtId="0" fontId="4" fillId="0" borderId="24" xfId="61" applyFont="1" applyFill="1" applyBorder="1" applyAlignment="1">
      <alignment vertical="center"/>
      <protection/>
    </xf>
    <xf numFmtId="0" fontId="4" fillId="0" borderId="25" xfId="61" applyFont="1" applyFill="1" applyBorder="1" applyAlignment="1">
      <alignment vertical="center"/>
      <protection/>
    </xf>
    <xf numFmtId="0" fontId="4" fillId="0" borderId="26" xfId="61" applyFont="1" applyFill="1" applyBorder="1" applyAlignment="1">
      <alignment vertical="center"/>
      <protection/>
    </xf>
    <xf numFmtId="187" fontId="4" fillId="0" borderId="10" xfId="49" applyNumberFormat="1" applyFont="1" applyFill="1" applyBorder="1" applyAlignment="1">
      <alignment vertical="center"/>
    </xf>
    <xf numFmtId="187" fontId="4" fillId="0" borderId="22" xfId="49" applyNumberFormat="1" applyFont="1" applyFill="1" applyBorder="1" applyAlignment="1">
      <alignment horizontal="right" vertical="center"/>
    </xf>
    <xf numFmtId="192" fontId="4" fillId="0" borderId="16" xfId="49" applyNumberFormat="1" applyFont="1" applyFill="1" applyBorder="1" applyAlignment="1">
      <alignment vertical="center"/>
    </xf>
    <xf numFmtId="192" fontId="4" fillId="0" borderId="11" xfId="49" applyNumberFormat="1" applyFont="1" applyFill="1" applyBorder="1" applyAlignment="1">
      <alignment vertical="center"/>
    </xf>
    <xf numFmtId="187" fontId="4" fillId="0" borderId="16" xfId="49" applyNumberFormat="1" applyFont="1" applyFill="1" applyBorder="1" applyAlignment="1">
      <alignment vertical="center"/>
    </xf>
    <xf numFmtId="187" fontId="4" fillId="0" borderId="16" xfId="49" applyNumberFormat="1" applyFont="1" applyFill="1" applyBorder="1" applyAlignment="1">
      <alignment horizontal="right" vertical="center"/>
    </xf>
    <xf numFmtId="187" fontId="4" fillId="0" borderId="27" xfId="49" applyNumberFormat="1" applyFont="1" applyFill="1" applyBorder="1" applyAlignment="1">
      <alignment horizontal="right" vertical="center"/>
    </xf>
    <xf numFmtId="187" fontId="4" fillId="0" borderId="13" xfId="49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187" fontId="4" fillId="0" borderId="10" xfId="0" applyNumberFormat="1" applyFont="1" applyFill="1" applyBorder="1" applyAlignment="1">
      <alignment horizontal="right" vertical="center"/>
    </xf>
    <xf numFmtId="187" fontId="4" fillId="0" borderId="27" xfId="0" applyNumberFormat="1" applyFont="1" applyFill="1" applyBorder="1" applyAlignment="1">
      <alignment vertical="center"/>
    </xf>
    <xf numFmtId="187" fontId="4" fillId="0" borderId="29" xfId="49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7" fontId="4" fillId="0" borderId="21" xfId="49" applyNumberFormat="1" applyFont="1" applyFill="1" applyBorder="1" applyAlignment="1">
      <alignment horizontal="right" vertical="center"/>
    </xf>
    <xf numFmtId="0" fontId="4" fillId="0" borderId="0" xfId="61" applyFont="1" applyFill="1" applyBorder="1" applyAlignment="1">
      <alignment vertical="center"/>
      <protection/>
    </xf>
    <xf numFmtId="187" fontId="4" fillId="0" borderId="0" xfId="0" applyNumberFormat="1" applyFont="1" applyFill="1" applyBorder="1" applyAlignment="1">
      <alignment vertical="center"/>
    </xf>
    <xf numFmtId="187" fontId="4" fillId="0" borderId="2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7" fontId="4" fillId="0" borderId="27" xfId="49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58" fontId="4" fillId="0" borderId="12" xfId="0" applyNumberFormat="1" applyFont="1" applyFill="1" applyBorder="1" applyAlignment="1">
      <alignment horizontal="center" vertical="center"/>
    </xf>
    <xf numFmtId="58" fontId="4" fillId="0" borderId="2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0第４表　市町村別・所有林野面積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4.125" style="7" customWidth="1"/>
    <col min="3" max="9" width="9.625" style="1" customWidth="1"/>
    <col min="10" max="16384" width="9.00390625" style="1" customWidth="1"/>
  </cols>
  <sheetData>
    <row r="1" spans="1:9" ht="36" customHeight="1">
      <c r="A1" s="49"/>
      <c r="B1" s="50" t="s">
        <v>0</v>
      </c>
      <c r="C1" s="51"/>
      <c r="D1" s="51"/>
      <c r="E1" s="51"/>
      <c r="F1" s="51"/>
      <c r="G1" s="51"/>
      <c r="H1" s="51"/>
      <c r="I1" s="52" t="s">
        <v>1</v>
      </c>
    </row>
    <row r="2" spans="1:9" ht="16.5" customHeight="1">
      <c r="A2" s="65" t="s">
        <v>2</v>
      </c>
      <c r="B2" s="65"/>
      <c r="C2" s="61" t="s">
        <v>3</v>
      </c>
      <c r="D2" s="61" t="s">
        <v>4</v>
      </c>
      <c r="E2" s="61" t="s">
        <v>5</v>
      </c>
      <c r="F2" s="61" t="s">
        <v>6</v>
      </c>
      <c r="G2" s="61" t="s">
        <v>7</v>
      </c>
      <c r="H2" s="61" t="s">
        <v>8</v>
      </c>
      <c r="I2" s="61" t="s">
        <v>9</v>
      </c>
    </row>
    <row r="3" spans="1:9" ht="16.5" customHeight="1" thickBot="1">
      <c r="A3" s="66"/>
      <c r="B3" s="66"/>
      <c r="C3" s="62"/>
      <c r="D3" s="62"/>
      <c r="E3" s="62"/>
      <c r="F3" s="62"/>
      <c r="G3" s="62"/>
      <c r="H3" s="62"/>
      <c r="I3" s="62"/>
    </row>
    <row r="4" spans="1:9" ht="16.5" customHeight="1" thickTop="1">
      <c r="A4" s="64">
        <v>38807</v>
      </c>
      <c r="B4" s="64"/>
      <c r="C4" s="3">
        <v>349542</v>
      </c>
      <c r="D4" s="3">
        <v>173880</v>
      </c>
      <c r="E4" s="3">
        <v>138047</v>
      </c>
      <c r="F4" s="3">
        <v>23802</v>
      </c>
      <c r="G4" s="3">
        <v>708</v>
      </c>
      <c r="H4" s="3">
        <v>4993</v>
      </c>
      <c r="I4" s="3">
        <v>8111</v>
      </c>
    </row>
    <row r="5" spans="1:9" ht="16.5" customHeight="1">
      <c r="A5" s="64">
        <v>39172</v>
      </c>
      <c r="B5" s="64"/>
      <c r="C5" s="3">
        <v>349531</v>
      </c>
      <c r="D5" s="3">
        <v>173632</v>
      </c>
      <c r="E5" s="3">
        <v>138366</v>
      </c>
      <c r="F5" s="3">
        <v>23764</v>
      </c>
      <c r="G5" s="3">
        <v>711</v>
      </c>
      <c r="H5" s="3">
        <v>4904</v>
      </c>
      <c r="I5" s="3">
        <v>8153</v>
      </c>
    </row>
    <row r="6" spans="1:9" ht="16.5" customHeight="1">
      <c r="A6" s="64">
        <v>39538</v>
      </c>
      <c r="B6" s="64"/>
      <c r="C6" s="3">
        <v>349306</v>
      </c>
      <c r="D6" s="3">
        <v>173542</v>
      </c>
      <c r="E6" s="3">
        <v>138206</v>
      </c>
      <c r="F6" s="3">
        <v>23833</v>
      </c>
      <c r="G6" s="3">
        <v>711</v>
      </c>
      <c r="H6" s="3">
        <v>4861</v>
      </c>
      <c r="I6" s="3">
        <v>8153</v>
      </c>
    </row>
    <row r="7" spans="1:9" ht="16.5" customHeight="1">
      <c r="A7" s="64">
        <v>39903</v>
      </c>
      <c r="B7" s="64"/>
      <c r="C7" s="3">
        <v>349228</v>
      </c>
      <c r="D7" s="3">
        <v>172692</v>
      </c>
      <c r="E7" s="3">
        <v>140471</v>
      </c>
      <c r="F7" s="3">
        <v>25239</v>
      </c>
      <c r="G7" s="3">
        <v>711</v>
      </c>
      <c r="H7" s="3">
        <v>4850</v>
      </c>
      <c r="I7" s="3">
        <v>5263</v>
      </c>
    </row>
    <row r="8" spans="1:9" ht="16.5" customHeight="1" thickBot="1">
      <c r="A8" s="63">
        <v>40268</v>
      </c>
      <c r="B8" s="63"/>
      <c r="C8" s="3">
        <f>'第5表の1'!C8+'第5表の2'!C8</f>
        <v>349187</v>
      </c>
      <c r="D8" s="17">
        <f>'第5表の1'!D8+'第5表の2'!D8</f>
        <v>172636</v>
      </c>
      <c r="E8" s="17">
        <f>'第5表の1'!E8+'第5表の2'!E8</f>
        <v>140432</v>
      </c>
      <c r="F8" s="17">
        <f>'第5表の1'!F8+'第5表の2'!F8</f>
        <v>25239</v>
      </c>
      <c r="G8" s="17">
        <f>'第5表の1'!G8+'第5表の2'!G8</f>
        <v>714</v>
      </c>
      <c r="H8" s="17">
        <f>'第5表の1'!H8+'第5表の2'!H8</f>
        <v>4903</v>
      </c>
      <c r="I8" s="17">
        <f>'第5表の1'!I8+'第5表の2'!I8</f>
        <v>5263</v>
      </c>
    </row>
    <row r="9" spans="1:9" ht="16.5" customHeight="1" thickTop="1">
      <c r="A9" s="23" t="s">
        <v>42</v>
      </c>
      <c r="B9" s="24"/>
      <c r="C9" s="37">
        <f>SUM(C10:C12)</f>
        <v>160539</v>
      </c>
      <c r="D9" s="36">
        <f aca="true" t="shared" si="0" ref="D9:I9">SUM(D10:D12)</f>
        <v>75226</v>
      </c>
      <c r="E9" s="36">
        <f t="shared" si="0"/>
        <v>62242</v>
      </c>
      <c r="F9" s="36">
        <f t="shared" si="0"/>
        <v>17450</v>
      </c>
      <c r="G9" s="36">
        <f t="shared" si="0"/>
        <v>60</v>
      </c>
      <c r="H9" s="36">
        <f t="shared" si="0"/>
        <v>2050</v>
      </c>
      <c r="I9" s="36">
        <f t="shared" si="0"/>
        <v>3509</v>
      </c>
    </row>
    <row r="10" spans="1:9" ht="16.5" customHeight="1">
      <c r="A10" s="25"/>
      <c r="B10" s="26" t="s">
        <v>15</v>
      </c>
      <c r="C10" s="3">
        <f>'第5表の1'!C10+'第5表の2'!C10</f>
        <v>33696</v>
      </c>
      <c r="D10" s="3">
        <f>'第5表の1'!D10+'第5表の2'!D10</f>
        <v>25577</v>
      </c>
      <c r="E10" s="3">
        <f>'第5表の1'!E10+'第5表の2'!E10</f>
        <v>7246</v>
      </c>
      <c r="F10" s="3">
        <f>'第5表の1'!F10+'第5表の2'!F10</f>
        <v>357</v>
      </c>
      <c r="G10" s="3">
        <f>'第5表の1'!G10+'第5表の2'!G10</f>
        <v>30</v>
      </c>
      <c r="H10" s="3">
        <f>'第5表の1'!H10+'第5表の2'!H10</f>
        <v>479</v>
      </c>
      <c r="I10" s="3">
        <f>'第5表の1'!I10+'第5表の2'!I10</f>
        <v>6</v>
      </c>
    </row>
    <row r="11" spans="1:9" ht="16.5" customHeight="1">
      <c r="A11" s="27"/>
      <c r="B11" s="28" t="s">
        <v>17</v>
      </c>
      <c r="C11" s="3">
        <f>'第5表の1'!C11+'第5表の2'!C11</f>
        <v>125531</v>
      </c>
      <c r="D11" s="3">
        <f>'第5表の1'!D11+'第5表の2'!D11</f>
        <v>48939</v>
      </c>
      <c r="E11" s="3">
        <f>'第5表の1'!E11+'第5表の2'!E11</f>
        <v>54432</v>
      </c>
      <c r="F11" s="3">
        <f>'第5表の1'!F11+'第5表の2'!F11</f>
        <v>17093</v>
      </c>
      <c r="G11" s="3">
        <f>'第5表の1'!G11+'第5表の2'!G11</f>
        <v>25</v>
      </c>
      <c r="H11" s="3">
        <f>'第5表の1'!H11+'第5表の2'!H11</f>
        <v>1538</v>
      </c>
      <c r="I11" s="3">
        <f>'第5表の1'!I11+'第5表の2'!I11</f>
        <v>3503</v>
      </c>
    </row>
    <row r="12" spans="1:9" ht="16.5" customHeight="1" thickBot="1">
      <c r="A12" s="29"/>
      <c r="B12" s="28" t="s">
        <v>16</v>
      </c>
      <c r="C12" s="3">
        <f>'第5表の1'!C12+'第5表の2'!C12</f>
        <v>1312</v>
      </c>
      <c r="D12" s="17">
        <f>'第5表の1'!D12+'第5表の2'!D12</f>
        <v>710</v>
      </c>
      <c r="E12" s="17">
        <f>'第5表の1'!E12+'第5表の2'!E12</f>
        <v>564</v>
      </c>
      <c r="F12" s="17">
        <f>'第5表の1'!F12+'第5表の2'!F12</f>
        <v>0</v>
      </c>
      <c r="G12" s="17">
        <f>'第5表の1'!G12+'第5表の2'!G12</f>
        <v>5</v>
      </c>
      <c r="H12" s="17">
        <f>'第5表の1'!H12+'第5表の2'!H12</f>
        <v>33</v>
      </c>
      <c r="I12" s="17">
        <f>'第5表の1'!I12+'第5表の2'!I12</f>
        <v>0</v>
      </c>
    </row>
    <row r="13" spans="1:9" ht="16.5" customHeight="1" thickTop="1">
      <c r="A13" s="30" t="s">
        <v>43</v>
      </c>
      <c r="B13" s="31"/>
      <c r="C13" s="37">
        <f>SUM(C14:C20)</f>
        <v>27966</v>
      </c>
      <c r="D13" s="15">
        <f aca="true" t="shared" si="1" ref="D13:I13">SUM(D14:D20)</f>
        <v>13141</v>
      </c>
      <c r="E13" s="15">
        <f t="shared" si="1"/>
        <v>13978</v>
      </c>
      <c r="F13" s="15">
        <f t="shared" si="1"/>
        <v>320</v>
      </c>
      <c r="G13" s="15">
        <f t="shared" si="1"/>
        <v>129</v>
      </c>
      <c r="H13" s="15">
        <f t="shared" si="1"/>
        <v>354</v>
      </c>
      <c r="I13" s="15">
        <f t="shared" si="1"/>
        <v>44</v>
      </c>
    </row>
    <row r="14" spans="1:9" ht="16.5" customHeight="1">
      <c r="A14" s="25"/>
      <c r="B14" s="26" t="s">
        <v>10</v>
      </c>
      <c r="C14" s="3">
        <f>'第5表の1'!C14+'第5表の2'!C14</f>
        <v>8216</v>
      </c>
      <c r="D14" s="3">
        <f>'第5表の1'!D14+'第5表の2'!D14</f>
        <v>5324</v>
      </c>
      <c r="E14" s="3">
        <f>'第5表の1'!E14+'第5表の2'!E14</f>
        <v>2639</v>
      </c>
      <c r="F14" s="3">
        <f>'第5表の1'!F14+'第5表の2'!F14</f>
        <v>30</v>
      </c>
      <c r="G14" s="3">
        <f>'第5表の1'!G14+'第5表の2'!G14</f>
        <v>27</v>
      </c>
      <c r="H14" s="3">
        <f>'第5表の1'!H14+'第5表の2'!H14</f>
        <v>164</v>
      </c>
      <c r="I14" s="3">
        <f>'第5表の1'!I14+'第5表の2'!I14</f>
        <v>32</v>
      </c>
    </row>
    <row r="15" spans="1:9" ht="16.5" customHeight="1">
      <c r="A15" s="25"/>
      <c r="B15" s="26" t="s">
        <v>47</v>
      </c>
      <c r="C15" s="3">
        <f>'第5表の1'!C15+'第5表の2'!C15</f>
        <v>1477</v>
      </c>
      <c r="D15" s="3">
        <f>'第5表の1'!D15+'第5表の2'!D15</f>
        <v>476</v>
      </c>
      <c r="E15" s="3">
        <f>'第5表の1'!E15+'第5表の2'!E15</f>
        <v>930</v>
      </c>
      <c r="F15" s="3">
        <f>'第5表の1'!F15+'第5表の2'!F15</f>
        <v>0</v>
      </c>
      <c r="G15" s="3">
        <f>'第5表の1'!G15+'第5表の2'!G15</f>
        <v>24</v>
      </c>
      <c r="H15" s="3">
        <f>'第5表の1'!H15+'第5表の2'!H15</f>
        <v>47</v>
      </c>
      <c r="I15" s="3">
        <f>'第5表の1'!I15+'第5表の2'!I15</f>
        <v>0</v>
      </c>
    </row>
    <row r="16" spans="1:9" ht="16.5" customHeight="1">
      <c r="A16" s="25"/>
      <c r="B16" s="26" t="s">
        <v>48</v>
      </c>
      <c r="C16" s="3">
        <f>'第5表の1'!C16+'第5表の2'!C16</f>
        <v>148</v>
      </c>
      <c r="D16" s="3">
        <f>'第5表の1'!D16+'第5表の2'!D16</f>
        <v>29</v>
      </c>
      <c r="E16" s="3">
        <f>'第5表の1'!E16+'第5表の2'!E16</f>
        <v>116</v>
      </c>
      <c r="F16" s="3">
        <f>'第5表の1'!F16+'第5表の2'!F16</f>
        <v>0</v>
      </c>
      <c r="G16" s="3">
        <f>'第5表の1'!G16+'第5表の2'!G16</f>
        <v>0</v>
      </c>
      <c r="H16" s="3">
        <f>'第5表の1'!H16+'第5表の2'!H16</f>
        <v>3</v>
      </c>
      <c r="I16" s="3">
        <f>'第5表の1'!I16+'第5表の2'!I16</f>
        <v>0</v>
      </c>
    </row>
    <row r="17" spans="1:9" ht="16.5" customHeight="1">
      <c r="A17" s="25"/>
      <c r="B17" s="26" t="s">
        <v>11</v>
      </c>
      <c r="C17" s="3">
        <f>'第5表の1'!C17+'第5表の2'!C17</f>
        <v>3934</v>
      </c>
      <c r="D17" s="3">
        <f>'第5表の1'!D17+'第5表の2'!D17</f>
        <v>2034</v>
      </c>
      <c r="E17" s="3">
        <f>'第5表の1'!E17+'第5表の2'!E17</f>
        <v>1535</v>
      </c>
      <c r="F17" s="3">
        <f>'第5表の1'!F17+'第5表の2'!F17</f>
        <v>290</v>
      </c>
      <c r="G17" s="3">
        <f>'第5表の1'!G17+'第5表の2'!G17</f>
        <v>18</v>
      </c>
      <c r="H17" s="3">
        <f>'第5表の1'!H17+'第5表の2'!H17</f>
        <v>45</v>
      </c>
      <c r="I17" s="3">
        <f>'第5表の1'!I17+'第5表の2'!I17</f>
        <v>12</v>
      </c>
    </row>
    <row r="18" spans="1:9" ht="16.5" customHeight="1">
      <c r="A18" s="25"/>
      <c r="B18" s="26" t="s">
        <v>12</v>
      </c>
      <c r="C18" s="3">
        <f>'第5表の1'!C18+'第5表の2'!C18</f>
        <v>11085</v>
      </c>
      <c r="D18" s="3">
        <f>'第5表の1'!D18+'第5表の2'!D18</f>
        <v>4445</v>
      </c>
      <c r="E18" s="3">
        <f>'第5表の1'!E18+'第5表の2'!E18</f>
        <v>6554</v>
      </c>
      <c r="F18" s="3">
        <f>'第5表の1'!F18+'第5表の2'!F18</f>
        <v>0</v>
      </c>
      <c r="G18" s="3">
        <f>'第5表の1'!G18+'第5表の2'!G18</f>
        <v>35</v>
      </c>
      <c r="H18" s="3">
        <f>'第5表の1'!H18+'第5表の2'!H18</f>
        <v>51</v>
      </c>
      <c r="I18" s="3">
        <f>'第5表の1'!I18+'第5表の2'!I18</f>
        <v>0</v>
      </c>
    </row>
    <row r="19" spans="1:9" ht="16.5" customHeight="1">
      <c r="A19" s="25"/>
      <c r="B19" s="26" t="s">
        <v>13</v>
      </c>
      <c r="C19" s="3">
        <f>'第5表の1'!C19+'第5表の2'!C19</f>
        <v>2390</v>
      </c>
      <c r="D19" s="3">
        <f>'第5表の1'!D19+'第5表の2'!D19</f>
        <v>635</v>
      </c>
      <c r="E19" s="3">
        <f>'第5表の1'!E19+'第5表の2'!E19</f>
        <v>1716</v>
      </c>
      <c r="F19" s="3">
        <f>'第5表の1'!F19+'第5表の2'!F19</f>
        <v>0</v>
      </c>
      <c r="G19" s="3">
        <f>'第5表の1'!G19+'第5表の2'!G19</f>
        <v>16</v>
      </c>
      <c r="H19" s="3">
        <f>'第5表の1'!H19+'第5表の2'!H19</f>
        <v>23</v>
      </c>
      <c r="I19" s="3">
        <f>'第5表の1'!I19+'第5表の2'!I19</f>
        <v>0</v>
      </c>
    </row>
    <row r="20" spans="1:9" ht="16.5" customHeight="1" thickBot="1">
      <c r="A20" s="27"/>
      <c r="B20" s="32" t="s">
        <v>14</v>
      </c>
      <c r="C20" s="47">
        <f>'第5表の1'!C20+'第5表の2'!C20</f>
        <v>716</v>
      </c>
      <c r="D20" s="3">
        <f>'第5表の1'!D20+'第5表の2'!D20</f>
        <v>198</v>
      </c>
      <c r="E20" s="3">
        <f>'第5表の1'!E20+'第5表の2'!E20</f>
        <v>488</v>
      </c>
      <c r="F20" s="3">
        <f>'第5表の1'!F20+'第5表の2'!F20</f>
        <v>0</v>
      </c>
      <c r="G20" s="3">
        <f>'第5表の1'!G20+'第5表の2'!G20</f>
        <v>9</v>
      </c>
      <c r="H20" s="3">
        <f>'第5表の1'!H20+'第5表の2'!H20</f>
        <v>21</v>
      </c>
      <c r="I20" s="3">
        <f>'第5表の1'!I20+'第5表の2'!I20</f>
        <v>0</v>
      </c>
    </row>
    <row r="21" spans="1:9" ht="16.5" customHeight="1" thickTop="1">
      <c r="A21" s="33" t="s">
        <v>44</v>
      </c>
      <c r="B21" s="34"/>
      <c r="C21" s="37">
        <f>SUM(C22:C26)</f>
        <v>98162</v>
      </c>
      <c r="D21" s="37">
        <f aca="true" t="shared" si="2" ref="D21:I21">SUM(D22:D26)</f>
        <v>44662</v>
      </c>
      <c r="E21" s="37">
        <f t="shared" si="2"/>
        <v>44381</v>
      </c>
      <c r="F21" s="37">
        <f t="shared" si="2"/>
        <v>5928</v>
      </c>
      <c r="G21" s="37">
        <f t="shared" si="2"/>
        <v>333</v>
      </c>
      <c r="H21" s="37">
        <f t="shared" si="2"/>
        <v>1220</v>
      </c>
      <c r="I21" s="37">
        <f t="shared" si="2"/>
        <v>1639</v>
      </c>
    </row>
    <row r="22" spans="1:9" ht="16.5" customHeight="1">
      <c r="A22" s="25"/>
      <c r="B22" s="26" t="s">
        <v>22</v>
      </c>
      <c r="C22" s="3">
        <f>'第5表の1'!C22+'第5表の2'!C22</f>
        <v>15313</v>
      </c>
      <c r="D22" s="3">
        <f>'第5表の1'!D22+'第5表の2'!D22</f>
        <v>12443</v>
      </c>
      <c r="E22" s="3">
        <f>'第5表の1'!E22+'第5表の2'!E22</f>
        <v>2503</v>
      </c>
      <c r="F22" s="3">
        <f>'第5表の1'!F22+'第5表の2'!F22</f>
        <v>35</v>
      </c>
      <c r="G22" s="3">
        <f>'第5表の1'!G22+'第5表の2'!G22</f>
        <v>77</v>
      </c>
      <c r="H22" s="3">
        <f>'第5表の1'!H22+'第5表の2'!H22</f>
        <v>248</v>
      </c>
      <c r="I22" s="3">
        <f>'第5表の1'!I22+'第5表の2'!I22</f>
        <v>8</v>
      </c>
    </row>
    <row r="23" spans="1:9" ht="16.5" customHeight="1">
      <c r="A23" s="25"/>
      <c r="B23" s="26" t="s">
        <v>23</v>
      </c>
      <c r="C23" s="3">
        <f>'第5表の1'!C23+'第5表の2'!C23</f>
        <v>38729</v>
      </c>
      <c r="D23" s="3">
        <f>'第5表の1'!D23+'第5表の2'!D23</f>
        <v>10214</v>
      </c>
      <c r="E23" s="3">
        <f>'第5表の1'!E23+'第5表の2'!E23</f>
        <v>22002</v>
      </c>
      <c r="F23" s="3">
        <f>'第5表の1'!F23+'第5表の2'!F23</f>
        <v>5338</v>
      </c>
      <c r="G23" s="3">
        <f>'第5表の1'!G23+'第5表の2'!G23</f>
        <v>42</v>
      </c>
      <c r="H23" s="3">
        <f>'第5表の1'!H23+'第5表の2'!H23</f>
        <v>484</v>
      </c>
      <c r="I23" s="3">
        <f>'第5表の1'!I23+'第5表の2'!I23</f>
        <v>649</v>
      </c>
    </row>
    <row r="24" spans="1:9" ht="16.5" customHeight="1">
      <c r="A24" s="25"/>
      <c r="B24" s="26" t="s">
        <v>25</v>
      </c>
      <c r="C24" s="3">
        <f>'第5表の1'!C24+'第5表の2'!C24</f>
        <v>8133</v>
      </c>
      <c r="D24" s="3">
        <f>'第5表の1'!D24+'第5表の2'!D24</f>
        <v>4189</v>
      </c>
      <c r="E24" s="3">
        <f>'第5表の1'!E24+'第5表の2'!E24</f>
        <v>3803</v>
      </c>
      <c r="F24" s="3">
        <f>'第5表の1'!F24+'第5表の2'!F24</f>
        <v>0</v>
      </c>
      <c r="G24" s="3">
        <f>'第5表の1'!G24+'第5表の2'!G24</f>
        <v>59</v>
      </c>
      <c r="H24" s="3">
        <f>'第5表の1'!H24+'第5表の2'!H24</f>
        <v>80</v>
      </c>
      <c r="I24" s="3">
        <f>'第5表の1'!I24+'第5表の2'!I24</f>
        <v>2</v>
      </c>
    </row>
    <row r="25" spans="1:9" ht="16.5" customHeight="1">
      <c r="A25" s="27"/>
      <c r="B25" s="28" t="s">
        <v>24</v>
      </c>
      <c r="C25" s="3">
        <f>'第5表の1'!C25+'第5表の2'!C25</f>
        <v>23654</v>
      </c>
      <c r="D25" s="3">
        <f>'第5表の1'!D25+'第5表の2'!D25</f>
        <v>9190</v>
      </c>
      <c r="E25" s="3">
        <f>'第5表の1'!E25+'第5表の2'!E25</f>
        <v>12612</v>
      </c>
      <c r="F25" s="3">
        <f>'第5表の1'!F25+'第5表の2'!F25</f>
        <v>500</v>
      </c>
      <c r="G25" s="3">
        <f>'第5表の1'!G25+'第5表の2'!G25</f>
        <v>110</v>
      </c>
      <c r="H25" s="3">
        <f>'第5表の1'!H25+'第5表の2'!H25</f>
        <v>339</v>
      </c>
      <c r="I25" s="3">
        <f>'第5表の1'!I25+'第5表の2'!I25</f>
        <v>904</v>
      </c>
    </row>
    <row r="26" spans="1:9" ht="16.5" customHeight="1" thickBot="1">
      <c r="A26" s="27"/>
      <c r="B26" s="28" t="s">
        <v>26</v>
      </c>
      <c r="C26" s="3">
        <f>'第5表の1'!C26+'第5表の2'!C26</f>
        <v>12333</v>
      </c>
      <c r="D26" s="17">
        <f>'第5表の1'!D26+'第5表の2'!D26</f>
        <v>8626</v>
      </c>
      <c r="E26" s="17">
        <f>'第5表の1'!E26+'第5表の2'!E26</f>
        <v>3461</v>
      </c>
      <c r="F26" s="17">
        <f>'第5表の1'!F26+'第5表の2'!F26</f>
        <v>55</v>
      </c>
      <c r="G26" s="17">
        <f>'第5表の1'!G26+'第5表の2'!G26</f>
        <v>45</v>
      </c>
      <c r="H26" s="17">
        <f>'第5表の1'!H26+'第5表の2'!H26</f>
        <v>69</v>
      </c>
      <c r="I26" s="17">
        <f>'第5表の1'!I26+'第5表の2'!I26</f>
        <v>76</v>
      </c>
    </row>
    <row r="27" spans="1:9" ht="16.5" customHeight="1" thickTop="1">
      <c r="A27" s="33" t="s">
        <v>45</v>
      </c>
      <c r="B27" s="35"/>
      <c r="C27" s="37">
        <f aca="true" t="shared" si="3" ref="C27:I27">SUM(C28:C35)</f>
        <v>38370</v>
      </c>
      <c r="D27" s="20">
        <f t="shared" si="3"/>
        <v>23636</v>
      </c>
      <c r="E27" s="20">
        <f t="shared" si="3"/>
        <v>13484</v>
      </c>
      <c r="F27" s="20">
        <f t="shared" si="3"/>
        <v>98</v>
      </c>
      <c r="G27" s="20">
        <f t="shared" si="3"/>
        <v>156</v>
      </c>
      <c r="H27" s="20">
        <f t="shared" si="3"/>
        <v>993</v>
      </c>
      <c r="I27" s="48">
        <f t="shared" si="3"/>
        <v>3</v>
      </c>
    </row>
    <row r="28" spans="1:9" ht="16.5" customHeight="1">
      <c r="A28" s="25"/>
      <c r="B28" s="26" t="s">
        <v>27</v>
      </c>
      <c r="C28" s="3">
        <f>'第5表の1'!C28+'第5表の2'!C28</f>
        <v>7939</v>
      </c>
      <c r="D28" s="3">
        <f>'第5表の1'!D28+'第5表の2'!D28</f>
        <v>4454</v>
      </c>
      <c r="E28" s="3">
        <f>'第5表の1'!E28+'第5表の2'!E28</f>
        <v>3380</v>
      </c>
      <c r="F28" s="3">
        <f>'第5表の1'!F28+'第5表の2'!F28</f>
        <v>9</v>
      </c>
      <c r="G28" s="3">
        <f>'第5表の1'!G28+'第5表の2'!G28</f>
        <v>24</v>
      </c>
      <c r="H28" s="3">
        <f>'第5表の1'!H28+'第5表の2'!H28</f>
        <v>72</v>
      </c>
      <c r="I28" s="3">
        <f>'第5表の1'!I28+'第5表の2'!I28</f>
        <v>0</v>
      </c>
    </row>
    <row r="29" spans="1:9" ht="16.5" customHeight="1">
      <c r="A29" s="25"/>
      <c r="B29" s="26" t="s">
        <v>29</v>
      </c>
      <c r="C29" s="3">
        <f>'第5表の1'!C29+'第5表の2'!C29</f>
        <v>5563</v>
      </c>
      <c r="D29" s="3">
        <f>'第5表の1'!D29+'第5表の2'!D29</f>
        <v>3268</v>
      </c>
      <c r="E29" s="3">
        <f>'第5表の1'!E29+'第5表の2'!E29</f>
        <v>2068</v>
      </c>
      <c r="F29" s="3">
        <f>'第5表の1'!F29+'第5表の2'!F29</f>
        <v>0</v>
      </c>
      <c r="G29" s="3">
        <f>'第5表の1'!G29+'第5表の2'!G29</f>
        <v>27</v>
      </c>
      <c r="H29" s="3">
        <f>'第5表の1'!H29+'第5表の2'!H29</f>
        <v>200</v>
      </c>
      <c r="I29" s="3">
        <f>'第5表の1'!I29+'第5表の2'!I29</f>
        <v>0</v>
      </c>
    </row>
    <row r="30" spans="1:9" ht="16.5" customHeight="1">
      <c r="A30" s="25"/>
      <c r="B30" s="26" t="s">
        <v>28</v>
      </c>
      <c r="C30" s="3">
        <f>'第5表の1'!C30+'第5表の2'!C30</f>
        <v>21839</v>
      </c>
      <c r="D30" s="3">
        <f>'第5表の1'!D30+'第5表の2'!D30</f>
        <v>14961</v>
      </c>
      <c r="E30" s="3">
        <f>'第5表の1'!E30+'第5表の2'!E30</f>
        <v>6156</v>
      </c>
      <c r="F30" s="3">
        <f>'第5表の1'!F30+'第5表の2'!F30</f>
        <v>89</v>
      </c>
      <c r="G30" s="3">
        <f>'第5表の1'!G30+'第5表の2'!G30</f>
        <v>78</v>
      </c>
      <c r="H30" s="3">
        <f>'第5表の1'!H30+'第5表の2'!H30</f>
        <v>553</v>
      </c>
      <c r="I30" s="3">
        <f>'第5表の1'!I30+'第5表の2'!I30</f>
        <v>3</v>
      </c>
    </row>
    <row r="31" spans="1:9" ht="16.5" customHeight="1">
      <c r="A31" s="25"/>
      <c r="B31" s="26" t="s">
        <v>30</v>
      </c>
      <c r="C31" s="3">
        <f>'第5表の1'!C31+'第5表の2'!C31</f>
        <v>568</v>
      </c>
      <c r="D31" s="3">
        <f>'第5表の1'!D31+'第5表の2'!D31</f>
        <v>174</v>
      </c>
      <c r="E31" s="3">
        <f>'第5表の1'!E31+'第5表の2'!E31</f>
        <v>371</v>
      </c>
      <c r="F31" s="3">
        <f>'第5表の1'!F31+'第5表の2'!F31</f>
        <v>0</v>
      </c>
      <c r="G31" s="3">
        <f>'第5表の1'!G31+'第5表の2'!G31</f>
        <v>9</v>
      </c>
      <c r="H31" s="3">
        <f>'第5表の1'!H31+'第5表の2'!H31</f>
        <v>14</v>
      </c>
      <c r="I31" s="3">
        <f>'第5表の1'!I31+'第5表の2'!I31</f>
        <v>0</v>
      </c>
    </row>
    <row r="32" spans="1:9" ht="16.5" customHeight="1">
      <c r="A32" s="25"/>
      <c r="B32" s="26" t="s">
        <v>31</v>
      </c>
      <c r="C32" s="3">
        <f>'第5表の1'!C32+'第5表の2'!C32</f>
        <v>309</v>
      </c>
      <c r="D32" s="3">
        <f>'第5表の1'!D32+'第5表の2'!D32</f>
        <v>58</v>
      </c>
      <c r="E32" s="3">
        <f>'第5表の1'!E32+'第5表の2'!E32</f>
        <v>240</v>
      </c>
      <c r="F32" s="3">
        <f>'第5表の1'!F32+'第5表の2'!F32</f>
        <v>0</v>
      </c>
      <c r="G32" s="3">
        <f>'第5表の1'!G32+'第5表の2'!G32</f>
        <v>4</v>
      </c>
      <c r="H32" s="3">
        <f>'第5表の1'!H32+'第5表の2'!H32</f>
        <v>8</v>
      </c>
      <c r="I32" s="3">
        <f>'第5表の1'!I32+'第5表の2'!I32</f>
        <v>0</v>
      </c>
    </row>
    <row r="33" spans="1:9" ht="16.5" customHeight="1">
      <c r="A33" s="25"/>
      <c r="B33" s="26" t="s">
        <v>32</v>
      </c>
      <c r="C33" s="3">
        <f>'第5表の1'!C33+'第5表の2'!C33</f>
        <v>410</v>
      </c>
      <c r="D33" s="3">
        <f>'第5表の1'!D33+'第5表の2'!D33</f>
        <v>85</v>
      </c>
      <c r="E33" s="3">
        <f>'第5表の1'!E33+'第5表の2'!E33</f>
        <v>295</v>
      </c>
      <c r="F33" s="3">
        <f>'第5表の1'!F33+'第5表の2'!F33</f>
        <v>0</v>
      </c>
      <c r="G33" s="3">
        <f>'第5表の1'!G33+'第5表の2'!G33</f>
        <v>8</v>
      </c>
      <c r="H33" s="3">
        <f>'第5表の1'!H33+'第5表の2'!H33</f>
        <v>21</v>
      </c>
      <c r="I33" s="3">
        <f>'第5表の1'!I33+'第5表の2'!I33</f>
        <v>0</v>
      </c>
    </row>
    <row r="34" spans="1:9" ht="16.5" customHeight="1">
      <c r="A34" s="25"/>
      <c r="B34" s="26" t="s">
        <v>33</v>
      </c>
      <c r="C34" s="3">
        <f>'第5表の1'!C34+'第5表の2'!C34</f>
        <v>218</v>
      </c>
      <c r="D34" s="3">
        <f>'第5表の1'!D34+'第5表の2'!D34</f>
        <v>114</v>
      </c>
      <c r="E34" s="3">
        <f>'第5表の1'!E34+'第5表の2'!E34</f>
        <v>99</v>
      </c>
      <c r="F34" s="3">
        <f>'第5表の1'!F34+'第5表の2'!F34</f>
        <v>0</v>
      </c>
      <c r="G34" s="3">
        <f>'第5表の1'!G34+'第5表の2'!G34</f>
        <v>3</v>
      </c>
      <c r="H34" s="3">
        <f>'第5表の1'!H34+'第5表の2'!H34</f>
        <v>1</v>
      </c>
      <c r="I34" s="3">
        <f>'第5表の1'!I34+'第5表の2'!I34</f>
        <v>0</v>
      </c>
    </row>
    <row r="35" spans="1:9" ht="16.5" customHeight="1" thickBot="1">
      <c r="A35" s="25"/>
      <c r="B35" s="26" t="s">
        <v>34</v>
      </c>
      <c r="C35" s="3">
        <f>'第5表の1'!C35+'第5表の2'!C35</f>
        <v>1524</v>
      </c>
      <c r="D35" s="17">
        <f>'第5表の1'!D35+'第5表の2'!D35</f>
        <v>522</v>
      </c>
      <c r="E35" s="17">
        <f>'第5表の1'!E35+'第5表の2'!E35</f>
        <v>875</v>
      </c>
      <c r="F35" s="17">
        <f>'第5表の1'!F35+'第5表の2'!F35</f>
        <v>0</v>
      </c>
      <c r="G35" s="17">
        <f>'第5表の1'!G35+'第5表の2'!G35</f>
        <v>3</v>
      </c>
      <c r="H35" s="17">
        <f>'第5表の1'!H35+'第5表の2'!H35</f>
        <v>124</v>
      </c>
      <c r="I35" s="17">
        <f>'第5表の1'!I35+'第5表の2'!I35</f>
        <v>0</v>
      </c>
    </row>
    <row r="36" spans="1:9" ht="16.5" customHeight="1" thickTop="1">
      <c r="A36" s="33" t="s">
        <v>49</v>
      </c>
      <c r="B36" s="35"/>
      <c r="C36" s="37">
        <f>SUM(C37:C40)</f>
        <v>24151</v>
      </c>
      <c r="D36" s="20">
        <f aca="true" t="shared" si="4" ref="D36:I36">SUM(D37:D40)</f>
        <v>15972</v>
      </c>
      <c r="E36" s="20">
        <f t="shared" si="4"/>
        <v>6345</v>
      </c>
      <c r="F36" s="20">
        <f t="shared" si="4"/>
        <v>1443</v>
      </c>
      <c r="G36" s="20">
        <f t="shared" si="4"/>
        <v>36</v>
      </c>
      <c r="H36" s="20">
        <f t="shared" si="4"/>
        <v>287</v>
      </c>
      <c r="I36" s="15">
        <f t="shared" si="4"/>
        <v>68</v>
      </c>
    </row>
    <row r="37" spans="1:9" ht="16.5" customHeight="1">
      <c r="A37" s="25"/>
      <c r="B37" s="26" t="s">
        <v>18</v>
      </c>
      <c r="C37" s="3">
        <f>'第5表の1'!C37+'第5表の2'!C37</f>
        <v>9771</v>
      </c>
      <c r="D37" s="3">
        <f>'第5表の1'!D37+'第5表の2'!D37</f>
        <v>6809</v>
      </c>
      <c r="E37" s="3">
        <f>'第5表の1'!E37+'第5表の2'!E37</f>
        <v>2416</v>
      </c>
      <c r="F37" s="3">
        <f>'第5表の1'!F37+'第5表の2'!F37</f>
        <v>363</v>
      </c>
      <c r="G37" s="3">
        <f>'第5表の1'!G37+'第5表の2'!G37</f>
        <v>9</v>
      </c>
      <c r="H37" s="3">
        <f>'第5表の1'!H37+'第5表の2'!H37</f>
        <v>165</v>
      </c>
      <c r="I37" s="3">
        <f>'第5表の1'!I37+'第5表の2'!I37</f>
        <v>9</v>
      </c>
    </row>
    <row r="38" spans="1:9" ht="16.5" customHeight="1">
      <c r="A38" s="25"/>
      <c r="B38" s="26" t="s">
        <v>19</v>
      </c>
      <c r="C38" s="3">
        <f>'第5表の1'!C38+'第5表の2'!C38</f>
        <v>2539</v>
      </c>
      <c r="D38" s="3">
        <f>'第5表の1'!D38+'第5表の2'!D38</f>
        <v>1600</v>
      </c>
      <c r="E38" s="3">
        <f>'第5表の1'!E38+'第5表の2'!E38</f>
        <v>860</v>
      </c>
      <c r="F38" s="3">
        <f>'第5表の1'!F38+'第5表の2'!F38</f>
        <v>25</v>
      </c>
      <c r="G38" s="3">
        <f>'第5表の1'!G38+'第5表の2'!G38</f>
        <v>19</v>
      </c>
      <c r="H38" s="3">
        <f>'第5表の1'!H38+'第5表の2'!H38</f>
        <v>34</v>
      </c>
      <c r="I38" s="3">
        <f>'第5表の1'!I38+'第5表の2'!I38</f>
        <v>0</v>
      </c>
    </row>
    <row r="39" spans="1:9" ht="16.5" customHeight="1">
      <c r="A39" s="25"/>
      <c r="B39" s="26" t="s">
        <v>20</v>
      </c>
      <c r="C39" s="3">
        <f>'第5表の1'!C39+'第5表の2'!C39</f>
        <v>11373</v>
      </c>
      <c r="D39" s="3">
        <f>'第5表の1'!D39+'第5表の2'!D39</f>
        <v>7353</v>
      </c>
      <c r="E39" s="3">
        <f>'第5表の1'!E39+'第5表の2'!E39</f>
        <v>2824</v>
      </c>
      <c r="F39" s="3">
        <f>'第5表の1'!F39+'第5表の2'!F39</f>
        <v>1055</v>
      </c>
      <c r="G39" s="3">
        <f>'第5表の1'!G39+'第5表の2'!G39</f>
        <v>2</v>
      </c>
      <c r="H39" s="3">
        <f>'第5表の1'!H39+'第5表の2'!H39</f>
        <v>80</v>
      </c>
      <c r="I39" s="3">
        <f>'第5表の1'!I39+'第5表の2'!I39</f>
        <v>59</v>
      </c>
    </row>
    <row r="40" spans="1:9" ht="16.5" customHeight="1" thickBot="1">
      <c r="A40" s="29"/>
      <c r="B40" s="32" t="s">
        <v>21</v>
      </c>
      <c r="C40" s="47">
        <f>'第5表の1'!C40+'第5表の2'!C40</f>
        <v>468</v>
      </c>
      <c r="D40" s="17">
        <f>'第5表の1'!D40+'第5表の2'!D40</f>
        <v>210</v>
      </c>
      <c r="E40" s="17">
        <f>'第5表の1'!E40+'第5表の2'!E40</f>
        <v>245</v>
      </c>
      <c r="F40" s="17">
        <f>'第5表の1'!F40+'第5表の2'!F40</f>
        <v>0</v>
      </c>
      <c r="G40" s="17">
        <f>'第5表の1'!G40+'第5表の2'!G40</f>
        <v>6</v>
      </c>
      <c r="H40" s="17">
        <f>'第5表の1'!H40+'第5表の2'!H40</f>
        <v>8</v>
      </c>
      <c r="I40" s="17">
        <f>'第5表の1'!I40+'第5表の2'!I40</f>
        <v>0</v>
      </c>
    </row>
    <row r="41" spans="1:9" ht="12" customHeight="1" thickTop="1">
      <c r="A41" s="57"/>
      <c r="B41" s="57"/>
      <c r="C41" s="59"/>
      <c r="D41" s="58"/>
      <c r="E41" s="58"/>
      <c r="F41" s="58"/>
      <c r="G41" s="58"/>
      <c r="H41" s="58"/>
      <c r="I41" s="58"/>
    </row>
    <row r="42" spans="1:3" ht="12">
      <c r="A42" s="60" t="s">
        <v>50</v>
      </c>
      <c r="C42" s="51"/>
    </row>
    <row r="43" s="9" customFormat="1" ht="13.5">
      <c r="B43" s="14"/>
    </row>
    <row r="44" s="9" customFormat="1" ht="13.5">
      <c r="B44" s="14"/>
    </row>
  </sheetData>
  <sheetProtection/>
  <mergeCells count="13">
    <mergeCell ref="A2:B3"/>
    <mergeCell ref="C2:C3"/>
    <mergeCell ref="A5:B5"/>
    <mergeCell ref="I2:I3"/>
    <mergeCell ref="D2:D3"/>
    <mergeCell ref="E2:E3"/>
    <mergeCell ref="F2:F3"/>
    <mergeCell ref="G2:G3"/>
    <mergeCell ref="A8:B8"/>
    <mergeCell ref="A7:B7"/>
    <mergeCell ref="A6:B6"/>
    <mergeCell ref="H2:H3"/>
    <mergeCell ref="A4:B4"/>
  </mergeCells>
  <printOptions/>
  <pageMargins left="1.1811023622047245" right="0.5905511811023623" top="0.7874015748031497" bottom="0.1968503937007874" header="0.5118110236220472" footer="0.5118110236220472"/>
  <pageSetup firstPageNumber="15" useFirstPageNumber="1" horizontalDpi="300" verticalDpi="3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2" width="14.125" style="14" customWidth="1"/>
    <col min="3" max="9" width="9.625" style="9" customWidth="1"/>
    <col min="10" max="16384" width="9.00390625" style="9" customWidth="1"/>
  </cols>
  <sheetData>
    <row r="1" spans="1:9" ht="35.25" customHeight="1">
      <c r="A1" s="55" t="s">
        <v>35</v>
      </c>
      <c r="B1" s="50" t="s">
        <v>36</v>
      </c>
      <c r="C1" s="8"/>
      <c r="E1" s="8"/>
      <c r="F1" s="8"/>
      <c r="G1" s="8"/>
      <c r="H1" s="8"/>
      <c r="I1" s="52" t="s">
        <v>1</v>
      </c>
    </row>
    <row r="2" spans="1:9" ht="16.5" customHeight="1">
      <c r="A2" s="65" t="s">
        <v>2</v>
      </c>
      <c r="B2" s="65"/>
      <c r="C2" s="61" t="s">
        <v>3</v>
      </c>
      <c r="D2" s="61" t="s">
        <v>4</v>
      </c>
      <c r="E2" s="61" t="s">
        <v>5</v>
      </c>
      <c r="F2" s="61" t="s">
        <v>6</v>
      </c>
      <c r="G2" s="61" t="s">
        <v>7</v>
      </c>
      <c r="H2" s="61" t="s">
        <v>8</v>
      </c>
      <c r="I2" s="61" t="s">
        <v>9</v>
      </c>
    </row>
    <row r="3" spans="1:9" ht="16.5" customHeight="1" thickBot="1">
      <c r="A3" s="66"/>
      <c r="B3" s="66"/>
      <c r="C3" s="67"/>
      <c r="D3" s="67" t="s">
        <v>4</v>
      </c>
      <c r="E3" s="67" t="s">
        <v>5</v>
      </c>
      <c r="F3" s="67" t="s">
        <v>6</v>
      </c>
      <c r="G3" s="67" t="s">
        <v>7</v>
      </c>
      <c r="H3" s="67" t="s">
        <v>8</v>
      </c>
      <c r="I3" s="67" t="s">
        <v>9</v>
      </c>
    </row>
    <row r="4" spans="1:11" ht="16.5" customHeight="1" thickTop="1">
      <c r="A4" s="64">
        <v>38807</v>
      </c>
      <c r="B4" s="64"/>
      <c r="C4" s="3">
        <v>127883</v>
      </c>
      <c r="D4" s="3">
        <v>39762</v>
      </c>
      <c r="E4" s="11">
        <v>56053</v>
      </c>
      <c r="F4" s="11">
        <v>23802</v>
      </c>
      <c r="G4" s="12"/>
      <c r="H4" s="11">
        <v>155</v>
      </c>
      <c r="I4" s="11">
        <v>8111</v>
      </c>
      <c r="K4" s="10"/>
    </row>
    <row r="5" spans="1:11" ht="16.5" customHeight="1">
      <c r="A5" s="64">
        <v>39172</v>
      </c>
      <c r="B5" s="64"/>
      <c r="C5" s="13">
        <v>127965</v>
      </c>
      <c r="D5" s="13">
        <v>39712</v>
      </c>
      <c r="E5" s="13">
        <v>56205</v>
      </c>
      <c r="F5" s="13">
        <v>23764</v>
      </c>
      <c r="G5" s="12"/>
      <c r="H5" s="13">
        <v>131</v>
      </c>
      <c r="I5" s="13">
        <v>8153</v>
      </c>
      <c r="K5" s="10"/>
    </row>
    <row r="6" spans="1:9" ht="16.5" customHeight="1">
      <c r="A6" s="64">
        <v>39538</v>
      </c>
      <c r="B6" s="64"/>
      <c r="C6" s="13">
        <v>127833</v>
      </c>
      <c r="D6" s="13">
        <v>39681</v>
      </c>
      <c r="E6" s="13">
        <v>56034</v>
      </c>
      <c r="F6" s="13">
        <v>23831</v>
      </c>
      <c r="G6" s="12"/>
      <c r="H6" s="13">
        <v>131</v>
      </c>
      <c r="I6" s="13">
        <v>8152</v>
      </c>
    </row>
    <row r="7" spans="1:9" ht="16.5" customHeight="1">
      <c r="A7" s="64">
        <v>39903</v>
      </c>
      <c r="B7" s="64"/>
      <c r="C7" s="38">
        <v>127829</v>
      </c>
      <c r="D7" s="38">
        <v>38886</v>
      </c>
      <c r="E7" s="38">
        <v>58310</v>
      </c>
      <c r="F7" s="38">
        <v>25239</v>
      </c>
      <c r="G7" s="12"/>
      <c r="H7" s="38">
        <v>131</v>
      </c>
      <c r="I7" s="39">
        <v>5263</v>
      </c>
    </row>
    <row r="8" spans="1:9" s="1" customFormat="1" ht="16.5" customHeight="1" thickBot="1">
      <c r="A8" s="63">
        <v>40268</v>
      </c>
      <c r="B8" s="63"/>
      <c r="C8" s="4">
        <f>D8+E8+F8+G8+H8+I8</f>
        <v>127829</v>
      </c>
      <c r="D8" s="4">
        <f aca="true" t="shared" si="0" ref="D8:I8">D9+D13+D21+D27+D36</f>
        <v>38886</v>
      </c>
      <c r="E8" s="4">
        <f t="shared" si="0"/>
        <v>58310</v>
      </c>
      <c r="F8" s="4">
        <f t="shared" si="0"/>
        <v>25239</v>
      </c>
      <c r="G8" s="4">
        <f t="shared" si="0"/>
        <v>0</v>
      </c>
      <c r="H8" s="4">
        <f t="shared" si="0"/>
        <v>131</v>
      </c>
      <c r="I8" s="4">
        <f t="shared" si="0"/>
        <v>5263</v>
      </c>
    </row>
    <row r="9" spans="1:9" s="1" customFormat="1" ht="16.5" customHeight="1" thickTop="1">
      <c r="A9" s="23" t="s">
        <v>42</v>
      </c>
      <c r="B9" s="24"/>
      <c r="C9" s="36">
        <f>SUM(C10:C12)</f>
        <v>82007</v>
      </c>
      <c r="D9" s="36">
        <f aca="true" t="shared" si="1" ref="D9:I9">SUM(D10:D12)</f>
        <v>23257</v>
      </c>
      <c r="E9" s="36">
        <f t="shared" si="1"/>
        <v>37774</v>
      </c>
      <c r="F9" s="36">
        <f t="shared" si="1"/>
        <v>17450</v>
      </c>
      <c r="G9" s="36">
        <f t="shared" si="1"/>
        <v>0</v>
      </c>
      <c r="H9" s="36">
        <f t="shared" si="1"/>
        <v>15</v>
      </c>
      <c r="I9" s="36">
        <f t="shared" si="1"/>
        <v>3509</v>
      </c>
    </row>
    <row r="10" spans="1:9" s="1" customFormat="1" ht="16.5" customHeight="1">
      <c r="A10" s="25"/>
      <c r="B10" s="26" t="s">
        <v>15</v>
      </c>
      <c r="C10" s="16">
        <v>1671</v>
      </c>
      <c r="D10" s="3">
        <v>956</v>
      </c>
      <c r="E10" s="3">
        <v>343</v>
      </c>
      <c r="F10" s="3">
        <v>357</v>
      </c>
      <c r="G10" s="3"/>
      <c r="H10" s="3">
        <v>8</v>
      </c>
      <c r="I10" s="3">
        <v>6</v>
      </c>
    </row>
    <row r="11" spans="1:9" s="1" customFormat="1" ht="16.5" customHeight="1">
      <c r="A11" s="27"/>
      <c r="B11" s="28" t="s">
        <v>17</v>
      </c>
      <c r="C11" s="16">
        <f>8+80328</f>
        <v>80336</v>
      </c>
      <c r="D11" s="3">
        <v>22301</v>
      </c>
      <c r="E11" s="3">
        <v>37431</v>
      </c>
      <c r="F11" s="5">
        <f>8+17085</f>
        <v>17093</v>
      </c>
      <c r="G11" s="5"/>
      <c r="H11" s="3">
        <v>7</v>
      </c>
      <c r="I11" s="5">
        <v>3503</v>
      </c>
    </row>
    <row r="12" spans="1:9" s="1" customFormat="1" ht="16.5" customHeight="1" thickBot="1">
      <c r="A12" s="29"/>
      <c r="B12" s="28" t="s">
        <v>16</v>
      </c>
      <c r="C12" s="42">
        <f aca="true" t="shared" si="2" ref="C12:C40">D12+E12+F12+G12+H12+I12</f>
        <v>0</v>
      </c>
      <c r="D12" s="17"/>
      <c r="E12" s="17"/>
      <c r="F12" s="21"/>
      <c r="G12" s="17"/>
      <c r="H12" s="17"/>
      <c r="I12" s="21"/>
    </row>
    <row r="13" spans="1:9" s="1" customFormat="1" ht="16.5" customHeight="1" thickTop="1">
      <c r="A13" s="30" t="s">
        <v>43</v>
      </c>
      <c r="B13" s="31"/>
      <c r="C13" s="37">
        <f>SUM(C14:C20)</f>
        <v>1802</v>
      </c>
      <c r="D13" s="15">
        <f aca="true" t="shared" si="3" ref="D13:I13">SUM(D14:D20)</f>
        <v>1063</v>
      </c>
      <c r="E13" s="15">
        <f t="shared" si="3"/>
        <v>370</v>
      </c>
      <c r="F13" s="15">
        <f t="shared" si="3"/>
        <v>320</v>
      </c>
      <c r="G13" s="15">
        <f t="shared" si="3"/>
        <v>0</v>
      </c>
      <c r="H13" s="15">
        <f t="shared" si="3"/>
        <v>5</v>
      </c>
      <c r="I13" s="15">
        <f t="shared" si="3"/>
        <v>44</v>
      </c>
    </row>
    <row r="14" spans="1:9" s="1" customFormat="1" ht="16.5" customHeight="1">
      <c r="A14" s="25"/>
      <c r="B14" s="26" t="s">
        <v>10</v>
      </c>
      <c r="C14" s="16">
        <f t="shared" si="2"/>
        <v>494</v>
      </c>
      <c r="D14" s="3">
        <v>399</v>
      </c>
      <c r="E14" s="3">
        <v>28</v>
      </c>
      <c r="F14" s="3">
        <v>30</v>
      </c>
      <c r="G14" s="3"/>
      <c r="H14" s="3">
        <v>5</v>
      </c>
      <c r="I14" s="3">
        <v>32</v>
      </c>
    </row>
    <row r="15" spans="1:9" s="1" customFormat="1" ht="16.5" customHeight="1">
      <c r="A15" s="25"/>
      <c r="B15" s="26" t="s">
        <v>47</v>
      </c>
      <c r="C15" s="16">
        <f t="shared" si="2"/>
        <v>0</v>
      </c>
      <c r="D15" s="3"/>
      <c r="E15" s="3"/>
      <c r="F15" s="5"/>
      <c r="G15" s="5"/>
      <c r="H15" s="3"/>
      <c r="I15" s="5"/>
    </row>
    <row r="16" spans="1:9" s="1" customFormat="1" ht="16.5" customHeight="1">
      <c r="A16" s="25"/>
      <c r="B16" s="26" t="s">
        <v>48</v>
      </c>
      <c r="C16" s="16">
        <f t="shared" si="2"/>
        <v>0</v>
      </c>
      <c r="D16" s="3"/>
      <c r="E16" s="3"/>
      <c r="F16" s="5"/>
      <c r="G16" s="3"/>
      <c r="H16" s="3"/>
      <c r="I16" s="5"/>
    </row>
    <row r="17" spans="1:9" s="1" customFormat="1" ht="16.5" customHeight="1">
      <c r="A17" s="25"/>
      <c r="B17" s="26" t="s">
        <v>11</v>
      </c>
      <c r="C17" s="16">
        <f t="shared" si="2"/>
        <v>1308</v>
      </c>
      <c r="D17" s="2">
        <v>664</v>
      </c>
      <c r="E17" s="2">
        <v>342</v>
      </c>
      <c r="F17" s="2">
        <v>290</v>
      </c>
      <c r="G17" s="2"/>
      <c r="H17" s="2"/>
      <c r="I17" s="2">
        <v>12</v>
      </c>
    </row>
    <row r="18" spans="1:9" s="1" customFormat="1" ht="16.5" customHeight="1">
      <c r="A18" s="25"/>
      <c r="B18" s="26" t="s">
        <v>12</v>
      </c>
      <c r="C18" s="16">
        <f t="shared" si="2"/>
        <v>0</v>
      </c>
      <c r="D18" s="3"/>
      <c r="E18" s="3"/>
      <c r="F18" s="5"/>
      <c r="G18" s="3"/>
      <c r="H18" s="3"/>
      <c r="I18" s="5"/>
    </row>
    <row r="19" spans="1:9" s="1" customFormat="1" ht="16.5" customHeight="1">
      <c r="A19" s="25"/>
      <c r="B19" s="26" t="s">
        <v>13</v>
      </c>
      <c r="C19" s="16">
        <f t="shared" si="2"/>
        <v>0</v>
      </c>
      <c r="D19" s="3"/>
      <c r="E19" s="3"/>
      <c r="F19" s="5"/>
      <c r="G19" s="3"/>
      <c r="H19" s="3"/>
      <c r="I19" s="5"/>
    </row>
    <row r="20" spans="1:9" s="1" customFormat="1" ht="16.5" customHeight="1" thickBot="1">
      <c r="A20" s="27"/>
      <c r="B20" s="32" t="s">
        <v>14</v>
      </c>
      <c r="C20" s="43">
        <f t="shared" si="2"/>
        <v>0</v>
      </c>
      <c r="D20" s="4"/>
      <c r="E20" s="4"/>
      <c r="F20" s="4"/>
      <c r="G20" s="4"/>
      <c r="H20" s="4"/>
      <c r="I20" s="4"/>
    </row>
    <row r="21" spans="1:9" s="1" customFormat="1" ht="16.5" customHeight="1" thickTop="1">
      <c r="A21" s="33" t="s">
        <v>44</v>
      </c>
      <c r="B21" s="34"/>
      <c r="C21" s="15">
        <f>SUM(C22:C26)</f>
        <v>36292</v>
      </c>
      <c r="D21" s="37">
        <f aca="true" t="shared" si="4" ref="D21:I21">SUM(D22:D26)</f>
        <v>10874</v>
      </c>
      <c r="E21" s="37">
        <f t="shared" si="4"/>
        <v>17765</v>
      </c>
      <c r="F21" s="37">
        <f t="shared" si="4"/>
        <v>5928</v>
      </c>
      <c r="G21" s="37">
        <f t="shared" si="4"/>
        <v>0</v>
      </c>
      <c r="H21" s="37">
        <f t="shared" si="4"/>
        <v>87</v>
      </c>
      <c r="I21" s="37">
        <f t="shared" si="4"/>
        <v>1639</v>
      </c>
    </row>
    <row r="22" spans="1:9" s="1" customFormat="1" ht="16.5" customHeight="1">
      <c r="A22" s="25"/>
      <c r="B22" s="26" t="s">
        <v>22</v>
      </c>
      <c r="C22" s="16">
        <v>3030</v>
      </c>
      <c r="D22" s="2">
        <v>2669</v>
      </c>
      <c r="E22" s="2">
        <v>270</v>
      </c>
      <c r="F22" s="2">
        <v>35</v>
      </c>
      <c r="G22" s="2"/>
      <c r="H22" s="2">
        <v>49</v>
      </c>
      <c r="I22" s="2">
        <v>8</v>
      </c>
    </row>
    <row r="23" spans="1:9" s="1" customFormat="1" ht="16.5" customHeight="1">
      <c r="A23" s="25"/>
      <c r="B23" s="26" t="s">
        <v>23</v>
      </c>
      <c r="C23" s="16">
        <f>41+24981</f>
        <v>25022</v>
      </c>
      <c r="D23" s="3">
        <f>41+4366</f>
        <v>4407</v>
      </c>
      <c r="E23" s="3">
        <v>14625</v>
      </c>
      <c r="F23" s="3">
        <v>5338</v>
      </c>
      <c r="G23" s="3"/>
      <c r="H23" s="3">
        <v>3</v>
      </c>
      <c r="I23" s="3">
        <v>649</v>
      </c>
    </row>
    <row r="24" spans="1:9" s="1" customFormat="1" ht="16.5" customHeight="1">
      <c r="A24" s="25"/>
      <c r="B24" s="26" t="s">
        <v>25</v>
      </c>
      <c r="C24" s="16">
        <f t="shared" si="2"/>
        <v>323</v>
      </c>
      <c r="D24" s="3">
        <v>233</v>
      </c>
      <c r="E24" s="3">
        <v>87</v>
      </c>
      <c r="F24" s="5"/>
      <c r="G24" s="3"/>
      <c r="H24" s="3">
        <v>1</v>
      </c>
      <c r="I24" s="5">
        <v>2</v>
      </c>
    </row>
    <row r="25" spans="1:9" s="1" customFormat="1" ht="16.5" customHeight="1">
      <c r="A25" s="27"/>
      <c r="B25" s="28" t="s">
        <v>24</v>
      </c>
      <c r="C25" s="16">
        <f>1164+4185</f>
        <v>5349</v>
      </c>
      <c r="D25" s="3">
        <f>158+1136</f>
        <v>1294</v>
      </c>
      <c r="E25" s="3">
        <f>488+472+1682</f>
        <v>2642</v>
      </c>
      <c r="F25" s="3">
        <f>47+453</f>
        <v>500</v>
      </c>
      <c r="G25" s="3"/>
      <c r="H25" s="3">
        <v>10</v>
      </c>
      <c r="I25" s="3">
        <v>904</v>
      </c>
    </row>
    <row r="26" spans="1:9" s="1" customFormat="1" ht="16.5" customHeight="1" thickBot="1">
      <c r="A26" s="27"/>
      <c r="B26" s="28" t="s">
        <v>26</v>
      </c>
      <c r="C26" s="42">
        <v>2568</v>
      </c>
      <c r="D26" s="4">
        <v>2271</v>
      </c>
      <c r="E26" s="4">
        <v>141</v>
      </c>
      <c r="F26" s="6">
        <v>55</v>
      </c>
      <c r="G26" s="4"/>
      <c r="H26" s="4">
        <v>24</v>
      </c>
      <c r="I26" s="6">
        <v>76</v>
      </c>
    </row>
    <row r="27" spans="1:9" s="1" customFormat="1" ht="16.5" customHeight="1" thickTop="1">
      <c r="A27" s="33" t="s">
        <v>45</v>
      </c>
      <c r="B27" s="35"/>
      <c r="C27" s="37">
        <f aca="true" t="shared" si="5" ref="C27:I27">SUM(C28:C35)</f>
        <v>1481</v>
      </c>
      <c r="D27" s="20">
        <f t="shared" si="5"/>
        <v>848</v>
      </c>
      <c r="E27" s="20">
        <f t="shared" si="5"/>
        <v>515</v>
      </c>
      <c r="F27" s="20">
        <f t="shared" si="5"/>
        <v>98</v>
      </c>
      <c r="G27" s="20">
        <f t="shared" si="5"/>
        <v>0</v>
      </c>
      <c r="H27" s="20">
        <f t="shared" si="5"/>
        <v>18</v>
      </c>
      <c r="I27" s="37">
        <f t="shared" si="5"/>
        <v>3</v>
      </c>
    </row>
    <row r="28" spans="1:9" s="1" customFormat="1" ht="16.5" customHeight="1">
      <c r="A28" s="25"/>
      <c r="B28" s="26" t="s">
        <v>27</v>
      </c>
      <c r="C28" s="16">
        <f t="shared" si="2"/>
        <v>236</v>
      </c>
      <c r="D28" s="3">
        <v>8</v>
      </c>
      <c r="E28" s="3">
        <v>219</v>
      </c>
      <c r="F28" s="5">
        <v>9</v>
      </c>
      <c r="G28" s="3"/>
      <c r="H28" s="3"/>
      <c r="I28" s="3"/>
    </row>
    <row r="29" spans="1:9" s="1" customFormat="1" ht="16.5" customHeight="1">
      <c r="A29" s="25"/>
      <c r="B29" s="26" t="s">
        <v>29</v>
      </c>
      <c r="C29" s="16">
        <f t="shared" si="2"/>
        <v>0</v>
      </c>
      <c r="D29" s="3"/>
      <c r="E29" s="3"/>
      <c r="F29" s="5"/>
      <c r="G29" s="3"/>
      <c r="H29" s="3"/>
      <c r="I29" s="3"/>
    </row>
    <row r="30" spans="1:9" s="1" customFormat="1" ht="16.5" customHeight="1">
      <c r="A30" s="25"/>
      <c r="B30" s="26" t="s">
        <v>28</v>
      </c>
      <c r="C30" s="16">
        <v>1245</v>
      </c>
      <c r="D30" s="3">
        <v>840</v>
      </c>
      <c r="E30" s="3">
        <v>296</v>
      </c>
      <c r="F30" s="5">
        <v>89</v>
      </c>
      <c r="G30" s="3"/>
      <c r="H30" s="3">
        <v>18</v>
      </c>
      <c r="I30" s="3">
        <v>3</v>
      </c>
    </row>
    <row r="31" spans="1:9" s="1" customFormat="1" ht="16.5" customHeight="1">
      <c r="A31" s="25"/>
      <c r="B31" s="26" t="s">
        <v>30</v>
      </c>
      <c r="C31" s="16">
        <f t="shared" si="2"/>
        <v>0</v>
      </c>
      <c r="D31" s="2"/>
      <c r="E31" s="2"/>
      <c r="F31" s="2"/>
      <c r="G31" s="2"/>
      <c r="H31" s="2"/>
      <c r="I31" s="2"/>
    </row>
    <row r="32" spans="1:9" s="1" customFormat="1" ht="16.5" customHeight="1">
      <c r="A32" s="25"/>
      <c r="B32" s="26" t="s">
        <v>31</v>
      </c>
      <c r="C32" s="16">
        <f t="shared" si="2"/>
        <v>0</v>
      </c>
      <c r="D32" s="3"/>
      <c r="E32" s="3"/>
      <c r="F32" s="5"/>
      <c r="G32" s="3"/>
      <c r="H32" s="3"/>
      <c r="I32" s="5"/>
    </row>
    <row r="33" spans="1:9" s="1" customFormat="1" ht="16.5" customHeight="1">
      <c r="A33" s="25"/>
      <c r="B33" s="26" t="s">
        <v>32</v>
      </c>
      <c r="C33" s="16">
        <f t="shared" si="2"/>
        <v>0</v>
      </c>
      <c r="D33" s="3"/>
      <c r="E33" s="3"/>
      <c r="F33" s="5"/>
      <c r="G33" s="3"/>
      <c r="H33" s="3"/>
      <c r="I33" s="3"/>
    </row>
    <row r="34" spans="1:9" s="1" customFormat="1" ht="16.5" customHeight="1">
      <c r="A34" s="25"/>
      <c r="B34" s="26" t="s">
        <v>33</v>
      </c>
      <c r="C34" s="16">
        <f t="shared" si="2"/>
        <v>0</v>
      </c>
      <c r="D34" s="2"/>
      <c r="E34" s="2"/>
      <c r="F34" s="2"/>
      <c r="G34" s="2"/>
      <c r="H34" s="2"/>
      <c r="I34" s="2"/>
    </row>
    <row r="35" spans="1:9" s="1" customFormat="1" ht="16.5" customHeight="1" thickBot="1">
      <c r="A35" s="25"/>
      <c r="B35" s="26" t="s">
        <v>34</v>
      </c>
      <c r="C35" s="16">
        <f t="shared" si="2"/>
        <v>0</v>
      </c>
      <c r="D35" s="3"/>
      <c r="E35" s="3"/>
      <c r="F35" s="5"/>
      <c r="G35" s="3"/>
      <c r="H35" s="3"/>
      <c r="I35" s="5"/>
    </row>
    <row r="36" spans="1:9" s="1" customFormat="1" ht="16.5" customHeight="1" thickTop="1">
      <c r="A36" s="33" t="s">
        <v>49</v>
      </c>
      <c r="B36" s="35"/>
      <c r="C36" s="37">
        <f>SUM(C37:C40)</f>
        <v>6247</v>
      </c>
      <c r="D36" s="37">
        <f aca="true" t="shared" si="6" ref="D36:I36">SUM(D37:D40)</f>
        <v>2844</v>
      </c>
      <c r="E36" s="37">
        <f t="shared" si="6"/>
        <v>1886</v>
      </c>
      <c r="F36" s="37">
        <f t="shared" si="6"/>
        <v>1443</v>
      </c>
      <c r="G36" s="37">
        <f t="shared" si="6"/>
        <v>0</v>
      </c>
      <c r="H36" s="37">
        <f t="shared" si="6"/>
        <v>6</v>
      </c>
      <c r="I36" s="37">
        <f t="shared" si="6"/>
        <v>68</v>
      </c>
    </row>
    <row r="37" spans="1:9" s="1" customFormat="1" ht="16.5" customHeight="1">
      <c r="A37" s="25"/>
      <c r="B37" s="26" t="s">
        <v>18</v>
      </c>
      <c r="C37" s="16">
        <f t="shared" si="2"/>
        <v>2156</v>
      </c>
      <c r="D37" s="3">
        <v>957</v>
      </c>
      <c r="E37" s="3">
        <v>821</v>
      </c>
      <c r="F37" s="5">
        <v>363</v>
      </c>
      <c r="G37" s="3"/>
      <c r="H37" s="3">
        <v>6</v>
      </c>
      <c r="I37" s="5">
        <v>9</v>
      </c>
    </row>
    <row r="38" spans="1:9" s="1" customFormat="1" ht="16.5" customHeight="1">
      <c r="A38" s="25"/>
      <c r="B38" s="26" t="s">
        <v>19</v>
      </c>
      <c r="C38" s="16">
        <f t="shared" si="2"/>
        <v>25</v>
      </c>
      <c r="D38" s="3"/>
      <c r="E38" s="3"/>
      <c r="F38" s="5">
        <v>25</v>
      </c>
      <c r="G38" s="3"/>
      <c r="H38" s="3"/>
      <c r="I38" s="5"/>
    </row>
    <row r="39" spans="1:9" s="1" customFormat="1" ht="16.5" customHeight="1">
      <c r="A39" s="25"/>
      <c r="B39" s="26" t="s">
        <v>20</v>
      </c>
      <c r="C39" s="16">
        <f t="shared" si="2"/>
        <v>4066</v>
      </c>
      <c r="D39" s="3">
        <v>1887</v>
      </c>
      <c r="E39" s="3">
        <v>1065</v>
      </c>
      <c r="F39" s="5">
        <v>1055</v>
      </c>
      <c r="G39" s="3"/>
      <c r="H39" s="3"/>
      <c r="I39" s="5">
        <v>59</v>
      </c>
    </row>
    <row r="40" spans="1:9" s="1" customFormat="1" ht="16.5" customHeight="1" thickBot="1">
      <c r="A40" s="29"/>
      <c r="B40" s="32" t="s">
        <v>21</v>
      </c>
      <c r="C40" s="42">
        <f t="shared" si="2"/>
        <v>0</v>
      </c>
      <c r="D40" s="17"/>
      <c r="E40" s="17"/>
      <c r="F40" s="21"/>
      <c r="G40" s="17"/>
      <c r="H40" s="17"/>
      <c r="I40" s="21"/>
    </row>
    <row r="41" spans="2:3" s="1" customFormat="1" ht="12.75" thickTop="1">
      <c r="B41" s="7"/>
      <c r="C41" s="44"/>
    </row>
    <row r="42" ht="13.5">
      <c r="A42" s="60" t="s">
        <v>50</v>
      </c>
    </row>
  </sheetData>
  <sheetProtection/>
  <mergeCells count="13">
    <mergeCell ref="A4:B4"/>
    <mergeCell ref="A7:B7"/>
    <mergeCell ref="A5:B5"/>
    <mergeCell ref="I2:I3"/>
    <mergeCell ref="D2:D3"/>
    <mergeCell ref="E2:E3"/>
    <mergeCell ref="F2:F3"/>
    <mergeCell ref="G2:G3"/>
    <mergeCell ref="A8:B8"/>
    <mergeCell ref="A6:B6"/>
    <mergeCell ref="A2:B3"/>
    <mergeCell ref="H2:H3"/>
    <mergeCell ref="C2:C3"/>
  </mergeCells>
  <printOptions/>
  <pageMargins left="0.7874015748031497" right="0.1968503937007874" top="0.7874015748031497" bottom="0.1968503937007874" header="0.5118110236220472" footer="0.5118110236220472"/>
  <pageSetup firstPageNumber="16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2" width="14.125" style="14" customWidth="1"/>
    <col min="3" max="5" width="9.625" style="9" customWidth="1"/>
    <col min="6" max="6" width="11.00390625" style="9" bestFit="1" customWidth="1"/>
    <col min="7" max="9" width="9.625" style="9" customWidth="1"/>
    <col min="10" max="16384" width="9.00390625" style="9" customWidth="1"/>
  </cols>
  <sheetData>
    <row r="1" spans="1:9" ht="31.5" customHeight="1">
      <c r="A1" s="49"/>
      <c r="B1" s="50" t="s">
        <v>37</v>
      </c>
      <c r="C1" s="51"/>
      <c r="D1" s="1"/>
      <c r="E1" s="51"/>
      <c r="F1" s="51"/>
      <c r="G1" s="51"/>
      <c r="H1" s="51"/>
      <c r="I1" s="52" t="s">
        <v>1</v>
      </c>
    </row>
    <row r="2" spans="1:9" ht="16.5" customHeight="1">
      <c r="A2" s="65" t="s">
        <v>2</v>
      </c>
      <c r="B2" s="65"/>
      <c r="C2" s="61" t="s">
        <v>3</v>
      </c>
      <c r="D2" s="61" t="s">
        <v>4</v>
      </c>
      <c r="E2" s="61" t="s">
        <v>5</v>
      </c>
      <c r="F2" s="61" t="s">
        <v>6</v>
      </c>
      <c r="G2" s="61" t="s">
        <v>7</v>
      </c>
      <c r="H2" s="61" t="s">
        <v>8</v>
      </c>
      <c r="I2" s="61" t="s">
        <v>9</v>
      </c>
    </row>
    <row r="3" spans="1:9" ht="16.5" customHeight="1" thickBot="1">
      <c r="A3" s="66"/>
      <c r="B3" s="66"/>
      <c r="C3" s="67"/>
      <c r="D3" s="67" t="s">
        <v>4</v>
      </c>
      <c r="E3" s="67" t="s">
        <v>5</v>
      </c>
      <c r="F3" s="67" t="s">
        <v>6</v>
      </c>
      <c r="G3" s="67" t="s">
        <v>7</v>
      </c>
      <c r="H3" s="67" t="s">
        <v>8</v>
      </c>
      <c r="I3" s="67" t="s">
        <v>9</v>
      </c>
    </row>
    <row r="4" spans="1:11" ht="16.5" customHeight="1" thickTop="1">
      <c r="A4" s="64">
        <v>38807</v>
      </c>
      <c r="B4" s="64"/>
      <c r="C4" s="3">
        <v>221659</v>
      </c>
      <c r="D4" s="3">
        <v>134118</v>
      </c>
      <c r="E4" s="11">
        <v>81995</v>
      </c>
      <c r="F4" s="16"/>
      <c r="G4" s="11">
        <v>708</v>
      </c>
      <c r="H4" s="11">
        <v>4838</v>
      </c>
      <c r="I4" s="16"/>
      <c r="K4" s="10"/>
    </row>
    <row r="5" spans="1:11" ht="16.5" customHeight="1">
      <c r="A5" s="64">
        <v>39172</v>
      </c>
      <c r="B5" s="64"/>
      <c r="C5" s="3">
        <v>221566</v>
      </c>
      <c r="D5" s="3">
        <v>133920</v>
      </c>
      <c r="E5" s="3">
        <v>82161</v>
      </c>
      <c r="F5" s="16"/>
      <c r="G5" s="3">
        <v>711</v>
      </c>
      <c r="H5" s="3">
        <v>4773</v>
      </c>
      <c r="I5" s="16"/>
      <c r="K5" s="10"/>
    </row>
    <row r="6" spans="1:9" ht="16.5" customHeight="1">
      <c r="A6" s="64">
        <v>39538</v>
      </c>
      <c r="B6" s="64"/>
      <c r="C6" s="3">
        <v>221473</v>
      </c>
      <c r="D6" s="3">
        <v>133861</v>
      </c>
      <c r="E6" s="3">
        <v>82171</v>
      </c>
      <c r="F6" s="16"/>
      <c r="G6" s="3">
        <v>711</v>
      </c>
      <c r="H6" s="3">
        <v>4730</v>
      </c>
      <c r="I6" s="16"/>
    </row>
    <row r="7" spans="1:9" ht="16.5" customHeight="1">
      <c r="A7" s="64">
        <v>39903</v>
      </c>
      <c r="B7" s="64"/>
      <c r="C7" s="3">
        <v>221399</v>
      </c>
      <c r="D7" s="3">
        <v>133806</v>
      </c>
      <c r="E7" s="3">
        <v>82161</v>
      </c>
      <c r="F7" s="16"/>
      <c r="G7" s="3">
        <v>711</v>
      </c>
      <c r="H7" s="3">
        <v>4719</v>
      </c>
      <c r="I7" s="16"/>
    </row>
    <row r="8" spans="1:9" s="1" customFormat="1" ht="16.5" customHeight="1" thickBot="1">
      <c r="A8" s="63">
        <v>40268</v>
      </c>
      <c r="B8" s="63"/>
      <c r="C8" s="4">
        <v>221358</v>
      </c>
      <c r="D8" s="4">
        <v>133750</v>
      </c>
      <c r="E8" s="4">
        <v>82122</v>
      </c>
      <c r="F8" s="6"/>
      <c r="G8" s="4">
        <v>714</v>
      </c>
      <c r="H8" s="4">
        <v>4772</v>
      </c>
      <c r="I8" s="6"/>
    </row>
    <row r="9" spans="1:9" s="1" customFormat="1" ht="16.5" customHeight="1" thickTop="1">
      <c r="A9" s="23" t="s">
        <v>42</v>
      </c>
      <c r="B9" s="24"/>
      <c r="C9" s="36">
        <v>78531</v>
      </c>
      <c r="D9" s="36">
        <v>51969</v>
      </c>
      <c r="E9" s="36">
        <v>24469</v>
      </c>
      <c r="F9" s="15"/>
      <c r="G9" s="36">
        <v>59</v>
      </c>
      <c r="H9" s="36">
        <v>2034</v>
      </c>
      <c r="I9" s="15"/>
    </row>
    <row r="10" spans="1:9" s="1" customFormat="1" ht="16.5" customHeight="1">
      <c r="A10" s="25"/>
      <c r="B10" s="26" t="s">
        <v>15</v>
      </c>
      <c r="C10" s="16">
        <v>32025</v>
      </c>
      <c r="D10" s="3">
        <v>24621</v>
      </c>
      <c r="E10" s="3">
        <v>6903</v>
      </c>
      <c r="F10" s="5"/>
      <c r="G10" s="3">
        <v>30</v>
      </c>
      <c r="H10" s="3">
        <v>471</v>
      </c>
      <c r="I10" s="5"/>
    </row>
    <row r="11" spans="1:9" s="1" customFormat="1" ht="16.5" customHeight="1">
      <c r="A11" s="27"/>
      <c r="B11" s="28" t="s">
        <v>17</v>
      </c>
      <c r="C11" s="16">
        <v>45195</v>
      </c>
      <c r="D11" s="3">
        <v>26638</v>
      </c>
      <c r="E11" s="3">
        <v>17001</v>
      </c>
      <c r="F11" s="5"/>
      <c r="G11" s="5">
        <v>25</v>
      </c>
      <c r="H11" s="3">
        <v>1531</v>
      </c>
      <c r="I11" s="5"/>
    </row>
    <row r="12" spans="1:9" s="1" customFormat="1" ht="16.5" customHeight="1" thickBot="1">
      <c r="A12" s="29"/>
      <c r="B12" s="28" t="s">
        <v>16</v>
      </c>
      <c r="C12" s="42">
        <v>1312</v>
      </c>
      <c r="D12" s="17">
        <v>710</v>
      </c>
      <c r="E12" s="17">
        <v>564</v>
      </c>
      <c r="F12" s="21"/>
      <c r="G12" s="17">
        <v>5</v>
      </c>
      <c r="H12" s="17">
        <v>33</v>
      </c>
      <c r="I12" s="21"/>
    </row>
    <row r="13" spans="1:9" s="1" customFormat="1" ht="16.5" customHeight="1" thickTop="1">
      <c r="A13" s="30" t="s">
        <v>43</v>
      </c>
      <c r="B13" s="31"/>
      <c r="C13" s="37">
        <v>26164</v>
      </c>
      <c r="D13" s="15">
        <v>12078</v>
      </c>
      <c r="E13" s="15">
        <v>13607</v>
      </c>
      <c r="F13" s="15"/>
      <c r="G13" s="15">
        <v>130</v>
      </c>
      <c r="H13" s="15">
        <v>349</v>
      </c>
      <c r="I13" s="15"/>
    </row>
    <row r="14" spans="1:9" s="1" customFormat="1" ht="16.5" customHeight="1">
      <c r="A14" s="25"/>
      <c r="B14" s="26" t="s">
        <v>10</v>
      </c>
      <c r="C14" s="16">
        <v>7722</v>
      </c>
      <c r="D14" s="3">
        <v>4925</v>
      </c>
      <c r="E14" s="3">
        <v>2611</v>
      </c>
      <c r="F14" s="5"/>
      <c r="G14" s="3">
        <v>27</v>
      </c>
      <c r="H14" s="3">
        <v>159</v>
      </c>
      <c r="I14" s="5"/>
    </row>
    <row r="15" spans="1:9" s="1" customFormat="1" ht="16.5" customHeight="1">
      <c r="A15" s="25"/>
      <c r="B15" s="26" t="s">
        <v>47</v>
      </c>
      <c r="C15" s="16">
        <v>1477</v>
      </c>
      <c r="D15" s="3">
        <v>476</v>
      </c>
      <c r="E15" s="3">
        <v>930</v>
      </c>
      <c r="F15" s="5"/>
      <c r="G15" s="5">
        <v>24</v>
      </c>
      <c r="H15" s="3">
        <v>47</v>
      </c>
      <c r="I15" s="5"/>
    </row>
    <row r="16" spans="1:9" s="1" customFormat="1" ht="16.5" customHeight="1">
      <c r="A16" s="25"/>
      <c r="B16" s="26" t="s">
        <v>48</v>
      </c>
      <c r="C16" s="16">
        <v>148</v>
      </c>
      <c r="D16" s="3">
        <v>29</v>
      </c>
      <c r="E16" s="3">
        <v>116</v>
      </c>
      <c r="F16" s="5"/>
      <c r="G16" s="3">
        <v>0</v>
      </c>
      <c r="H16" s="3">
        <v>3</v>
      </c>
      <c r="I16" s="5"/>
    </row>
    <row r="17" spans="1:9" s="1" customFormat="1" ht="16.5" customHeight="1">
      <c r="A17" s="25"/>
      <c r="B17" s="26" t="s">
        <v>11</v>
      </c>
      <c r="C17" s="16">
        <v>2626</v>
      </c>
      <c r="D17" s="2">
        <v>1370</v>
      </c>
      <c r="E17" s="2">
        <v>1193</v>
      </c>
      <c r="F17" s="46"/>
      <c r="G17" s="2">
        <v>18</v>
      </c>
      <c r="H17" s="2">
        <v>45</v>
      </c>
      <c r="I17" s="46"/>
    </row>
    <row r="18" spans="1:9" s="1" customFormat="1" ht="16.5" customHeight="1">
      <c r="A18" s="25"/>
      <c r="B18" s="26" t="s">
        <v>12</v>
      </c>
      <c r="C18" s="16">
        <v>11085</v>
      </c>
      <c r="D18" s="3">
        <v>4445</v>
      </c>
      <c r="E18" s="3">
        <v>6554</v>
      </c>
      <c r="F18" s="5"/>
      <c r="G18" s="3">
        <v>35</v>
      </c>
      <c r="H18" s="3">
        <v>51</v>
      </c>
      <c r="I18" s="5"/>
    </row>
    <row r="19" spans="1:9" s="1" customFormat="1" ht="16.5" customHeight="1">
      <c r="A19" s="25"/>
      <c r="B19" s="26" t="s">
        <v>13</v>
      </c>
      <c r="C19" s="16">
        <v>2390</v>
      </c>
      <c r="D19" s="3">
        <v>635</v>
      </c>
      <c r="E19" s="3">
        <v>1716</v>
      </c>
      <c r="F19" s="5"/>
      <c r="G19" s="3">
        <v>16</v>
      </c>
      <c r="H19" s="3">
        <v>23</v>
      </c>
      <c r="I19" s="5"/>
    </row>
    <row r="20" spans="1:9" s="1" customFormat="1" ht="16.5" customHeight="1" thickBot="1">
      <c r="A20" s="27"/>
      <c r="B20" s="32" t="s">
        <v>14</v>
      </c>
      <c r="C20" s="43">
        <v>716</v>
      </c>
      <c r="D20" s="4">
        <v>198</v>
      </c>
      <c r="E20" s="4">
        <v>488</v>
      </c>
      <c r="F20" s="6"/>
      <c r="G20" s="4">
        <v>9</v>
      </c>
      <c r="H20" s="4">
        <v>21</v>
      </c>
      <c r="I20" s="6"/>
    </row>
    <row r="21" spans="1:9" s="1" customFormat="1" ht="16.5" customHeight="1" thickTop="1">
      <c r="A21" s="33" t="s">
        <v>44</v>
      </c>
      <c r="B21" s="34"/>
      <c r="C21" s="15">
        <v>61870</v>
      </c>
      <c r="D21" s="37">
        <v>33788</v>
      </c>
      <c r="E21" s="37">
        <v>26617</v>
      </c>
      <c r="F21" s="37"/>
      <c r="G21" s="37">
        <v>333</v>
      </c>
      <c r="H21" s="37">
        <v>1132</v>
      </c>
      <c r="I21" s="37"/>
    </row>
    <row r="22" spans="1:9" s="1" customFormat="1" ht="16.5" customHeight="1">
      <c r="A22" s="25"/>
      <c r="B22" s="26" t="s">
        <v>22</v>
      </c>
      <c r="C22" s="16">
        <v>12283</v>
      </c>
      <c r="D22" s="2">
        <v>9774</v>
      </c>
      <c r="E22" s="2">
        <v>2233</v>
      </c>
      <c r="F22" s="46"/>
      <c r="G22" s="2">
        <v>77</v>
      </c>
      <c r="H22" s="2">
        <v>199</v>
      </c>
      <c r="I22" s="46"/>
    </row>
    <row r="23" spans="1:9" s="1" customFormat="1" ht="16.5" customHeight="1">
      <c r="A23" s="25"/>
      <c r="B23" s="26" t="s">
        <v>23</v>
      </c>
      <c r="C23" s="16">
        <v>13707</v>
      </c>
      <c r="D23" s="3">
        <v>5807</v>
      </c>
      <c r="E23" s="3">
        <v>7377</v>
      </c>
      <c r="F23" s="5"/>
      <c r="G23" s="3">
        <v>42</v>
      </c>
      <c r="H23" s="3">
        <v>481</v>
      </c>
      <c r="I23" s="5"/>
    </row>
    <row r="24" spans="1:9" s="1" customFormat="1" ht="16.5" customHeight="1">
      <c r="A24" s="25"/>
      <c r="B24" s="26" t="s">
        <v>25</v>
      </c>
      <c r="C24" s="16">
        <v>7810</v>
      </c>
      <c r="D24" s="3">
        <v>3956</v>
      </c>
      <c r="E24" s="3">
        <v>3716</v>
      </c>
      <c r="F24" s="5"/>
      <c r="G24" s="3">
        <v>59</v>
      </c>
      <c r="H24" s="3">
        <v>79</v>
      </c>
      <c r="I24" s="5"/>
    </row>
    <row r="25" spans="1:9" s="1" customFormat="1" ht="16.5" customHeight="1">
      <c r="A25" s="27"/>
      <c r="B25" s="28" t="s">
        <v>24</v>
      </c>
      <c r="C25" s="16">
        <v>18305</v>
      </c>
      <c r="D25" s="3">
        <v>7896</v>
      </c>
      <c r="E25" s="3">
        <v>9970</v>
      </c>
      <c r="F25" s="5"/>
      <c r="G25" s="3">
        <v>110</v>
      </c>
      <c r="H25" s="3">
        <v>329</v>
      </c>
      <c r="I25" s="5"/>
    </row>
    <row r="26" spans="1:9" s="1" customFormat="1" ht="16.5" customHeight="1" thickBot="1">
      <c r="A26" s="27"/>
      <c r="B26" s="28" t="s">
        <v>26</v>
      </c>
      <c r="C26" s="42">
        <v>9765</v>
      </c>
      <c r="D26" s="4">
        <v>6355</v>
      </c>
      <c r="E26" s="4">
        <v>3320</v>
      </c>
      <c r="F26" s="6"/>
      <c r="G26" s="4">
        <v>45</v>
      </c>
      <c r="H26" s="4">
        <v>45</v>
      </c>
      <c r="I26" s="6"/>
    </row>
    <row r="27" spans="1:9" s="1" customFormat="1" ht="16.5" customHeight="1" thickTop="1">
      <c r="A27" s="33" t="s">
        <v>45</v>
      </c>
      <c r="B27" s="35"/>
      <c r="C27" s="37">
        <v>36890</v>
      </c>
      <c r="D27" s="20">
        <v>22788</v>
      </c>
      <c r="E27" s="20">
        <v>12971</v>
      </c>
      <c r="F27" s="20"/>
      <c r="G27" s="20">
        <v>156</v>
      </c>
      <c r="H27" s="20">
        <v>975</v>
      </c>
      <c r="I27" s="37"/>
    </row>
    <row r="28" spans="1:9" s="1" customFormat="1" ht="16.5" customHeight="1">
      <c r="A28" s="25"/>
      <c r="B28" s="26" t="s">
        <v>27</v>
      </c>
      <c r="C28" s="16">
        <v>7703</v>
      </c>
      <c r="D28" s="3">
        <v>4446</v>
      </c>
      <c r="E28" s="3">
        <v>3161</v>
      </c>
      <c r="F28" s="5"/>
      <c r="G28" s="3">
        <v>24</v>
      </c>
      <c r="H28" s="3">
        <v>72</v>
      </c>
      <c r="I28" s="5"/>
    </row>
    <row r="29" spans="1:9" s="1" customFormat="1" ht="16.5" customHeight="1">
      <c r="A29" s="25"/>
      <c r="B29" s="26" t="s">
        <v>29</v>
      </c>
      <c r="C29" s="16">
        <v>5563</v>
      </c>
      <c r="D29" s="3">
        <v>3268</v>
      </c>
      <c r="E29" s="3">
        <v>2068</v>
      </c>
      <c r="F29" s="5"/>
      <c r="G29" s="3">
        <v>27</v>
      </c>
      <c r="H29" s="3">
        <v>200</v>
      </c>
      <c r="I29" s="5"/>
    </row>
    <row r="30" spans="1:9" s="1" customFormat="1" ht="16.5" customHeight="1">
      <c r="A30" s="25"/>
      <c r="B30" s="26" t="s">
        <v>28</v>
      </c>
      <c r="C30" s="16">
        <v>20594</v>
      </c>
      <c r="D30" s="3">
        <v>14121</v>
      </c>
      <c r="E30" s="3">
        <v>5860</v>
      </c>
      <c r="F30" s="5"/>
      <c r="G30" s="3">
        <v>78</v>
      </c>
      <c r="H30" s="3">
        <v>535</v>
      </c>
      <c r="I30" s="5"/>
    </row>
    <row r="31" spans="1:9" s="1" customFormat="1" ht="16.5" customHeight="1">
      <c r="A31" s="25"/>
      <c r="B31" s="26" t="s">
        <v>30</v>
      </c>
      <c r="C31" s="16">
        <v>568</v>
      </c>
      <c r="D31" s="2">
        <v>174</v>
      </c>
      <c r="E31" s="2">
        <v>371</v>
      </c>
      <c r="F31" s="46"/>
      <c r="G31" s="2">
        <v>9</v>
      </c>
      <c r="H31" s="2">
        <v>14</v>
      </c>
      <c r="I31" s="46"/>
    </row>
    <row r="32" spans="1:9" s="1" customFormat="1" ht="16.5" customHeight="1">
      <c r="A32" s="25"/>
      <c r="B32" s="26" t="s">
        <v>31</v>
      </c>
      <c r="C32" s="16">
        <v>309</v>
      </c>
      <c r="D32" s="3">
        <v>58</v>
      </c>
      <c r="E32" s="3">
        <v>240</v>
      </c>
      <c r="F32" s="5"/>
      <c r="G32" s="3">
        <v>4</v>
      </c>
      <c r="H32" s="3">
        <v>8</v>
      </c>
      <c r="I32" s="5"/>
    </row>
    <row r="33" spans="1:9" s="1" customFormat="1" ht="16.5" customHeight="1">
      <c r="A33" s="25"/>
      <c r="B33" s="26" t="s">
        <v>32</v>
      </c>
      <c r="C33" s="16">
        <v>410</v>
      </c>
      <c r="D33" s="3">
        <v>85</v>
      </c>
      <c r="E33" s="3">
        <v>295</v>
      </c>
      <c r="F33" s="5"/>
      <c r="G33" s="3">
        <v>8</v>
      </c>
      <c r="H33" s="3">
        <v>21</v>
      </c>
      <c r="I33" s="5"/>
    </row>
    <row r="34" spans="1:9" s="1" customFormat="1" ht="16.5" customHeight="1">
      <c r="A34" s="25"/>
      <c r="B34" s="26" t="s">
        <v>33</v>
      </c>
      <c r="C34" s="16">
        <v>218</v>
      </c>
      <c r="D34" s="2">
        <v>114</v>
      </c>
      <c r="E34" s="2">
        <v>99</v>
      </c>
      <c r="F34" s="46"/>
      <c r="G34" s="2">
        <v>3</v>
      </c>
      <c r="H34" s="2">
        <v>1</v>
      </c>
      <c r="I34" s="46"/>
    </row>
    <row r="35" spans="1:9" s="1" customFormat="1" ht="16.5" customHeight="1" thickBot="1">
      <c r="A35" s="25"/>
      <c r="B35" s="26" t="s">
        <v>34</v>
      </c>
      <c r="C35" s="43">
        <v>1524</v>
      </c>
      <c r="D35" s="17">
        <v>522</v>
      </c>
      <c r="E35" s="17">
        <v>875</v>
      </c>
      <c r="F35" s="21"/>
      <c r="G35" s="17">
        <v>3</v>
      </c>
      <c r="H35" s="17">
        <v>124</v>
      </c>
      <c r="I35" s="5"/>
    </row>
    <row r="36" spans="1:9" s="1" customFormat="1" ht="16.5" customHeight="1" thickTop="1">
      <c r="A36" s="33" t="s">
        <v>49</v>
      </c>
      <c r="B36" s="35"/>
      <c r="C36" s="20">
        <v>17903</v>
      </c>
      <c r="D36" s="20">
        <v>13127</v>
      </c>
      <c r="E36" s="20">
        <v>4459</v>
      </c>
      <c r="F36" s="20"/>
      <c r="G36" s="20">
        <v>36</v>
      </c>
      <c r="H36" s="20">
        <v>281</v>
      </c>
      <c r="I36" s="37"/>
    </row>
    <row r="37" spans="1:9" s="1" customFormat="1" ht="16.5" customHeight="1">
      <c r="A37" s="25"/>
      <c r="B37" s="26" t="s">
        <v>18</v>
      </c>
      <c r="C37" s="16">
        <v>7615</v>
      </c>
      <c r="D37" s="3">
        <v>5852</v>
      </c>
      <c r="E37" s="3">
        <v>1595</v>
      </c>
      <c r="F37" s="5"/>
      <c r="G37" s="3">
        <v>9</v>
      </c>
      <c r="H37" s="3">
        <v>159</v>
      </c>
      <c r="I37" s="5"/>
    </row>
    <row r="38" spans="1:9" s="1" customFormat="1" ht="16.5" customHeight="1">
      <c r="A38" s="25"/>
      <c r="B38" s="26" t="s">
        <v>19</v>
      </c>
      <c r="C38" s="16">
        <v>2514</v>
      </c>
      <c r="D38" s="3">
        <v>1600</v>
      </c>
      <c r="E38" s="3">
        <v>860</v>
      </c>
      <c r="F38" s="5"/>
      <c r="G38" s="3">
        <v>19</v>
      </c>
      <c r="H38" s="3">
        <v>34</v>
      </c>
      <c r="I38" s="5"/>
    </row>
    <row r="39" spans="1:9" s="1" customFormat="1" ht="16.5" customHeight="1">
      <c r="A39" s="25"/>
      <c r="B39" s="26" t="s">
        <v>20</v>
      </c>
      <c r="C39" s="16">
        <v>7307</v>
      </c>
      <c r="D39" s="3">
        <v>5466</v>
      </c>
      <c r="E39" s="3">
        <v>1759</v>
      </c>
      <c r="F39" s="5"/>
      <c r="G39" s="3">
        <v>2</v>
      </c>
      <c r="H39" s="3">
        <v>80</v>
      </c>
      <c r="I39" s="5"/>
    </row>
    <row r="40" spans="1:9" s="1" customFormat="1" ht="16.5" customHeight="1" thickBot="1">
      <c r="A40" s="29"/>
      <c r="B40" s="32" t="s">
        <v>21</v>
      </c>
      <c r="C40" s="42">
        <v>468</v>
      </c>
      <c r="D40" s="17">
        <v>210</v>
      </c>
      <c r="E40" s="17">
        <v>245</v>
      </c>
      <c r="F40" s="21"/>
      <c r="G40" s="17">
        <v>6</v>
      </c>
      <c r="H40" s="17">
        <v>8</v>
      </c>
      <c r="I40" s="21"/>
    </row>
    <row r="41" spans="2:3" s="1" customFormat="1" ht="12.75" thickTop="1">
      <c r="B41" s="7"/>
      <c r="C41" s="44"/>
    </row>
    <row r="42" ht="13.5">
      <c r="A42" s="60" t="s">
        <v>50</v>
      </c>
    </row>
    <row r="45" spans="3:10" ht="13.5">
      <c r="C45" s="8"/>
      <c r="D45" s="18"/>
      <c r="E45" s="18"/>
      <c r="F45" s="19"/>
      <c r="G45" s="18"/>
      <c r="H45" s="18"/>
      <c r="I45" s="19"/>
      <c r="J45" s="8"/>
    </row>
  </sheetData>
  <sheetProtection/>
  <mergeCells count="13">
    <mergeCell ref="A4:B4"/>
    <mergeCell ref="A7:B7"/>
    <mergeCell ref="A5:B5"/>
    <mergeCell ref="I2:I3"/>
    <mergeCell ref="D2:D3"/>
    <mergeCell ref="E2:E3"/>
    <mergeCell ref="F2:F3"/>
    <mergeCell ref="G2:G3"/>
    <mergeCell ref="A8:B8"/>
    <mergeCell ref="A6:B6"/>
    <mergeCell ref="A2:B3"/>
    <mergeCell ref="H2:H3"/>
    <mergeCell ref="C2:C3"/>
  </mergeCells>
  <printOptions/>
  <pageMargins left="1.1811023622047245" right="0.3937007874015748" top="0.7874015748031497" bottom="0.1968503937007874" header="0.5118110236220472" footer="0.5118110236220472"/>
  <pageSetup firstPageNumber="17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99" zoomScaleSheetLayoutView="99" zoomScalePageLayoutView="0"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2" width="14.125" style="14" customWidth="1"/>
    <col min="3" max="5" width="9.625" style="9" customWidth="1"/>
    <col min="6" max="6" width="11.00390625" style="9" bestFit="1" customWidth="1"/>
    <col min="7" max="7" width="9.625" style="9" customWidth="1"/>
    <col min="8" max="8" width="9.625" style="14" customWidth="1"/>
    <col min="9" max="9" width="9.625" style="9" customWidth="1"/>
    <col min="10" max="16384" width="9.00390625" style="9" customWidth="1"/>
  </cols>
  <sheetData>
    <row r="1" spans="1:9" ht="31.5" customHeight="1">
      <c r="A1" s="49"/>
      <c r="B1" s="54" t="s">
        <v>38</v>
      </c>
      <c r="C1" s="51"/>
      <c r="D1" s="1"/>
      <c r="E1" s="51"/>
      <c r="F1" s="51"/>
      <c r="G1" s="51"/>
      <c r="H1" s="53"/>
      <c r="I1" s="52" t="s">
        <v>1</v>
      </c>
    </row>
    <row r="2" spans="1:9" ht="16.5" customHeight="1">
      <c r="A2" s="65" t="s">
        <v>2</v>
      </c>
      <c r="B2" s="65"/>
      <c r="C2" s="61" t="s">
        <v>3</v>
      </c>
      <c r="D2" s="61" t="s">
        <v>4</v>
      </c>
      <c r="E2" s="61" t="s">
        <v>5</v>
      </c>
      <c r="F2" s="61" t="s">
        <v>6</v>
      </c>
      <c r="G2" s="61" t="s">
        <v>7</v>
      </c>
      <c r="H2" s="61" t="s">
        <v>8</v>
      </c>
      <c r="I2" s="61" t="s">
        <v>9</v>
      </c>
    </row>
    <row r="3" spans="1:9" ht="16.5" customHeight="1" thickBot="1">
      <c r="A3" s="66"/>
      <c r="B3" s="66"/>
      <c r="C3" s="67"/>
      <c r="D3" s="67" t="s">
        <v>4</v>
      </c>
      <c r="E3" s="67" t="s">
        <v>5</v>
      </c>
      <c r="F3" s="67" t="s">
        <v>6</v>
      </c>
      <c r="G3" s="67" t="s">
        <v>7</v>
      </c>
      <c r="H3" s="67" t="s">
        <v>8</v>
      </c>
      <c r="I3" s="67" t="s">
        <v>9</v>
      </c>
    </row>
    <row r="4" spans="1:10" ht="16.5" customHeight="1" thickTop="1">
      <c r="A4" s="64">
        <v>38807</v>
      </c>
      <c r="B4" s="64"/>
      <c r="C4" s="11">
        <v>11416</v>
      </c>
      <c r="D4" s="11">
        <v>6958</v>
      </c>
      <c r="E4" s="11">
        <v>3983</v>
      </c>
      <c r="F4" s="16"/>
      <c r="G4" s="11">
        <v>6</v>
      </c>
      <c r="H4" s="11">
        <v>469</v>
      </c>
      <c r="I4" s="16"/>
      <c r="J4" s="10"/>
    </row>
    <row r="5" spans="1:10" ht="16.5" customHeight="1">
      <c r="A5" s="64">
        <v>39172</v>
      </c>
      <c r="B5" s="64"/>
      <c r="C5" s="11">
        <v>11239</v>
      </c>
      <c r="D5" s="11">
        <v>6788</v>
      </c>
      <c r="E5" s="11">
        <v>3979</v>
      </c>
      <c r="F5" s="16"/>
      <c r="G5" s="11">
        <v>6</v>
      </c>
      <c r="H5" s="11">
        <v>466</v>
      </c>
      <c r="I5" s="16"/>
      <c r="J5" s="10"/>
    </row>
    <row r="6" spans="1:10" ht="16.5" customHeight="1">
      <c r="A6" s="64">
        <v>39538</v>
      </c>
      <c r="B6" s="64"/>
      <c r="C6" s="11">
        <v>11155</v>
      </c>
      <c r="D6" s="11">
        <v>6747</v>
      </c>
      <c r="E6" s="11">
        <v>3962</v>
      </c>
      <c r="F6" s="16"/>
      <c r="G6" s="11">
        <v>6</v>
      </c>
      <c r="H6" s="11">
        <v>440</v>
      </c>
      <c r="I6" s="16"/>
      <c r="J6" s="45"/>
    </row>
    <row r="7" spans="1:9" ht="16.5" customHeight="1">
      <c r="A7" s="64">
        <v>39903</v>
      </c>
      <c r="B7" s="64"/>
      <c r="C7" s="40">
        <v>11153</v>
      </c>
      <c r="D7" s="40">
        <v>6746</v>
      </c>
      <c r="E7" s="40">
        <v>3962</v>
      </c>
      <c r="F7" s="16"/>
      <c r="G7" s="40">
        <v>6</v>
      </c>
      <c r="H7" s="40">
        <v>439</v>
      </c>
      <c r="I7" s="16"/>
    </row>
    <row r="8" spans="1:9" s="1" customFormat="1" ht="16.5" customHeight="1" thickBot="1">
      <c r="A8" s="63">
        <v>40268</v>
      </c>
      <c r="B8" s="63"/>
      <c r="C8" s="6">
        <v>11198</v>
      </c>
      <c r="D8" s="6">
        <v>6755</v>
      </c>
      <c r="E8" s="6">
        <v>4007</v>
      </c>
      <c r="F8" s="6"/>
      <c r="G8" s="6">
        <v>6</v>
      </c>
      <c r="H8" s="6">
        <v>430</v>
      </c>
      <c r="I8" s="6"/>
    </row>
    <row r="9" spans="1:9" s="1" customFormat="1" ht="16.5" customHeight="1" thickTop="1">
      <c r="A9" s="23" t="s">
        <v>42</v>
      </c>
      <c r="B9" s="24"/>
      <c r="C9" s="15">
        <v>5279</v>
      </c>
      <c r="D9" s="15">
        <v>3096</v>
      </c>
      <c r="E9" s="15">
        <v>2024</v>
      </c>
      <c r="F9" s="15"/>
      <c r="G9" s="15">
        <v>2</v>
      </c>
      <c r="H9" s="15">
        <v>157</v>
      </c>
      <c r="I9" s="15"/>
    </row>
    <row r="10" spans="1:9" s="1" customFormat="1" ht="16.5" customHeight="1">
      <c r="A10" s="25"/>
      <c r="B10" s="26" t="s">
        <v>15</v>
      </c>
      <c r="C10" s="16">
        <v>1842</v>
      </c>
      <c r="D10" s="5">
        <v>1231</v>
      </c>
      <c r="E10" s="5">
        <v>569</v>
      </c>
      <c r="F10" s="5"/>
      <c r="G10" s="5">
        <v>2</v>
      </c>
      <c r="H10" s="5">
        <v>39</v>
      </c>
      <c r="I10" s="5"/>
    </row>
    <row r="11" spans="1:9" s="1" customFormat="1" ht="16.5" customHeight="1">
      <c r="A11" s="27"/>
      <c r="B11" s="28" t="s">
        <v>17</v>
      </c>
      <c r="C11" s="16">
        <v>3346</v>
      </c>
      <c r="D11" s="5">
        <v>1774</v>
      </c>
      <c r="E11" s="5">
        <v>1454</v>
      </c>
      <c r="F11" s="5"/>
      <c r="G11" s="5"/>
      <c r="H11" s="5">
        <v>118</v>
      </c>
      <c r="I11" s="5"/>
    </row>
    <row r="12" spans="1:9" s="1" customFormat="1" ht="16.5" customHeight="1" thickBot="1">
      <c r="A12" s="29"/>
      <c r="B12" s="28" t="s">
        <v>16</v>
      </c>
      <c r="C12" s="42">
        <v>91</v>
      </c>
      <c r="D12" s="21">
        <v>91</v>
      </c>
      <c r="E12" s="21">
        <v>1</v>
      </c>
      <c r="F12" s="21"/>
      <c r="G12" s="21"/>
      <c r="H12" s="21">
        <v>0</v>
      </c>
      <c r="I12" s="21"/>
    </row>
    <row r="13" spans="1:9" s="1" customFormat="1" ht="16.5" customHeight="1" thickTop="1">
      <c r="A13" s="30" t="s">
        <v>43</v>
      </c>
      <c r="B13" s="31"/>
      <c r="C13" s="37">
        <v>352</v>
      </c>
      <c r="D13" s="15">
        <v>340</v>
      </c>
      <c r="E13" s="15">
        <v>11</v>
      </c>
      <c r="F13" s="15"/>
      <c r="G13" s="15"/>
      <c r="H13" s="15">
        <v>1</v>
      </c>
      <c r="I13" s="15"/>
    </row>
    <row r="14" spans="1:9" s="1" customFormat="1" ht="16.5" customHeight="1">
      <c r="A14" s="25"/>
      <c r="B14" s="26" t="s">
        <v>10</v>
      </c>
      <c r="C14" s="16">
        <v>20</v>
      </c>
      <c r="D14" s="5">
        <v>19</v>
      </c>
      <c r="E14" s="5">
        <v>0</v>
      </c>
      <c r="F14" s="5"/>
      <c r="G14" s="5"/>
      <c r="H14" s="5">
        <v>1</v>
      </c>
      <c r="I14" s="5"/>
    </row>
    <row r="15" spans="1:9" s="1" customFormat="1" ht="16.5" customHeight="1">
      <c r="A15" s="25"/>
      <c r="B15" s="26" t="s">
        <v>47</v>
      </c>
      <c r="C15" s="16">
        <v>0</v>
      </c>
      <c r="D15" s="5"/>
      <c r="E15" s="5">
        <v>0</v>
      </c>
      <c r="F15" s="5"/>
      <c r="G15" s="5"/>
      <c r="H15" s="5"/>
      <c r="I15" s="5"/>
    </row>
    <row r="16" spans="1:9" s="1" customFormat="1" ht="16.5" customHeight="1">
      <c r="A16" s="25"/>
      <c r="B16" s="26" t="s">
        <v>48</v>
      </c>
      <c r="C16" s="16"/>
      <c r="D16" s="5"/>
      <c r="E16" s="5"/>
      <c r="F16" s="5"/>
      <c r="G16" s="5"/>
      <c r="H16" s="5"/>
      <c r="I16" s="5"/>
    </row>
    <row r="17" spans="1:9" s="1" customFormat="1" ht="16.5" customHeight="1">
      <c r="A17" s="25"/>
      <c r="B17" s="26" t="s">
        <v>11</v>
      </c>
      <c r="C17" s="16">
        <v>58</v>
      </c>
      <c r="D17" s="46">
        <v>48</v>
      </c>
      <c r="E17" s="46">
        <v>9</v>
      </c>
      <c r="F17" s="46"/>
      <c r="G17" s="46"/>
      <c r="H17" s="46">
        <v>0</v>
      </c>
      <c r="I17" s="46"/>
    </row>
    <row r="18" spans="1:9" s="1" customFormat="1" ht="16.5" customHeight="1">
      <c r="A18" s="25"/>
      <c r="B18" s="26" t="s">
        <v>12</v>
      </c>
      <c r="C18" s="16">
        <v>270</v>
      </c>
      <c r="D18" s="5">
        <v>268</v>
      </c>
      <c r="E18" s="5">
        <v>1</v>
      </c>
      <c r="F18" s="5"/>
      <c r="G18" s="5"/>
      <c r="H18" s="5">
        <v>0</v>
      </c>
      <c r="I18" s="5"/>
    </row>
    <row r="19" spans="1:9" s="1" customFormat="1" ht="16.5" customHeight="1">
      <c r="A19" s="25"/>
      <c r="B19" s="26" t="s">
        <v>13</v>
      </c>
      <c r="C19" s="16">
        <v>4</v>
      </c>
      <c r="D19" s="5">
        <v>4</v>
      </c>
      <c r="E19" s="5"/>
      <c r="F19" s="5"/>
      <c r="G19" s="5"/>
      <c r="H19" s="5"/>
      <c r="I19" s="5"/>
    </row>
    <row r="20" spans="1:9" s="1" customFormat="1" ht="16.5" customHeight="1" thickBot="1">
      <c r="A20" s="27"/>
      <c r="B20" s="32" t="s">
        <v>14</v>
      </c>
      <c r="C20" s="43"/>
      <c r="D20" s="6"/>
      <c r="E20" s="6"/>
      <c r="F20" s="6"/>
      <c r="G20" s="6"/>
      <c r="H20" s="6"/>
      <c r="I20" s="6"/>
    </row>
    <row r="21" spans="1:9" s="1" customFormat="1" ht="16.5" customHeight="1" thickTop="1">
      <c r="A21" s="33" t="s">
        <v>44</v>
      </c>
      <c r="B21" s="34"/>
      <c r="C21" s="15">
        <v>2930</v>
      </c>
      <c r="D21" s="37">
        <v>1297</v>
      </c>
      <c r="E21" s="37">
        <v>1439</v>
      </c>
      <c r="F21" s="37"/>
      <c r="G21" s="37">
        <v>3</v>
      </c>
      <c r="H21" s="37">
        <v>190</v>
      </c>
      <c r="I21" s="37"/>
    </row>
    <row r="22" spans="1:9" s="1" customFormat="1" ht="16.5" customHeight="1">
      <c r="A22" s="25"/>
      <c r="B22" s="26" t="s">
        <v>22</v>
      </c>
      <c r="C22" s="16">
        <v>193</v>
      </c>
      <c r="D22" s="46">
        <v>188</v>
      </c>
      <c r="E22" s="46">
        <v>4</v>
      </c>
      <c r="F22" s="46"/>
      <c r="G22" s="46"/>
      <c r="H22" s="46">
        <v>0</v>
      </c>
      <c r="I22" s="46"/>
    </row>
    <row r="23" spans="1:9" s="1" customFormat="1" ht="16.5" customHeight="1">
      <c r="A23" s="25"/>
      <c r="B23" s="26" t="s">
        <v>23</v>
      </c>
      <c r="C23" s="16">
        <v>1760</v>
      </c>
      <c r="D23" s="5">
        <v>388</v>
      </c>
      <c r="E23" s="5">
        <v>1266</v>
      </c>
      <c r="F23" s="5"/>
      <c r="G23" s="5"/>
      <c r="H23" s="5">
        <v>106</v>
      </c>
      <c r="I23" s="5"/>
    </row>
    <row r="24" spans="1:9" s="1" customFormat="1" ht="16.5" customHeight="1">
      <c r="A24" s="25"/>
      <c r="B24" s="26" t="s">
        <v>25</v>
      </c>
      <c r="C24" s="16">
        <v>244</v>
      </c>
      <c r="D24" s="5">
        <v>204</v>
      </c>
      <c r="E24" s="5">
        <v>39</v>
      </c>
      <c r="F24" s="5"/>
      <c r="G24" s="5">
        <v>1</v>
      </c>
      <c r="H24" s="5">
        <v>0</v>
      </c>
      <c r="I24" s="5"/>
    </row>
    <row r="25" spans="1:9" s="1" customFormat="1" ht="16.5" customHeight="1">
      <c r="A25" s="27"/>
      <c r="B25" s="28" t="s">
        <v>24</v>
      </c>
      <c r="C25" s="16">
        <v>621</v>
      </c>
      <c r="D25" s="5">
        <v>431</v>
      </c>
      <c r="E25" s="5">
        <v>107</v>
      </c>
      <c r="F25" s="5"/>
      <c r="G25" s="5"/>
      <c r="H25" s="5">
        <v>83</v>
      </c>
      <c r="I25" s="5"/>
    </row>
    <row r="26" spans="1:9" s="1" customFormat="1" ht="16.5" customHeight="1" thickBot="1">
      <c r="A26" s="27"/>
      <c r="B26" s="28" t="s">
        <v>26</v>
      </c>
      <c r="C26" s="42">
        <v>112</v>
      </c>
      <c r="D26" s="6">
        <v>86</v>
      </c>
      <c r="E26" s="6">
        <v>23</v>
      </c>
      <c r="F26" s="6"/>
      <c r="G26" s="6">
        <v>2</v>
      </c>
      <c r="H26" s="6">
        <v>0</v>
      </c>
      <c r="I26" s="6"/>
    </row>
    <row r="27" spans="1:9" s="1" customFormat="1" ht="16.5" customHeight="1" thickTop="1">
      <c r="A27" s="33" t="s">
        <v>45</v>
      </c>
      <c r="B27" s="35"/>
      <c r="C27" s="37">
        <v>773</v>
      </c>
      <c r="D27" s="20">
        <v>692</v>
      </c>
      <c r="E27" s="20">
        <v>80</v>
      </c>
      <c r="F27" s="20"/>
      <c r="G27" s="20">
        <v>0</v>
      </c>
      <c r="H27" s="20">
        <v>0</v>
      </c>
      <c r="I27" s="37"/>
    </row>
    <row r="28" spans="1:9" s="1" customFormat="1" ht="16.5" customHeight="1">
      <c r="A28" s="25"/>
      <c r="B28" s="26" t="s">
        <v>27</v>
      </c>
      <c r="C28" s="16">
        <v>257</v>
      </c>
      <c r="D28" s="5">
        <v>205</v>
      </c>
      <c r="E28" s="5">
        <v>53</v>
      </c>
      <c r="F28" s="5"/>
      <c r="G28" s="5"/>
      <c r="H28" s="5"/>
      <c r="I28" s="5"/>
    </row>
    <row r="29" spans="1:9" s="1" customFormat="1" ht="16.5" customHeight="1">
      <c r="A29" s="25"/>
      <c r="B29" s="26" t="s">
        <v>29</v>
      </c>
      <c r="C29" s="16">
        <v>85</v>
      </c>
      <c r="D29" s="5">
        <v>82</v>
      </c>
      <c r="E29" s="5">
        <v>3</v>
      </c>
      <c r="F29" s="5"/>
      <c r="G29" s="5"/>
      <c r="H29" s="5"/>
      <c r="I29" s="5"/>
    </row>
    <row r="30" spans="1:9" s="1" customFormat="1" ht="16.5" customHeight="1">
      <c r="A30" s="25"/>
      <c r="B30" s="26" t="s">
        <v>28</v>
      </c>
      <c r="C30" s="16">
        <v>430</v>
      </c>
      <c r="D30" s="5">
        <v>406</v>
      </c>
      <c r="E30" s="5">
        <v>24</v>
      </c>
      <c r="F30" s="5"/>
      <c r="G30" s="5">
        <v>0</v>
      </c>
      <c r="H30" s="5">
        <v>0</v>
      </c>
      <c r="I30" s="5"/>
    </row>
    <row r="31" spans="1:9" s="1" customFormat="1" ht="16.5" customHeight="1">
      <c r="A31" s="25"/>
      <c r="B31" s="26" t="s">
        <v>30</v>
      </c>
      <c r="C31" s="16"/>
      <c r="D31" s="46"/>
      <c r="E31" s="46"/>
      <c r="F31" s="46"/>
      <c r="G31" s="46"/>
      <c r="H31" s="46"/>
      <c r="I31" s="46"/>
    </row>
    <row r="32" spans="1:9" s="1" customFormat="1" ht="16.5" customHeight="1">
      <c r="A32" s="25"/>
      <c r="B32" s="26" t="s">
        <v>31</v>
      </c>
      <c r="C32" s="16"/>
      <c r="D32" s="5"/>
      <c r="E32" s="5"/>
      <c r="F32" s="5"/>
      <c r="G32" s="5"/>
      <c r="H32" s="5"/>
      <c r="I32" s="5"/>
    </row>
    <row r="33" spans="1:9" s="1" customFormat="1" ht="16.5" customHeight="1">
      <c r="A33" s="25"/>
      <c r="B33" s="26" t="s">
        <v>32</v>
      </c>
      <c r="C33" s="16"/>
      <c r="D33" s="5"/>
      <c r="E33" s="5"/>
      <c r="F33" s="5"/>
      <c r="G33" s="5"/>
      <c r="H33" s="5"/>
      <c r="I33" s="5"/>
    </row>
    <row r="34" spans="1:9" s="1" customFormat="1" ht="16.5" customHeight="1">
      <c r="A34" s="25"/>
      <c r="B34" s="26" t="s">
        <v>33</v>
      </c>
      <c r="C34" s="16"/>
      <c r="D34" s="46"/>
      <c r="E34" s="46"/>
      <c r="F34" s="46"/>
      <c r="G34" s="46"/>
      <c r="H34" s="46"/>
      <c r="I34" s="46"/>
    </row>
    <row r="35" spans="1:9" s="1" customFormat="1" ht="16.5" customHeight="1" thickBot="1">
      <c r="A35" s="25"/>
      <c r="B35" s="26" t="s">
        <v>34</v>
      </c>
      <c r="C35" s="43"/>
      <c r="D35" s="21"/>
      <c r="E35" s="21"/>
      <c r="F35" s="21"/>
      <c r="G35" s="21"/>
      <c r="H35" s="21"/>
      <c r="I35" s="5"/>
    </row>
    <row r="36" spans="1:9" s="1" customFormat="1" ht="16.5" customHeight="1" thickTop="1">
      <c r="A36" s="33" t="s">
        <v>49</v>
      </c>
      <c r="B36" s="35"/>
      <c r="C36" s="20">
        <v>1865</v>
      </c>
      <c r="D36" s="20">
        <v>1331</v>
      </c>
      <c r="E36" s="20">
        <v>453</v>
      </c>
      <c r="F36" s="20"/>
      <c r="G36" s="20">
        <v>0</v>
      </c>
      <c r="H36" s="20">
        <v>82</v>
      </c>
      <c r="I36" s="37"/>
    </row>
    <row r="37" spans="1:9" s="1" customFormat="1" ht="16.5" customHeight="1">
      <c r="A37" s="25"/>
      <c r="B37" s="26" t="s">
        <v>18</v>
      </c>
      <c r="C37" s="16">
        <v>1215</v>
      </c>
      <c r="D37" s="5">
        <v>842</v>
      </c>
      <c r="E37" s="5">
        <v>309</v>
      </c>
      <c r="F37" s="5"/>
      <c r="G37" s="5">
        <v>0</v>
      </c>
      <c r="H37" s="5">
        <v>64</v>
      </c>
      <c r="I37" s="5"/>
    </row>
    <row r="38" spans="1:9" s="1" customFormat="1" ht="16.5" customHeight="1">
      <c r="A38" s="25"/>
      <c r="B38" s="26" t="s">
        <v>19</v>
      </c>
      <c r="C38" s="16">
        <v>19</v>
      </c>
      <c r="D38" s="5">
        <v>18</v>
      </c>
      <c r="E38" s="5">
        <v>0</v>
      </c>
      <c r="F38" s="5"/>
      <c r="G38" s="5"/>
      <c r="H38" s="5"/>
      <c r="I38" s="5"/>
    </row>
    <row r="39" spans="1:9" s="1" customFormat="1" ht="16.5" customHeight="1">
      <c r="A39" s="25"/>
      <c r="B39" s="26" t="s">
        <v>20</v>
      </c>
      <c r="C39" s="16">
        <v>632</v>
      </c>
      <c r="D39" s="5">
        <v>471</v>
      </c>
      <c r="E39" s="5">
        <v>144</v>
      </c>
      <c r="F39" s="5"/>
      <c r="G39" s="5"/>
      <c r="H39" s="5">
        <v>18</v>
      </c>
      <c r="I39" s="5"/>
    </row>
    <row r="40" spans="1:9" s="1" customFormat="1" ht="16.5" customHeight="1" thickBot="1">
      <c r="A40" s="29"/>
      <c r="B40" s="32" t="s">
        <v>21</v>
      </c>
      <c r="C40" s="42"/>
      <c r="D40" s="21"/>
      <c r="E40" s="21"/>
      <c r="F40" s="21"/>
      <c r="G40" s="21"/>
      <c r="H40" s="21"/>
      <c r="I40" s="21"/>
    </row>
    <row r="41" spans="2:3" s="1" customFormat="1" ht="12.75" thickTop="1">
      <c r="B41" s="7"/>
      <c r="C41" s="44"/>
    </row>
    <row r="42" spans="1:8" ht="13.5">
      <c r="A42" s="60" t="s">
        <v>50</v>
      </c>
      <c r="H42" s="9"/>
    </row>
    <row r="43" ht="13.5">
      <c r="H43" s="9"/>
    </row>
    <row r="44" ht="13.5">
      <c r="H44" s="9"/>
    </row>
    <row r="45" spans="3:10" ht="13.5">
      <c r="C45" s="8"/>
      <c r="D45" s="18"/>
      <c r="E45" s="18"/>
      <c r="F45" s="19"/>
      <c r="G45" s="18"/>
      <c r="H45" s="18"/>
      <c r="I45" s="19"/>
      <c r="J45" s="8"/>
    </row>
  </sheetData>
  <sheetProtection/>
  <mergeCells count="13">
    <mergeCell ref="A4:B4"/>
    <mergeCell ref="A7:B7"/>
    <mergeCell ref="A5:B5"/>
    <mergeCell ref="I2:I3"/>
    <mergeCell ref="D2:D3"/>
    <mergeCell ref="E2:E3"/>
    <mergeCell ref="F2:F3"/>
    <mergeCell ref="G2:G3"/>
    <mergeCell ref="A8:B8"/>
    <mergeCell ref="A6:B6"/>
    <mergeCell ref="A2:B3"/>
    <mergeCell ref="H2:H3"/>
    <mergeCell ref="C2:C3"/>
  </mergeCells>
  <printOptions/>
  <pageMargins left="0.7874015748031497" right="0.3937007874015748" top="0.7874015748031497" bottom="0.1968503937007874" header="0.5118110236220472" footer="0.5118110236220472"/>
  <pageSetup firstPageNumber="18" useFirstPageNumber="1" horizontalDpi="600" verticalDpi="600" orientation="portrait" paperSize="9" scale="9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99" zoomScaleSheetLayoutView="99" zoomScalePageLayoutView="0" workbookViewId="0" topLeftCell="A1">
      <selection activeCell="A42" sqref="A42"/>
    </sheetView>
  </sheetViews>
  <sheetFormatPr defaultColWidth="9.00390625" defaultRowHeight="13.5"/>
  <cols>
    <col min="1" max="1" width="2.625" style="9" customWidth="1"/>
    <col min="2" max="2" width="14.125" style="14" customWidth="1"/>
    <col min="3" max="5" width="9.625" style="9" customWidth="1"/>
    <col min="6" max="6" width="11.125" style="9" bestFit="1" customWidth="1"/>
    <col min="7" max="7" width="9.625" style="9" customWidth="1"/>
    <col min="8" max="8" width="9.625" style="14" customWidth="1"/>
    <col min="9" max="9" width="9.625" style="9" customWidth="1"/>
    <col min="10" max="16384" width="9.00390625" style="9" customWidth="1"/>
  </cols>
  <sheetData>
    <row r="1" spans="1:9" ht="33.75" customHeight="1">
      <c r="A1" s="49"/>
      <c r="B1" s="50" t="s">
        <v>41</v>
      </c>
      <c r="C1" s="51"/>
      <c r="D1" s="1"/>
      <c r="E1" s="51"/>
      <c r="F1" s="51"/>
      <c r="G1" s="51"/>
      <c r="H1" s="53"/>
      <c r="I1" s="52" t="s">
        <v>1</v>
      </c>
    </row>
    <row r="2" spans="1:9" ht="16.5" customHeight="1">
      <c r="A2" s="65" t="s">
        <v>2</v>
      </c>
      <c r="B2" s="65"/>
      <c r="C2" s="61" t="s">
        <v>3</v>
      </c>
      <c r="D2" s="61" t="s">
        <v>4</v>
      </c>
      <c r="E2" s="61" t="s">
        <v>5</v>
      </c>
      <c r="F2" s="61" t="s">
        <v>6</v>
      </c>
      <c r="G2" s="61" t="s">
        <v>7</v>
      </c>
      <c r="H2" s="61" t="s">
        <v>8</v>
      </c>
      <c r="I2" s="61" t="s">
        <v>9</v>
      </c>
    </row>
    <row r="3" spans="1:9" ht="16.5" customHeight="1" thickBot="1">
      <c r="A3" s="66"/>
      <c r="B3" s="66"/>
      <c r="C3" s="67"/>
      <c r="D3" s="67" t="s">
        <v>4</v>
      </c>
      <c r="E3" s="67" t="s">
        <v>5</v>
      </c>
      <c r="F3" s="67" t="s">
        <v>6</v>
      </c>
      <c r="G3" s="67" t="s">
        <v>7</v>
      </c>
      <c r="H3" s="67" t="s">
        <v>8</v>
      </c>
      <c r="I3" s="67" t="s">
        <v>9</v>
      </c>
    </row>
    <row r="4" spans="1:10" ht="16.5" customHeight="1" thickTop="1">
      <c r="A4" s="64">
        <v>38807</v>
      </c>
      <c r="B4" s="64"/>
      <c r="C4" s="3">
        <v>9239</v>
      </c>
      <c r="D4" s="3">
        <v>4698</v>
      </c>
      <c r="E4" s="11">
        <v>4434</v>
      </c>
      <c r="F4" s="16"/>
      <c r="G4" s="11">
        <v>10</v>
      </c>
      <c r="H4" s="11">
        <v>97</v>
      </c>
      <c r="I4" s="16"/>
      <c r="J4" s="10"/>
    </row>
    <row r="5" spans="1:10" ht="16.5" customHeight="1">
      <c r="A5" s="64">
        <v>39172</v>
      </c>
      <c r="B5" s="64"/>
      <c r="C5" s="11">
        <v>9303</v>
      </c>
      <c r="D5" s="11">
        <v>4764</v>
      </c>
      <c r="E5" s="11">
        <v>4428</v>
      </c>
      <c r="F5" s="16"/>
      <c r="G5" s="11">
        <v>10</v>
      </c>
      <c r="H5" s="11">
        <v>101</v>
      </c>
      <c r="I5" s="16"/>
      <c r="J5" s="10"/>
    </row>
    <row r="6" spans="1:9" ht="16.5" customHeight="1">
      <c r="A6" s="64">
        <v>39538</v>
      </c>
      <c r="B6" s="64"/>
      <c r="C6" s="11">
        <v>9632</v>
      </c>
      <c r="D6" s="11">
        <v>4721</v>
      </c>
      <c r="E6" s="11">
        <v>4802</v>
      </c>
      <c r="F6" s="16"/>
      <c r="G6" s="11">
        <v>10</v>
      </c>
      <c r="H6" s="11">
        <v>99</v>
      </c>
      <c r="I6" s="16"/>
    </row>
    <row r="7" spans="1:9" ht="16.5" customHeight="1">
      <c r="A7" s="64">
        <v>39903</v>
      </c>
      <c r="B7" s="64"/>
      <c r="C7" s="11">
        <v>9741</v>
      </c>
      <c r="D7" s="11">
        <v>4795</v>
      </c>
      <c r="E7" s="11">
        <v>4835</v>
      </c>
      <c r="F7" s="16"/>
      <c r="G7" s="11">
        <v>10</v>
      </c>
      <c r="H7" s="11">
        <v>101</v>
      </c>
      <c r="I7" s="16"/>
    </row>
    <row r="8" spans="1:9" s="1" customFormat="1" ht="16.5" customHeight="1" thickBot="1">
      <c r="A8" s="63">
        <v>40268</v>
      </c>
      <c r="B8" s="63"/>
      <c r="C8" s="6">
        <v>9687</v>
      </c>
      <c r="D8" s="6">
        <v>4730</v>
      </c>
      <c r="E8" s="6">
        <v>4844</v>
      </c>
      <c r="F8" s="6"/>
      <c r="G8" s="6">
        <v>10</v>
      </c>
      <c r="H8" s="6">
        <v>103</v>
      </c>
      <c r="I8" s="6"/>
    </row>
    <row r="9" spans="1:9" s="1" customFormat="1" ht="16.5" customHeight="1" thickTop="1">
      <c r="A9" s="23" t="s">
        <v>42</v>
      </c>
      <c r="B9" s="24"/>
      <c r="C9" s="15">
        <v>5670</v>
      </c>
      <c r="D9" s="15">
        <v>1967</v>
      </c>
      <c r="E9" s="15">
        <v>3670</v>
      </c>
      <c r="F9" s="15"/>
      <c r="G9" s="15">
        <v>2</v>
      </c>
      <c r="H9" s="15">
        <v>31</v>
      </c>
      <c r="I9" s="15"/>
    </row>
    <row r="10" spans="1:9" s="1" customFormat="1" ht="16.5" customHeight="1">
      <c r="A10" s="25"/>
      <c r="B10" s="26" t="s">
        <v>15</v>
      </c>
      <c r="C10" s="16">
        <v>709</v>
      </c>
      <c r="D10" s="5">
        <v>514</v>
      </c>
      <c r="E10" s="5">
        <v>176</v>
      </c>
      <c r="F10" s="5"/>
      <c r="G10" s="5">
        <v>1</v>
      </c>
      <c r="H10" s="5">
        <v>18</v>
      </c>
      <c r="I10" s="5"/>
    </row>
    <row r="11" spans="1:9" s="1" customFormat="1" ht="16.5" customHeight="1">
      <c r="A11" s="27"/>
      <c r="B11" s="28" t="s">
        <v>17</v>
      </c>
      <c r="C11" s="16">
        <v>4959</v>
      </c>
      <c r="D11" s="5">
        <v>1452</v>
      </c>
      <c r="E11" s="5">
        <v>3493</v>
      </c>
      <c r="F11" s="5"/>
      <c r="G11" s="5">
        <v>0</v>
      </c>
      <c r="H11" s="5">
        <v>13</v>
      </c>
      <c r="I11" s="5"/>
    </row>
    <row r="12" spans="1:9" s="1" customFormat="1" ht="16.5" customHeight="1" thickBot="1">
      <c r="A12" s="29"/>
      <c r="B12" s="28" t="s">
        <v>16</v>
      </c>
      <c r="C12" s="42">
        <v>2</v>
      </c>
      <c r="D12" s="21">
        <v>1</v>
      </c>
      <c r="E12" s="21">
        <v>0</v>
      </c>
      <c r="F12" s="21"/>
      <c r="G12" s="21">
        <v>1</v>
      </c>
      <c r="H12" s="21"/>
      <c r="I12" s="21"/>
    </row>
    <row r="13" spans="1:9" s="1" customFormat="1" ht="16.5" customHeight="1" thickTop="1">
      <c r="A13" s="30" t="s">
        <v>43</v>
      </c>
      <c r="B13" s="31"/>
      <c r="C13" s="37">
        <v>709</v>
      </c>
      <c r="D13" s="15">
        <v>473</v>
      </c>
      <c r="E13" s="15">
        <v>224</v>
      </c>
      <c r="F13" s="15"/>
      <c r="G13" s="15">
        <v>0</v>
      </c>
      <c r="H13" s="15">
        <v>11</v>
      </c>
      <c r="I13" s="15"/>
    </row>
    <row r="14" spans="1:9" s="1" customFormat="1" ht="16.5" customHeight="1">
      <c r="A14" s="25"/>
      <c r="B14" s="26" t="s">
        <v>10</v>
      </c>
      <c r="C14" s="16">
        <v>235</v>
      </c>
      <c r="D14" s="5">
        <v>153</v>
      </c>
      <c r="E14" s="5">
        <v>77</v>
      </c>
      <c r="F14" s="5"/>
      <c r="G14" s="5">
        <v>0</v>
      </c>
      <c r="H14" s="5">
        <v>4</v>
      </c>
      <c r="I14" s="5"/>
    </row>
    <row r="15" spans="1:9" s="1" customFormat="1" ht="16.5" customHeight="1">
      <c r="A15" s="25"/>
      <c r="B15" s="26" t="s">
        <v>47</v>
      </c>
      <c r="C15" s="16">
        <v>34</v>
      </c>
      <c r="D15" s="5">
        <v>15</v>
      </c>
      <c r="E15" s="5">
        <v>18</v>
      </c>
      <c r="F15" s="5"/>
      <c r="G15" s="5">
        <v>0</v>
      </c>
      <c r="H15" s="5">
        <v>0</v>
      </c>
      <c r="I15" s="5"/>
    </row>
    <row r="16" spans="1:9" s="1" customFormat="1" ht="16.5" customHeight="1">
      <c r="A16" s="25"/>
      <c r="B16" s="26" t="s">
        <v>48</v>
      </c>
      <c r="C16" s="16">
        <v>4</v>
      </c>
      <c r="D16" s="5"/>
      <c r="E16" s="5">
        <v>4</v>
      </c>
      <c r="F16" s="5"/>
      <c r="G16" s="5"/>
      <c r="H16" s="5"/>
      <c r="I16" s="5"/>
    </row>
    <row r="17" spans="1:9" s="1" customFormat="1" ht="16.5" customHeight="1">
      <c r="A17" s="25"/>
      <c r="B17" s="26" t="s">
        <v>11</v>
      </c>
      <c r="C17" s="16">
        <v>109</v>
      </c>
      <c r="D17" s="46">
        <v>70</v>
      </c>
      <c r="E17" s="46">
        <v>38</v>
      </c>
      <c r="F17" s="46"/>
      <c r="G17" s="46"/>
      <c r="H17" s="46">
        <v>1</v>
      </c>
      <c r="I17" s="46"/>
    </row>
    <row r="18" spans="1:9" s="1" customFormat="1" ht="16.5" customHeight="1">
      <c r="A18" s="25"/>
      <c r="B18" s="26" t="s">
        <v>12</v>
      </c>
      <c r="C18" s="16">
        <v>307</v>
      </c>
      <c r="D18" s="5">
        <v>229</v>
      </c>
      <c r="E18" s="5">
        <v>72</v>
      </c>
      <c r="F18" s="5"/>
      <c r="G18" s="5"/>
      <c r="H18" s="5">
        <v>6</v>
      </c>
      <c r="I18" s="5"/>
    </row>
    <row r="19" spans="1:9" s="1" customFormat="1" ht="16.5" customHeight="1">
      <c r="A19" s="25"/>
      <c r="B19" s="26" t="s">
        <v>13</v>
      </c>
      <c r="C19" s="16">
        <v>6</v>
      </c>
      <c r="D19" s="5">
        <v>2</v>
      </c>
      <c r="E19" s="5">
        <v>5</v>
      </c>
      <c r="F19" s="5"/>
      <c r="G19" s="5"/>
      <c r="H19" s="5">
        <v>0</v>
      </c>
      <c r="I19" s="5"/>
    </row>
    <row r="20" spans="1:9" s="1" customFormat="1" ht="16.5" customHeight="1" thickBot="1">
      <c r="A20" s="27"/>
      <c r="B20" s="32" t="s">
        <v>14</v>
      </c>
      <c r="C20" s="43">
        <v>14</v>
      </c>
      <c r="D20" s="6">
        <v>4</v>
      </c>
      <c r="E20" s="6">
        <v>10</v>
      </c>
      <c r="F20" s="6"/>
      <c r="G20" s="6"/>
      <c r="H20" s="6">
        <v>0</v>
      </c>
      <c r="I20" s="6"/>
    </row>
    <row r="21" spans="1:9" s="1" customFormat="1" ht="16.5" customHeight="1" thickTop="1">
      <c r="A21" s="33" t="s">
        <v>44</v>
      </c>
      <c r="B21" s="34"/>
      <c r="C21" s="15">
        <v>1634</v>
      </c>
      <c r="D21" s="37">
        <v>1129</v>
      </c>
      <c r="E21" s="37">
        <v>487</v>
      </c>
      <c r="F21" s="37"/>
      <c r="G21" s="37">
        <v>5</v>
      </c>
      <c r="H21" s="37">
        <v>12</v>
      </c>
      <c r="I21" s="37"/>
    </row>
    <row r="22" spans="1:9" s="1" customFormat="1" ht="16.5" customHeight="1">
      <c r="A22" s="25"/>
      <c r="B22" s="26" t="s">
        <v>22</v>
      </c>
      <c r="C22" s="16">
        <v>328</v>
      </c>
      <c r="D22" s="46">
        <v>290</v>
      </c>
      <c r="E22" s="46">
        <v>35</v>
      </c>
      <c r="F22" s="46"/>
      <c r="G22" s="46">
        <v>0</v>
      </c>
      <c r="H22" s="46">
        <v>2</v>
      </c>
      <c r="I22" s="46"/>
    </row>
    <row r="23" spans="1:9" s="1" customFormat="1" ht="16.5" customHeight="1">
      <c r="A23" s="25"/>
      <c r="B23" s="26" t="s">
        <v>23</v>
      </c>
      <c r="C23" s="16">
        <v>421</v>
      </c>
      <c r="D23" s="5">
        <v>165</v>
      </c>
      <c r="E23" s="5">
        <v>249</v>
      </c>
      <c r="F23" s="5"/>
      <c r="G23" s="5">
        <v>4</v>
      </c>
      <c r="H23" s="5">
        <v>4</v>
      </c>
      <c r="I23" s="5"/>
    </row>
    <row r="24" spans="1:9" s="1" customFormat="1" ht="16.5" customHeight="1">
      <c r="A24" s="25"/>
      <c r="B24" s="26" t="s">
        <v>25</v>
      </c>
      <c r="C24" s="16">
        <v>78</v>
      </c>
      <c r="D24" s="5">
        <v>54</v>
      </c>
      <c r="E24" s="5">
        <v>23</v>
      </c>
      <c r="F24" s="5"/>
      <c r="G24" s="5">
        <v>1</v>
      </c>
      <c r="H24" s="5">
        <v>1</v>
      </c>
      <c r="I24" s="5"/>
    </row>
    <row r="25" spans="1:9" s="1" customFormat="1" ht="16.5" customHeight="1">
      <c r="A25" s="27"/>
      <c r="B25" s="28" t="s">
        <v>24</v>
      </c>
      <c r="C25" s="16">
        <v>444</v>
      </c>
      <c r="D25" s="5">
        <v>380</v>
      </c>
      <c r="E25" s="5">
        <v>61</v>
      </c>
      <c r="F25" s="5"/>
      <c r="G25" s="5">
        <v>0</v>
      </c>
      <c r="H25" s="5">
        <v>3</v>
      </c>
      <c r="I25" s="5"/>
    </row>
    <row r="26" spans="1:9" s="1" customFormat="1" ht="16.5" customHeight="1" thickBot="1">
      <c r="A26" s="27"/>
      <c r="B26" s="28" t="s">
        <v>26</v>
      </c>
      <c r="C26" s="42">
        <v>362</v>
      </c>
      <c r="D26" s="6">
        <v>240</v>
      </c>
      <c r="E26" s="6">
        <v>120</v>
      </c>
      <c r="F26" s="6"/>
      <c r="G26" s="6"/>
      <c r="H26" s="6">
        <v>3</v>
      </c>
      <c r="I26" s="6"/>
    </row>
    <row r="27" spans="1:9" s="1" customFormat="1" ht="16.5" customHeight="1" thickTop="1">
      <c r="A27" s="33" t="s">
        <v>45</v>
      </c>
      <c r="B27" s="35"/>
      <c r="C27" s="37">
        <v>1372</v>
      </c>
      <c r="D27" s="20">
        <v>948</v>
      </c>
      <c r="E27" s="20">
        <v>380</v>
      </c>
      <c r="F27" s="20"/>
      <c r="G27" s="20">
        <v>2</v>
      </c>
      <c r="H27" s="20">
        <v>42</v>
      </c>
      <c r="I27" s="15"/>
    </row>
    <row r="28" spans="1:9" s="1" customFormat="1" ht="16.5" customHeight="1">
      <c r="A28" s="25"/>
      <c r="B28" s="26" t="s">
        <v>27</v>
      </c>
      <c r="C28" s="16">
        <v>733</v>
      </c>
      <c r="D28" s="5">
        <v>535</v>
      </c>
      <c r="E28" s="5">
        <v>195</v>
      </c>
      <c r="F28" s="5"/>
      <c r="G28" s="5"/>
      <c r="H28" s="5">
        <v>3</v>
      </c>
      <c r="I28" s="5"/>
    </row>
    <row r="29" spans="1:9" s="1" customFormat="1" ht="16.5" customHeight="1">
      <c r="A29" s="25"/>
      <c r="B29" s="26" t="s">
        <v>29</v>
      </c>
      <c r="C29" s="16">
        <v>170</v>
      </c>
      <c r="D29" s="5">
        <v>113</v>
      </c>
      <c r="E29" s="5">
        <v>44</v>
      </c>
      <c r="F29" s="5"/>
      <c r="G29" s="5"/>
      <c r="H29" s="5">
        <v>13</v>
      </c>
      <c r="I29" s="5"/>
    </row>
    <row r="30" spans="1:9" s="1" customFormat="1" ht="16.5" customHeight="1">
      <c r="A30" s="25"/>
      <c r="B30" s="26" t="s">
        <v>28</v>
      </c>
      <c r="C30" s="16">
        <v>287</v>
      </c>
      <c r="D30" s="5">
        <v>204</v>
      </c>
      <c r="E30" s="5">
        <v>60</v>
      </c>
      <c r="F30" s="5"/>
      <c r="G30" s="5">
        <v>0</v>
      </c>
      <c r="H30" s="5">
        <v>23</v>
      </c>
      <c r="I30" s="5"/>
    </row>
    <row r="31" spans="1:9" s="1" customFormat="1" ht="16.5" customHeight="1">
      <c r="A31" s="25"/>
      <c r="B31" s="26" t="s">
        <v>30</v>
      </c>
      <c r="C31" s="16">
        <v>14</v>
      </c>
      <c r="D31" s="46">
        <v>2</v>
      </c>
      <c r="E31" s="46">
        <v>11</v>
      </c>
      <c r="F31" s="46"/>
      <c r="G31" s="46">
        <v>0</v>
      </c>
      <c r="H31" s="46">
        <v>0</v>
      </c>
      <c r="I31" s="46"/>
    </row>
    <row r="32" spans="1:9" s="1" customFormat="1" ht="16.5" customHeight="1">
      <c r="A32" s="25"/>
      <c r="B32" s="26" t="s">
        <v>31</v>
      </c>
      <c r="C32" s="16">
        <v>10</v>
      </c>
      <c r="D32" s="5">
        <v>0</v>
      </c>
      <c r="E32" s="5">
        <v>8</v>
      </c>
      <c r="F32" s="5"/>
      <c r="G32" s="5">
        <v>2</v>
      </c>
      <c r="H32" s="5">
        <v>0</v>
      </c>
      <c r="I32" s="5"/>
    </row>
    <row r="33" spans="1:9" s="1" customFormat="1" ht="16.5" customHeight="1">
      <c r="A33" s="25"/>
      <c r="B33" s="26" t="s">
        <v>32</v>
      </c>
      <c r="C33" s="16">
        <v>16</v>
      </c>
      <c r="D33" s="5">
        <v>1</v>
      </c>
      <c r="E33" s="5">
        <v>13</v>
      </c>
      <c r="F33" s="5"/>
      <c r="G33" s="5"/>
      <c r="H33" s="5">
        <v>2</v>
      </c>
      <c r="I33" s="5"/>
    </row>
    <row r="34" spans="1:9" s="1" customFormat="1" ht="16.5" customHeight="1">
      <c r="A34" s="25"/>
      <c r="B34" s="26" t="s">
        <v>33</v>
      </c>
      <c r="C34" s="16">
        <v>5</v>
      </c>
      <c r="D34" s="46">
        <v>3</v>
      </c>
      <c r="E34" s="46">
        <v>2</v>
      </c>
      <c r="F34" s="46"/>
      <c r="G34" s="46"/>
      <c r="H34" s="46"/>
      <c r="I34" s="46"/>
    </row>
    <row r="35" spans="1:9" s="1" customFormat="1" ht="16.5" customHeight="1" thickBot="1">
      <c r="A35" s="25"/>
      <c r="B35" s="26" t="s">
        <v>34</v>
      </c>
      <c r="C35" s="43">
        <v>137</v>
      </c>
      <c r="D35" s="21">
        <v>90</v>
      </c>
      <c r="E35" s="21">
        <v>47</v>
      </c>
      <c r="F35" s="21"/>
      <c r="G35" s="21"/>
      <c r="H35" s="21">
        <v>1</v>
      </c>
      <c r="I35" s="21"/>
    </row>
    <row r="36" spans="1:9" s="1" customFormat="1" ht="16.5" customHeight="1" thickTop="1">
      <c r="A36" s="33" t="s">
        <v>49</v>
      </c>
      <c r="B36" s="35"/>
      <c r="C36" s="20">
        <v>303</v>
      </c>
      <c r="D36" s="20">
        <v>212</v>
      </c>
      <c r="E36" s="20">
        <v>84</v>
      </c>
      <c r="F36" s="20"/>
      <c r="G36" s="20">
        <v>0</v>
      </c>
      <c r="H36" s="20">
        <v>7</v>
      </c>
      <c r="I36" s="15"/>
    </row>
    <row r="37" spans="1:9" s="1" customFormat="1" ht="16.5" customHeight="1">
      <c r="A37" s="25"/>
      <c r="B37" s="26" t="s">
        <v>18</v>
      </c>
      <c r="C37" s="16">
        <v>44</v>
      </c>
      <c r="D37" s="5">
        <v>34</v>
      </c>
      <c r="E37" s="5">
        <v>4</v>
      </c>
      <c r="F37" s="5"/>
      <c r="G37" s="5"/>
      <c r="H37" s="5">
        <v>6</v>
      </c>
      <c r="I37" s="5"/>
    </row>
    <row r="38" spans="1:9" s="1" customFormat="1" ht="16.5" customHeight="1">
      <c r="A38" s="25"/>
      <c r="B38" s="26" t="s">
        <v>19</v>
      </c>
      <c r="C38" s="16">
        <v>26</v>
      </c>
      <c r="D38" s="5">
        <v>15</v>
      </c>
      <c r="E38" s="5">
        <v>10</v>
      </c>
      <c r="F38" s="5"/>
      <c r="G38" s="5">
        <v>0</v>
      </c>
      <c r="H38" s="5">
        <v>0</v>
      </c>
      <c r="I38" s="5"/>
    </row>
    <row r="39" spans="1:9" s="1" customFormat="1" ht="16.5" customHeight="1">
      <c r="A39" s="25"/>
      <c r="B39" s="26" t="s">
        <v>20</v>
      </c>
      <c r="C39" s="16">
        <v>212</v>
      </c>
      <c r="D39" s="5">
        <v>159</v>
      </c>
      <c r="E39" s="5">
        <v>52</v>
      </c>
      <c r="F39" s="5"/>
      <c r="G39" s="5"/>
      <c r="H39" s="5">
        <v>0</v>
      </c>
      <c r="I39" s="5"/>
    </row>
    <row r="40" spans="1:9" s="1" customFormat="1" ht="16.5" customHeight="1" thickBot="1">
      <c r="A40" s="29"/>
      <c r="B40" s="32" t="s">
        <v>21</v>
      </c>
      <c r="C40" s="42">
        <v>21</v>
      </c>
      <c r="D40" s="21">
        <v>4</v>
      </c>
      <c r="E40" s="21">
        <v>17</v>
      </c>
      <c r="F40" s="21"/>
      <c r="G40" s="21">
        <v>0</v>
      </c>
      <c r="H40" s="21"/>
      <c r="I40" s="21"/>
    </row>
    <row r="41" spans="2:3" s="1" customFormat="1" ht="12.75" thickTop="1">
      <c r="B41" s="7"/>
      <c r="C41" s="44"/>
    </row>
    <row r="42" spans="1:8" ht="13.5">
      <c r="A42" s="60" t="s">
        <v>50</v>
      </c>
      <c r="H42" s="9"/>
    </row>
    <row r="43" ht="13.5">
      <c r="H43" s="9"/>
    </row>
    <row r="44" ht="13.5">
      <c r="H44" s="9"/>
    </row>
    <row r="45" spans="3:10" ht="13.5">
      <c r="C45" s="8"/>
      <c r="D45" s="18"/>
      <c r="E45" s="18"/>
      <c r="F45" s="19"/>
      <c r="G45" s="18"/>
      <c r="H45" s="18"/>
      <c r="I45" s="19"/>
      <c r="J45" s="8"/>
    </row>
  </sheetData>
  <sheetProtection/>
  <mergeCells count="13">
    <mergeCell ref="A4:B4"/>
    <mergeCell ref="A7:B7"/>
    <mergeCell ref="A5:B5"/>
    <mergeCell ref="I2:I3"/>
    <mergeCell ref="D2:D3"/>
    <mergeCell ref="E2:E3"/>
    <mergeCell ref="F2:F3"/>
    <mergeCell ref="G2:G3"/>
    <mergeCell ref="A8:B8"/>
    <mergeCell ref="A6:B6"/>
    <mergeCell ref="A2:B3"/>
    <mergeCell ref="H2:H3"/>
    <mergeCell ref="C2:C3"/>
  </mergeCells>
  <printOptions/>
  <pageMargins left="1.1811023622047245" right="0.3937007874015748" top="0.7874015748031497" bottom="0.1968503937007874" header="0.5118110236220472" footer="0.5118110236220472"/>
  <pageSetup firstPageNumber="19" useFirstPageNumber="1" horizontalDpi="300" verticalDpi="3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99" zoomScaleSheetLayoutView="99" zoomScalePageLayoutView="0"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2" width="14.125" style="14" customWidth="1"/>
    <col min="3" max="5" width="9.625" style="9" customWidth="1"/>
    <col min="6" max="6" width="11.00390625" style="9" bestFit="1" customWidth="1"/>
    <col min="7" max="7" width="9.625" style="9" customWidth="1"/>
    <col min="8" max="8" width="9.625" style="14" customWidth="1"/>
    <col min="9" max="9" width="9.625" style="9" customWidth="1"/>
    <col min="10" max="16384" width="9.00390625" style="9" customWidth="1"/>
  </cols>
  <sheetData>
    <row r="1" spans="1:9" ht="28.5" customHeight="1">
      <c r="A1" s="49"/>
      <c r="B1" s="50" t="s">
        <v>39</v>
      </c>
      <c r="C1" s="51"/>
      <c r="D1" s="1"/>
      <c r="E1" s="51"/>
      <c r="F1" s="51"/>
      <c r="G1" s="51"/>
      <c r="H1" s="53"/>
      <c r="I1" s="52" t="s">
        <v>1</v>
      </c>
    </row>
    <row r="2" spans="1:9" ht="16.5" customHeight="1">
      <c r="A2" s="65" t="s">
        <v>2</v>
      </c>
      <c r="B2" s="65"/>
      <c r="C2" s="61" t="s">
        <v>3</v>
      </c>
      <c r="D2" s="61" t="s">
        <v>4</v>
      </c>
      <c r="E2" s="61" t="s">
        <v>5</v>
      </c>
      <c r="F2" s="61" t="s">
        <v>6</v>
      </c>
      <c r="G2" s="61" t="s">
        <v>7</v>
      </c>
      <c r="H2" s="61" t="s">
        <v>8</v>
      </c>
      <c r="I2" s="61" t="s">
        <v>9</v>
      </c>
    </row>
    <row r="3" spans="1:9" ht="16.5" customHeight="1" thickBot="1">
      <c r="A3" s="66"/>
      <c r="B3" s="66"/>
      <c r="C3" s="67"/>
      <c r="D3" s="67" t="s">
        <v>4</v>
      </c>
      <c r="E3" s="67" t="s">
        <v>5</v>
      </c>
      <c r="F3" s="67" t="s">
        <v>6</v>
      </c>
      <c r="G3" s="67" t="s">
        <v>7</v>
      </c>
      <c r="H3" s="67" t="s">
        <v>8</v>
      </c>
      <c r="I3" s="67" t="s">
        <v>9</v>
      </c>
    </row>
    <row r="4" spans="1:9" ht="16.5" customHeight="1" thickTop="1">
      <c r="A4" s="64">
        <v>38807</v>
      </c>
      <c r="B4" s="64"/>
      <c r="C4" s="3">
        <v>8547</v>
      </c>
      <c r="D4" s="3">
        <v>5287</v>
      </c>
      <c r="E4" s="11">
        <v>2821</v>
      </c>
      <c r="F4" s="16"/>
      <c r="G4" s="11">
        <v>18</v>
      </c>
      <c r="H4" s="11">
        <v>422</v>
      </c>
      <c r="I4" s="16"/>
    </row>
    <row r="5" spans="1:9" ht="16.5" customHeight="1">
      <c r="A5" s="64">
        <v>39172</v>
      </c>
      <c r="B5" s="64"/>
      <c r="C5" s="11">
        <v>8329</v>
      </c>
      <c r="D5" s="11">
        <v>5178</v>
      </c>
      <c r="E5" s="11">
        <v>2728</v>
      </c>
      <c r="F5" s="16"/>
      <c r="G5" s="11">
        <v>18</v>
      </c>
      <c r="H5" s="11">
        <v>405</v>
      </c>
      <c r="I5" s="16"/>
    </row>
    <row r="6" spans="1:9" ht="16.5" customHeight="1">
      <c r="A6" s="64">
        <v>39538</v>
      </c>
      <c r="B6" s="64"/>
      <c r="C6" s="11">
        <v>8330</v>
      </c>
      <c r="D6" s="11">
        <v>5178</v>
      </c>
      <c r="E6" s="11">
        <v>2730</v>
      </c>
      <c r="F6" s="16"/>
      <c r="G6" s="11">
        <v>18</v>
      </c>
      <c r="H6" s="11">
        <v>404</v>
      </c>
      <c r="I6" s="16"/>
    </row>
    <row r="7" spans="1:9" ht="16.5" customHeight="1">
      <c r="A7" s="64">
        <v>39903</v>
      </c>
      <c r="B7" s="64"/>
      <c r="C7" s="40">
        <v>8072</v>
      </c>
      <c r="D7" s="40">
        <v>4969</v>
      </c>
      <c r="E7" s="40">
        <v>2680</v>
      </c>
      <c r="F7" s="41"/>
      <c r="G7" s="40">
        <v>18</v>
      </c>
      <c r="H7" s="40">
        <v>404</v>
      </c>
      <c r="I7" s="16"/>
    </row>
    <row r="8" spans="1:9" s="1" customFormat="1" ht="16.5" customHeight="1" thickBot="1">
      <c r="A8" s="63">
        <v>40268</v>
      </c>
      <c r="B8" s="63"/>
      <c r="C8" s="6">
        <v>8059</v>
      </c>
      <c r="D8" s="6">
        <v>4959</v>
      </c>
      <c r="E8" s="6">
        <v>2679</v>
      </c>
      <c r="F8" s="6"/>
      <c r="G8" s="6">
        <v>17</v>
      </c>
      <c r="H8" s="6">
        <v>403</v>
      </c>
      <c r="I8" s="6"/>
    </row>
    <row r="9" spans="1:9" s="1" customFormat="1" ht="16.5" customHeight="1" thickTop="1">
      <c r="A9" s="23" t="s">
        <v>42</v>
      </c>
      <c r="B9" s="24"/>
      <c r="C9" s="15">
        <v>5834</v>
      </c>
      <c r="D9" s="15">
        <v>3504</v>
      </c>
      <c r="E9" s="15">
        <v>1943</v>
      </c>
      <c r="F9" s="15"/>
      <c r="G9" s="15">
        <v>3</v>
      </c>
      <c r="H9" s="15">
        <v>385</v>
      </c>
      <c r="I9" s="15"/>
    </row>
    <row r="10" spans="1:9" s="1" customFormat="1" ht="16.5" customHeight="1">
      <c r="A10" s="25"/>
      <c r="B10" s="26" t="s">
        <v>15</v>
      </c>
      <c r="C10" s="16">
        <v>1914</v>
      </c>
      <c r="D10" s="5">
        <v>990</v>
      </c>
      <c r="E10" s="5">
        <v>858</v>
      </c>
      <c r="F10" s="5"/>
      <c r="G10" s="5">
        <v>2</v>
      </c>
      <c r="H10" s="5">
        <v>64</v>
      </c>
      <c r="I10" s="5"/>
    </row>
    <row r="11" spans="1:9" s="1" customFormat="1" ht="16.5" customHeight="1">
      <c r="A11" s="27"/>
      <c r="B11" s="28" t="s">
        <v>17</v>
      </c>
      <c r="C11" s="16">
        <v>3919</v>
      </c>
      <c r="D11" s="5">
        <v>2514</v>
      </c>
      <c r="E11" s="5">
        <v>1084</v>
      </c>
      <c r="F11" s="5"/>
      <c r="G11" s="5">
        <v>0</v>
      </c>
      <c r="H11" s="5">
        <v>320</v>
      </c>
      <c r="I11" s="5"/>
    </row>
    <row r="12" spans="1:9" s="1" customFormat="1" ht="16.5" customHeight="1" thickBot="1">
      <c r="A12" s="29"/>
      <c r="B12" s="28" t="s">
        <v>16</v>
      </c>
      <c r="C12" s="42">
        <v>1</v>
      </c>
      <c r="D12" s="21">
        <v>0</v>
      </c>
      <c r="E12" s="21">
        <v>1</v>
      </c>
      <c r="F12" s="21"/>
      <c r="G12" s="21"/>
      <c r="H12" s="21"/>
      <c r="I12" s="21"/>
    </row>
    <row r="13" spans="1:9" s="1" customFormat="1" ht="16.5" customHeight="1" thickTop="1">
      <c r="A13" s="30" t="s">
        <v>43</v>
      </c>
      <c r="B13" s="31"/>
      <c r="C13" s="37">
        <v>347</v>
      </c>
      <c r="D13" s="15">
        <v>160</v>
      </c>
      <c r="E13" s="15">
        <v>180</v>
      </c>
      <c r="F13" s="15"/>
      <c r="G13" s="15">
        <v>3</v>
      </c>
      <c r="H13" s="15">
        <v>3</v>
      </c>
      <c r="I13" s="15"/>
    </row>
    <row r="14" spans="1:9" s="1" customFormat="1" ht="16.5" customHeight="1">
      <c r="A14" s="25"/>
      <c r="B14" s="26" t="s">
        <v>10</v>
      </c>
      <c r="C14" s="16">
        <v>80</v>
      </c>
      <c r="D14" s="5">
        <v>50</v>
      </c>
      <c r="E14" s="5">
        <v>28</v>
      </c>
      <c r="F14" s="5"/>
      <c r="G14" s="5">
        <v>0</v>
      </c>
      <c r="H14" s="5">
        <v>2</v>
      </c>
      <c r="I14" s="5"/>
    </row>
    <row r="15" spans="1:9" s="1" customFormat="1" ht="16.5" customHeight="1">
      <c r="A15" s="25"/>
      <c r="B15" s="26" t="s">
        <v>47</v>
      </c>
      <c r="C15" s="16">
        <v>49</v>
      </c>
      <c r="D15" s="5">
        <v>17</v>
      </c>
      <c r="E15" s="5">
        <v>30</v>
      </c>
      <c r="F15" s="5"/>
      <c r="G15" s="5">
        <v>2</v>
      </c>
      <c r="H15" s="5">
        <v>0</v>
      </c>
      <c r="I15" s="5"/>
    </row>
    <row r="16" spans="1:9" s="1" customFormat="1" ht="16.5" customHeight="1">
      <c r="A16" s="25"/>
      <c r="B16" s="26" t="s">
        <v>48</v>
      </c>
      <c r="C16" s="16">
        <v>4</v>
      </c>
      <c r="D16" s="5">
        <v>2</v>
      </c>
      <c r="E16" s="5">
        <v>1</v>
      </c>
      <c r="F16" s="5"/>
      <c r="G16" s="5"/>
      <c r="H16" s="5">
        <v>0</v>
      </c>
      <c r="I16" s="5"/>
    </row>
    <row r="17" spans="1:9" s="1" customFormat="1" ht="16.5" customHeight="1">
      <c r="A17" s="25"/>
      <c r="B17" s="26" t="s">
        <v>11</v>
      </c>
      <c r="C17" s="16">
        <v>74</v>
      </c>
      <c r="D17" s="46">
        <v>39</v>
      </c>
      <c r="E17" s="46">
        <v>34</v>
      </c>
      <c r="F17" s="46"/>
      <c r="G17" s="46">
        <v>1</v>
      </c>
      <c r="H17" s="46"/>
      <c r="I17" s="46"/>
    </row>
    <row r="18" spans="1:9" s="1" customFormat="1" ht="16.5" customHeight="1">
      <c r="A18" s="25"/>
      <c r="B18" s="26" t="s">
        <v>12</v>
      </c>
      <c r="C18" s="16">
        <v>106</v>
      </c>
      <c r="D18" s="5">
        <v>40</v>
      </c>
      <c r="E18" s="5">
        <v>66</v>
      </c>
      <c r="F18" s="5"/>
      <c r="G18" s="5">
        <v>0</v>
      </c>
      <c r="H18" s="5">
        <v>0</v>
      </c>
      <c r="I18" s="5"/>
    </row>
    <row r="19" spans="1:9" s="1" customFormat="1" ht="16.5" customHeight="1">
      <c r="A19" s="25"/>
      <c r="B19" s="26" t="s">
        <v>13</v>
      </c>
      <c r="C19" s="16">
        <v>25</v>
      </c>
      <c r="D19" s="5">
        <v>8</v>
      </c>
      <c r="E19" s="5">
        <v>17</v>
      </c>
      <c r="F19" s="5"/>
      <c r="G19" s="5">
        <v>0</v>
      </c>
      <c r="H19" s="5">
        <v>0</v>
      </c>
      <c r="I19" s="5"/>
    </row>
    <row r="20" spans="1:9" s="1" customFormat="1" ht="16.5" customHeight="1" thickBot="1">
      <c r="A20" s="27"/>
      <c r="B20" s="32" t="s">
        <v>14</v>
      </c>
      <c r="C20" s="43">
        <v>9</v>
      </c>
      <c r="D20" s="6">
        <v>5</v>
      </c>
      <c r="E20" s="6">
        <v>4</v>
      </c>
      <c r="F20" s="6"/>
      <c r="G20" s="6">
        <v>0</v>
      </c>
      <c r="H20" s="6"/>
      <c r="I20" s="6"/>
    </row>
    <row r="21" spans="1:9" s="1" customFormat="1" ht="16.5" customHeight="1" thickTop="1">
      <c r="A21" s="33" t="s">
        <v>44</v>
      </c>
      <c r="B21" s="34"/>
      <c r="C21" s="15">
        <v>450</v>
      </c>
      <c r="D21" s="37">
        <v>329</v>
      </c>
      <c r="E21" s="37">
        <v>115</v>
      </c>
      <c r="F21" s="37"/>
      <c r="G21" s="37">
        <v>3</v>
      </c>
      <c r="H21" s="37">
        <v>4</v>
      </c>
      <c r="I21" s="37"/>
    </row>
    <row r="22" spans="1:9" s="1" customFormat="1" ht="16.5" customHeight="1">
      <c r="A22" s="25"/>
      <c r="B22" s="26" t="s">
        <v>22</v>
      </c>
      <c r="C22" s="16">
        <v>168</v>
      </c>
      <c r="D22" s="46">
        <v>149</v>
      </c>
      <c r="E22" s="46">
        <v>17</v>
      </c>
      <c r="F22" s="46"/>
      <c r="G22" s="46">
        <v>1</v>
      </c>
      <c r="H22" s="46">
        <v>1</v>
      </c>
      <c r="I22" s="46"/>
    </row>
    <row r="23" spans="1:9" s="1" customFormat="1" ht="16.5" customHeight="1">
      <c r="A23" s="25"/>
      <c r="B23" s="26" t="s">
        <v>23</v>
      </c>
      <c r="C23" s="16">
        <v>50</v>
      </c>
      <c r="D23" s="5">
        <v>40</v>
      </c>
      <c r="E23" s="5">
        <v>9</v>
      </c>
      <c r="F23" s="5"/>
      <c r="G23" s="5">
        <v>0</v>
      </c>
      <c r="H23" s="5">
        <v>0</v>
      </c>
      <c r="I23" s="5"/>
    </row>
    <row r="24" spans="1:9" s="1" customFormat="1" ht="16.5" customHeight="1">
      <c r="A24" s="25"/>
      <c r="B24" s="26" t="s">
        <v>25</v>
      </c>
      <c r="C24" s="16">
        <v>82</v>
      </c>
      <c r="D24" s="5">
        <v>43</v>
      </c>
      <c r="E24" s="5">
        <v>38</v>
      </c>
      <c r="F24" s="5"/>
      <c r="G24" s="5">
        <v>1</v>
      </c>
      <c r="H24" s="5">
        <v>0</v>
      </c>
      <c r="I24" s="5"/>
    </row>
    <row r="25" spans="1:9" s="1" customFormat="1" ht="16.5" customHeight="1">
      <c r="A25" s="27"/>
      <c r="B25" s="28" t="s">
        <v>24</v>
      </c>
      <c r="C25" s="16">
        <v>89</v>
      </c>
      <c r="D25" s="5">
        <v>49</v>
      </c>
      <c r="E25" s="5">
        <v>37</v>
      </c>
      <c r="F25" s="5"/>
      <c r="G25" s="5">
        <v>0</v>
      </c>
      <c r="H25" s="5">
        <v>3</v>
      </c>
      <c r="I25" s="5"/>
    </row>
    <row r="26" spans="1:9" s="1" customFormat="1" ht="16.5" customHeight="1" thickBot="1">
      <c r="A26" s="27"/>
      <c r="B26" s="28" t="s">
        <v>26</v>
      </c>
      <c r="C26" s="42">
        <v>61</v>
      </c>
      <c r="D26" s="6">
        <v>48</v>
      </c>
      <c r="E26" s="6">
        <v>13</v>
      </c>
      <c r="F26" s="6"/>
      <c r="G26" s="6">
        <v>0</v>
      </c>
      <c r="H26" s="6">
        <v>0</v>
      </c>
      <c r="I26" s="6"/>
    </row>
    <row r="27" spans="1:9" s="1" customFormat="1" ht="16.5" customHeight="1" thickTop="1">
      <c r="A27" s="33" t="s">
        <v>45</v>
      </c>
      <c r="B27" s="35"/>
      <c r="C27" s="37">
        <v>1301</v>
      </c>
      <c r="D27" s="20">
        <v>863</v>
      </c>
      <c r="E27" s="20">
        <v>420</v>
      </c>
      <c r="F27" s="20"/>
      <c r="G27" s="20">
        <v>8</v>
      </c>
      <c r="H27" s="20">
        <v>10</v>
      </c>
      <c r="I27" s="37"/>
    </row>
    <row r="28" spans="1:9" s="1" customFormat="1" ht="16.5" customHeight="1">
      <c r="A28" s="25"/>
      <c r="B28" s="26" t="s">
        <v>27</v>
      </c>
      <c r="C28" s="16">
        <v>441</v>
      </c>
      <c r="D28" s="5">
        <v>241</v>
      </c>
      <c r="E28" s="5">
        <v>197</v>
      </c>
      <c r="F28" s="5"/>
      <c r="G28" s="5">
        <v>2</v>
      </c>
      <c r="H28" s="5">
        <v>1</v>
      </c>
      <c r="I28" s="5"/>
    </row>
    <row r="29" spans="1:9" s="1" customFormat="1" ht="16.5" customHeight="1">
      <c r="A29" s="25"/>
      <c r="B29" s="26" t="s">
        <v>29</v>
      </c>
      <c r="C29" s="16">
        <v>216</v>
      </c>
      <c r="D29" s="5">
        <v>132</v>
      </c>
      <c r="E29" s="5">
        <v>83</v>
      </c>
      <c r="F29" s="5"/>
      <c r="G29" s="5">
        <v>0</v>
      </c>
      <c r="H29" s="5">
        <v>1</v>
      </c>
      <c r="I29" s="5"/>
    </row>
    <row r="30" spans="1:9" s="1" customFormat="1" ht="16.5" customHeight="1">
      <c r="A30" s="25"/>
      <c r="B30" s="26" t="s">
        <v>28</v>
      </c>
      <c r="C30" s="16">
        <v>579</v>
      </c>
      <c r="D30" s="5">
        <v>447</v>
      </c>
      <c r="E30" s="5">
        <v>119</v>
      </c>
      <c r="F30" s="5"/>
      <c r="G30" s="5">
        <v>5</v>
      </c>
      <c r="H30" s="5">
        <v>8</v>
      </c>
      <c r="I30" s="5"/>
    </row>
    <row r="31" spans="1:9" s="1" customFormat="1" ht="16.5" customHeight="1">
      <c r="A31" s="25"/>
      <c r="B31" s="26" t="s">
        <v>30</v>
      </c>
      <c r="C31" s="16">
        <v>11</v>
      </c>
      <c r="D31" s="46">
        <v>7</v>
      </c>
      <c r="E31" s="46">
        <v>4</v>
      </c>
      <c r="F31" s="46"/>
      <c r="G31" s="46">
        <v>0</v>
      </c>
      <c r="H31" s="46">
        <v>0</v>
      </c>
      <c r="I31" s="46"/>
    </row>
    <row r="32" spans="1:9" s="1" customFormat="1" ht="16.5" customHeight="1">
      <c r="A32" s="25"/>
      <c r="B32" s="26" t="s">
        <v>31</v>
      </c>
      <c r="C32" s="16">
        <v>7</v>
      </c>
      <c r="D32" s="5">
        <v>5</v>
      </c>
      <c r="E32" s="5">
        <v>1</v>
      </c>
      <c r="F32" s="5"/>
      <c r="G32" s="5"/>
      <c r="H32" s="5" t="s">
        <v>51</v>
      </c>
      <c r="I32" s="5"/>
    </row>
    <row r="33" spans="1:9" s="1" customFormat="1" ht="16.5" customHeight="1">
      <c r="A33" s="25"/>
      <c r="B33" s="26" t="s">
        <v>32</v>
      </c>
      <c r="C33" s="16">
        <v>5</v>
      </c>
      <c r="D33" s="5">
        <v>3</v>
      </c>
      <c r="E33" s="5">
        <v>2</v>
      </c>
      <c r="F33" s="5"/>
      <c r="G33" s="5">
        <v>1</v>
      </c>
      <c r="H33" s="5" t="s">
        <v>51</v>
      </c>
      <c r="I33" s="5"/>
    </row>
    <row r="34" spans="1:9" s="1" customFormat="1" ht="16.5" customHeight="1">
      <c r="A34" s="25"/>
      <c r="B34" s="26" t="s">
        <v>33</v>
      </c>
      <c r="C34" s="16">
        <v>1</v>
      </c>
      <c r="D34" s="46">
        <v>1</v>
      </c>
      <c r="E34" s="46">
        <v>1</v>
      </c>
      <c r="F34" s="46"/>
      <c r="G34" s="46"/>
      <c r="H34" s="46" t="s">
        <v>51</v>
      </c>
      <c r="I34" s="46"/>
    </row>
    <row r="35" spans="1:9" s="1" customFormat="1" ht="16.5" customHeight="1" thickBot="1">
      <c r="A35" s="25"/>
      <c r="B35" s="26" t="s">
        <v>34</v>
      </c>
      <c r="C35" s="43">
        <v>41</v>
      </c>
      <c r="D35" s="21">
        <v>28</v>
      </c>
      <c r="E35" s="21">
        <v>13</v>
      </c>
      <c r="F35" s="21"/>
      <c r="G35" s="21">
        <v>0</v>
      </c>
      <c r="H35" s="21" t="s">
        <v>51</v>
      </c>
      <c r="I35" s="5"/>
    </row>
    <row r="36" spans="1:9" s="1" customFormat="1" ht="16.5" customHeight="1" thickTop="1">
      <c r="A36" s="33" t="s">
        <v>49</v>
      </c>
      <c r="B36" s="35"/>
      <c r="C36" s="20">
        <v>126</v>
      </c>
      <c r="D36" s="20">
        <v>103</v>
      </c>
      <c r="E36" s="20">
        <v>21</v>
      </c>
      <c r="F36" s="20"/>
      <c r="G36" s="20">
        <v>1</v>
      </c>
      <c r="H36" s="20">
        <v>1</v>
      </c>
      <c r="I36" s="37"/>
    </row>
    <row r="37" spans="1:9" s="1" customFormat="1" ht="16.5" customHeight="1">
      <c r="A37" s="25"/>
      <c r="B37" s="26" t="s">
        <v>18</v>
      </c>
      <c r="C37" s="16">
        <v>88</v>
      </c>
      <c r="D37" s="5">
        <v>70</v>
      </c>
      <c r="E37" s="5">
        <v>16</v>
      </c>
      <c r="F37" s="5"/>
      <c r="G37" s="5">
        <v>0</v>
      </c>
      <c r="H37" s="5">
        <v>1</v>
      </c>
      <c r="I37" s="5"/>
    </row>
    <row r="38" spans="1:9" s="1" customFormat="1" ht="16.5" customHeight="1">
      <c r="A38" s="25"/>
      <c r="B38" s="26" t="s">
        <v>19</v>
      </c>
      <c r="C38" s="16">
        <v>14</v>
      </c>
      <c r="D38" s="5">
        <v>11</v>
      </c>
      <c r="E38" s="5">
        <v>2</v>
      </c>
      <c r="F38" s="5"/>
      <c r="G38" s="5">
        <v>1</v>
      </c>
      <c r="H38" s="5" t="s">
        <v>51</v>
      </c>
      <c r="I38" s="5"/>
    </row>
    <row r="39" spans="1:9" s="1" customFormat="1" ht="16.5" customHeight="1">
      <c r="A39" s="25"/>
      <c r="B39" s="26" t="s">
        <v>20</v>
      </c>
      <c r="C39" s="16">
        <v>17</v>
      </c>
      <c r="D39" s="5">
        <v>15</v>
      </c>
      <c r="E39" s="5">
        <v>2</v>
      </c>
      <c r="F39" s="5"/>
      <c r="G39" s="5" t="s">
        <v>51</v>
      </c>
      <c r="H39" s="5" t="s">
        <v>51</v>
      </c>
      <c r="I39" s="5"/>
    </row>
    <row r="40" spans="1:9" s="1" customFormat="1" ht="16.5" customHeight="1" thickBot="1">
      <c r="A40" s="29"/>
      <c r="B40" s="32" t="s">
        <v>21</v>
      </c>
      <c r="C40" s="42">
        <v>8</v>
      </c>
      <c r="D40" s="21">
        <v>6</v>
      </c>
      <c r="E40" s="21">
        <v>1</v>
      </c>
      <c r="F40" s="21"/>
      <c r="G40" s="21">
        <v>0</v>
      </c>
      <c r="H40" s="21" t="s">
        <v>51</v>
      </c>
      <c r="I40" s="21"/>
    </row>
    <row r="41" spans="2:3" s="1" customFormat="1" ht="12.75" thickTop="1">
      <c r="B41" s="7"/>
      <c r="C41" s="44"/>
    </row>
    <row r="42" spans="1:8" ht="13.5">
      <c r="A42" s="60" t="s">
        <v>50</v>
      </c>
      <c r="H42" s="9"/>
    </row>
    <row r="43" ht="13.5">
      <c r="H43" s="9"/>
    </row>
    <row r="44" ht="13.5">
      <c r="H44" s="9"/>
    </row>
    <row r="45" spans="3:10" ht="13.5">
      <c r="C45" s="8"/>
      <c r="D45" s="18"/>
      <c r="E45" s="18"/>
      <c r="F45" s="19"/>
      <c r="G45" s="18"/>
      <c r="H45" s="18"/>
      <c r="I45" s="19"/>
      <c r="J45" s="8"/>
    </row>
  </sheetData>
  <sheetProtection/>
  <mergeCells count="13">
    <mergeCell ref="A4:B4"/>
    <mergeCell ref="A7:B7"/>
    <mergeCell ref="A5:B5"/>
    <mergeCell ref="I2:I3"/>
    <mergeCell ref="D2:D3"/>
    <mergeCell ref="E2:E3"/>
    <mergeCell ref="F2:F3"/>
    <mergeCell ref="G2:G3"/>
    <mergeCell ref="A8:B8"/>
    <mergeCell ref="A6:B6"/>
    <mergeCell ref="A2:B3"/>
    <mergeCell ref="H2:H3"/>
    <mergeCell ref="C2:C3"/>
  </mergeCells>
  <printOptions/>
  <pageMargins left="0.7874015748031497" right="0.3937007874015748" top="0.7874015748031497" bottom="0.1968503937007874" header="0.5118110236220472" footer="0.5118110236220472"/>
  <pageSetup firstPageNumber="20" useFirstPageNumber="1"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2" width="14.125" style="14" customWidth="1"/>
    <col min="3" max="9" width="9.625" style="9" customWidth="1"/>
    <col min="10" max="16384" width="9.00390625" style="9" customWidth="1"/>
  </cols>
  <sheetData>
    <row r="1" spans="1:9" ht="33" customHeight="1">
      <c r="A1" s="49"/>
      <c r="B1" s="50" t="s">
        <v>40</v>
      </c>
      <c r="C1" s="1"/>
      <c r="D1" s="51"/>
      <c r="E1" s="51"/>
      <c r="F1" s="51"/>
      <c r="G1" s="51"/>
      <c r="H1" s="51"/>
      <c r="I1" s="52" t="s">
        <v>1</v>
      </c>
    </row>
    <row r="2" spans="1:9" ht="16.5" customHeight="1">
      <c r="A2" s="65" t="s">
        <v>46</v>
      </c>
      <c r="B2" s="65"/>
      <c r="C2" s="61" t="s">
        <v>3</v>
      </c>
      <c r="D2" s="61" t="s">
        <v>4</v>
      </c>
      <c r="E2" s="61" t="s">
        <v>5</v>
      </c>
      <c r="F2" s="61" t="s">
        <v>6</v>
      </c>
      <c r="G2" s="61" t="s">
        <v>7</v>
      </c>
      <c r="H2" s="61" t="s">
        <v>8</v>
      </c>
      <c r="I2" s="61" t="s">
        <v>9</v>
      </c>
    </row>
    <row r="3" spans="1:9" ht="16.5" customHeight="1" thickBot="1">
      <c r="A3" s="66"/>
      <c r="B3" s="66"/>
      <c r="C3" s="67"/>
      <c r="D3" s="67" t="s">
        <v>4</v>
      </c>
      <c r="E3" s="67" t="s">
        <v>5</v>
      </c>
      <c r="F3" s="67" t="s">
        <v>6</v>
      </c>
      <c r="G3" s="67" t="s">
        <v>7</v>
      </c>
      <c r="H3" s="67" t="s">
        <v>8</v>
      </c>
      <c r="I3" s="67" t="s">
        <v>9</v>
      </c>
    </row>
    <row r="4" spans="1:10" ht="16.5" customHeight="1" thickTop="1">
      <c r="A4" s="64">
        <v>38807</v>
      </c>
      <c r="B4" s="64"/>
      <c r="C4" s="3">
        <v>192457</v>
      </c>
      <c r="D4" s="3">
        <v>117175</v>
      </c>
      <c r="E4" s="11">
        <v>70757</v>
      </c>
      <c r="F4" s="16"/>
      <c r="G4" s="11">
        <v>675</v>
      </c>
      <c r="H4" s="11">
        <v>3850</v>
      </c>
      <c r="I4" s="16"/>
      <c r="J4" s="22"/>
    </row>
    <row r="5" spans="1:10" ht="16.5" customHeight="1">
      <c r="A5" s="64">
        <v>39172</v>
      </c>
      <c r="B5" s="64"/>
      <c r="C5" s="11">
        <v>192695</v>
      </c>
      <c r="D5" s="11">
        <v>117189</v>
      </c>
      <c r="E5" s="11">
        <v>71026</v>
      </c>
      <c r="F5" s="16"/>
      <c r="G5" s="11">
        <v>677</v>
      </c>
      <c r="H5" s="11">
        <v>3801</v>
      </c>
      <c r="I5" s="16"/>
      <c r="J5" s="22"/>
    </row>
    <row r="6" spans="1:10" ht="16.5" customHeight="1">
      <c r="A6" s="64">
        <v>39538</v>
      </c>
      <c r="B6" s="64"/>
      <c r="C6" s="11">
        <v>192356</v>
      </c>
      <c r="D6" s="11">
        <v>117215</v>
      </c>
      <c r="E6" s="11">
        <v>70677</v>
      </c>
      <c r="F6" s="16"/>
      <c r="G6" s="11">
        <v>678</v>
      </c>
      <c r="H6" s="11">
        <v>3787</v>
      </c>
      <c r="I6" s="16"/>
      <c r="J6" s="22"/>
    </row>
    <row r="7" spans="1:10" ht="16.5" customHeight="1">
      <c r="A7" s="64">
        <v>39903</v>
      </c>
      <c r="B7" s="64"/>
      <c r="C7" s="40">
        <v>192433</v>
      </c>
      <c r="D7" s="40">
        <v>117297</v>
      </c>
      <c r="E7" s="40">
        <v>70684</v>
      </c>
      <c r="F7" s="16"/>
      <c r="G7" s="40">
        <v>678</v>
      </c>
      <c r="H7" s="40">
        <v>3775</v>
      </c>
      <c r="I7" s="16"/>
      <c r="J7" s="22"/>
    </row>
    <row r="8" spans="1:9" s="1" customFormat="1" ht="16.5" customHeight="1" thickBot="1">
      <c r="A8" s="63">
        <v>40268</v>
      </c>
      <c r="B8" s="63"/>
      <c r="C8" s="6">
        <v>192414</v>
      </c>
      <c r="D8" s="6">
        <v>117307</v>
      </c>
      <c r="E8" s="6">
        <v>70592</v>
      </c>
      <c r="F8" s="6"/>
      <c r="G8" s="6">
        <v>680</v>
      </c>
      <c r="H8" s="6">
        <v>3836</v>
      </c>
      <c r="I8" s="6"/>
    </row>
    <row r="9" spans="1:9" s="1" customFormat="1" ht="16.5" customHeight="1" thickTop="1">
      <c r="A9" s="23" t="s">
        <v>42</v>
      </c>
      <c r="B9" s="24"/>
      <c r="C9" s="15">
        <v>61749</v>
      </c>
      <c r="D9" s="15">
        <v>43402</v>
      </c>
      <c r="E9" s="15">
        <v>16832</v>
      </c>
      <c r="F9" s="15"/>
      <c r="G9" s="15">
        <v>52</v>
      </c>
      <c r="H9" s="15">
        <v>1462</v>
      </c>
      <c r="I9" s="15"/>
    </row>
    <row r="10" spans="1:9" s="1" customFormat="1" ht="16.5" customHeight="1">
      <c r="A10" s="25"/>
      <c r="B10" s="26" t="s">
        <v>15</v>
      </c>
      <c r="C10" s="16">
        <v>27560</v>
      </c>
      <c r="D10" s="5">
        <v>21886</v>
      </c>
      <c r="E10" s="5">
        <v>5300</v>
      </c>
      <c r="F10" s="5"/>
      <c r="G10" s="5">
        <v>24</v>
      </c>
      <c r="H10" s="5">
        <v>349</v>
      </c>
      <c r="I10" s="5"/>
    </row>
    <row r="11" spans="1:9" s="1" customFormat="1" ht="16.5" customHeight="1">
      <c r="A11" s="27"/>
      <c r="B11" s="28" t="s">
        <v>17</v>
      </c>
      <c r="C11" s="16">
        <v>32971</v>
      </c>
      <c r="D11" s="5">
        <v>20898</v>
      </c>
      <c r="E11" s="5">
        <v>10970</v>
      </c>
      <c r="F11" s="5"/>
      <c r="G11" s="5">
        <v>24</v>
      </c>
      <c r="H11" s="5">
        <v>1079</v>
      </c>
      <c r="I11" s="5"/>
    </row>
    <row r="12" spans="1:9" s="1" customFormat="1" ht="16.5" customHeight="1" thickBot="1">
      <c r="A12" s="29"/>
      <c r="B12" s="28" t="s">
        <v>16</v>
      </c>
      <c r="C12" s="42">
        <v>1217</v>
      </c>
      <c r="D12" s="21">
        <v>618</v>
      </c>
      <c r="E12" s="21">
        <v>562</v>
      </c>
      <c r="F12" s="21"/>
      <c r="G12" s="21">
        <v>4</v>
      </c>
      <c r="H12" s="21">
        <v>33</v>
      </c>
      <c r="I12" s="21"/>
    </row>
    <row r="13" spans="1:9" s="1" customFormat="1" ht="16.5" customHeight="1" thickTop="1">
      <c r="A13" s="30" t="s">
        <v>43</v>
      </c>
      <c r="B13" s="31"/>
      <c r="C13" s="37">
        <v>24757</v>
      </c>
      <c r="D13" s="15">
        <v>11105</v>
      </c>
      <c r="E13" s="15">
        <v>13192</v>
      </c>
      <c r="F13" s="15"/>
      <c r="G13" s="15">
        <v>126</v>
      </c>
      <c r="H13" s="15">
        <v>334</v>
      </c>
      <c r="I13" s="15"/>
    </row>
    <row r="14" spans="1:9" s="1" customFormat="1" ht="16.5" customHeight="1">
      <c r="A14" s="25"/>
      <c r="B14" s="26" t="s">
        <v>10</v>
      </c>
      <c r="C14" s="16">
        <v>7388</v>
      </c>
      <c r="D14" s="5">
        <v>4703</v>
      </c>
      <c r="E14" s="5">
        <v>2505</v>
      </c>
      <c r="F14" s="5"/>
      <c r="G14" s="5">
        <v>27</v>
      </c>
      <c r="H14" s="5">
        <v>152</v>
      </c>
      <c r="I14" s="5"/>
    </row>
    <row r="15" spans="1:9" s="1" customFormat="1" ht="16.5" customHeight="1">
      <c r="A15" s="25"/>
      <c r="B15" s="26" t="s">
        <v>47</v>
      </c>
      <c r="C15" s="16">
        <v>1393</v>
      </c>
      <c r="D15" s="5">
        <v>443</v>
      </c>
      <c r="E15" s="5">
        <v>882</v>
      </c>
      <c r="F15" s="5"/>
      <c r="G15" s="5">
        <v>21</v>
      </c>
      <c r="H15" s="5">
        <v>47</v>
      </c>
      <c r="I15" s="5"/>
    </row>
    <row r="16" spans="1:9" s="1" customFormat="1" ht="16.5" customHeight="1">
      <c r="A16" s="25"/>
      <c r="B16" s="26" t="s">
        <v>48</v>
      </c>
      <c r="C16" s="16">
        <v>141</v>
      </c>
      <c r="D16" s="5">
        <v>27</v>
      </c>
      <c r="E16" s="5">
        <v>111</v>
      </c>
      <c r="F16" s="5"/>
      <c r="G16" s="5">
        <v>0</v>
      </c>
      <c r="H16" s="5">
        <v>2</v>
      </c>
      <c r="I16" s="5"/>
    </row>
    <row r="17" spans="1:9" s="1" customFormat="1" ht="16.5" customHeight="1">
      <c r="A17" s="25"/>
      <c r="B17" s="26" t="s">
        <v>11</v>
      </c>
      <c r="C17" s="16">
        <v>2384</v>
      </c>
      <c r="D17" s="46">
        <v>1212</v>
      </c>
      <c r="E17" s="46">
        <v>1111</v>
      </c>
      <c r="F17" s="46"/>
      <c r="G17" s="46">
        <v>17</v>
      </c>
      <c r="H17" s="46">
        <v>44</v>
      </c>
      <c r="I17" s="46"/>
    </row>
    <row r="18" spans="1:9" s="1" customFormat="1" ht="16.5" customHeight="1">
      <c r="A18" s="25"/>
      <c r="B18" s="26" t="s">
        <v>12</v>
      </c>
      <c r="C18" s="16">
        <v>10402</v>
      </c>
      <c r="D18" s="5">
        <v>3908</v>
      </c>
      <c r="E18" s="5">
        <v>6414</v>
      </c>
      <c r="F18" s="5"/>
      <c r="G18" s="5">
        <v>35</v>
      </c>
      <c r="H18" s="5">
        <v>45</v>
      </c>
      <c r="I18" s="5"/>
    </row>
    <row r="19" spans="1:9" s="1" customFormat="1" ht="16.5" customHeight="1">
      <c r="A19" s="25"/>
      <c r="B19" s="26" t="s">
        <v>13</v>
      </c>
      <c r="C19" s="16">
        <v>2355</v>
      </c>
      <c r="D19" s="5">
        <v>622</v>
      </c>
      <c r="E19" s="5">
        <v>1694</v>
      </c>
      <c r="F19" s="5"/>
      <c r="G19" s="5">
        <v>16</v>
      </c>
      <c r="H19" s="5">
        <v>23</v>
      </c>
      <c r="I19" s="5"/>
    </row>
    <row r="20" spans="1:9" s="1" customFormat="1" ht="16.5" customHeight="1" thickBot="1">
      <c r="A20" s="27"/>
      <c r="B20" s="32" t="s">
        <v>14</v>
      </c>
      <c r="C20" s="43">
        <v>694</v>
      </c>
      <c r="D20" s="6">
        <v>190</v>
      </c>
      <c r="E20" s="6">
        <v>474</v>
      </c>
      <c r="F20" s="6"/>
      <c r="G20" s="6">
        <v>9</v>
      </c>
      <c r="H20" s="6">
        <v>21</v>
      </c>
      <c r="I20" s="6"/>
    </row>
    <row r="21" spans="1:9" s="1" customFormat="1" ht="16.5" customHeight="1" thickTop="1">
      <c r="A21" s="33" t="s">
        <v>44</v>
      </c>
      <c r="B21" s="34"/>
      <c r="C21" s="15">
        <v>56856</v>
      </c>
      <c r="D21" s="37">
        <v>31033</v>
      </c>
      <c r="E21" s="37">
        <v>24576</v>
      </c>
      <c r="F21" s="37"/>
      <c r="G21" s="37">
        <v>322</v>
      </c>
      <c r="H21" s="37">
        <v>926</v>
      </c>
      <c r="I21" s="37"/>
    </row>
    <row r="22" spans="1:9" s="1" customFormat="1" ht="16.5" customHeight="1">
      <c r="A22" s="25"/>
      <c r="B22" s="26" t="s">
        <v>22</v>
      </c>
      <c r="C22" s="16">
        <v>11594</v>
      </c>
      <c r="D22" s="46">
        <v>9146</v>
      </c>
      <c r="E22" s="46">
        <v>2177</v>
      </c>
      <c r="F22" s="46"/>
      <c r="G22" s="46">
        <v>76</v>
      </c>
      <c r="H22" s="46">
        <v>195</v>
      </c>
      <c r="I22" s="46"/>
    </row>
    <row r="23" spans="1:9" s="1" customFormat="1" ht="16.5" customHeight="1">
      <c r="A23" s="25"/>
      <c r="B23" s="26" t="s">
        <v>23</v>
      </c>
      <c r="C23" s="16">
        <v>11476</v>
      </c>
      <c r="D23" s="5">
        <v>5214</v>
      </c>
      <c r="E23" s="5">
        <v>5853</v>
      </c>
      <c r="F23" s="5"/>
      <c r="G23" s="5">
        <v>38</v>
      </c>
      <c r="H23" s="5">
        <v>371</v>
      </c>
      <c r="I23" s="5"/>
    </row>
    <row r="24" spans="1:9" s="1" customFormat="1" ht="16.5" customHeight="1">
      <c r="A24" s="25"/>
      <c r="B24" s="26" t="s">
        <v>25</v>
      </c>
      <c r="C24" s="16">
        <v>7405</v>
      </c>
      <c r="D24" s="5">
        <v>3654</v>
      </c>
      <c r="E24" s="5">
        <v>3617</v>
      </c>
      <c r="F24" s="5"/>
      <c r="G24" s="5">
        <v>56</v>
      </c>
      <c r="H24" s="5">
        <v>78</v>
      </c>
      <c r="I24" s="5"/>
    </row>
    <row r="25" spans="1:9" s="1" customFormat="1" ht="16.5" customHeight="1">
      <c r="A25" s="27"/>
      <c r="B25" s="28" t="s">
        <v>24</v>
      </c>
      <c r="C25" s="16">
        <v>17152</v>
      </c>
      <c r="D25" s="5">
        <v>7037</v>
      </c>
      <c r="E25" s="5">
        <v>9765</v>
      </c>
      <c r="F25" s="5"/>
      <c r="G25" s="5">
        <v>110</v>
      </c>
      <c r="H25" s="5">
        <v>241</v>
      </c>
      <c r="I25" s="5"/>
    </row>
    <row r="26" spans="1:9" s="1" customFormat="1" ht="16.5" customHeight="1" thickBot="1">
      <c r="A26" s="27"/>
      <c r="B26" s="28" t="s">
        <v>26</v>
      </c>
      <c r="C26" s="42">
        <v>9230</v>
      </c>
      <c r="D26" s="6">
        <v>5981</v>
      </c>
      <c r="E26" s="6">
        <v>3164</v>
      </c>
      <c r="F26" s="6"/>
      <c r="G26" s="6">
        <v>43</v>
      </c>
      <c r="H26" s="6">
        <v>42</v>
      </c>
      <c r="I26" s="6"/>
    </row>
    <row r="27" spans="1:9" s="1" customFormat="1" ht="16.5" customHeight="1" thickTop="1">
      <c r="A27" s="33" t="s">
        <v>45</v>
      </c>
      <c r="B27" s="35"/>
      <c r="C27" s="37">
        <v>33445</v>
      </c>
      <c r="D27" s="20">
        <v>20285</v>
      </c>
      <c r="E27" s="20">
        <v>12091</v>
      </c>
      <c r="F27" s="20"/>
      <c r="G27" s="20">
        <v>145</v>
      </c>
      <c r="H27" s="20">
        <v>924</v>
      </c>
      <c r="I27" s="37"/>
    </row>
    <row r="28" spans="1:9" s="1" customFormat="1" ht="16.5" customHeight="1">
      <c r="A28" s="25"/>
      <c r="B28" s="26" t="s">
        <v>27</v>
      </c>
      <c r="C28" s="16">
        <v>6272</v>
      </c>
      <c r="D28" s="5">
        <v>3465</v>
      </c>
      <c r="E28" s="5">
        <v>2717</v>
      </c>
      <c r="F28" s="5"/>
      <c r="G28" s="5">
        <v>22</v>
      </c>
      <c r="H28" s="5">
        <v>68</v>
      </c>
      <c r="I28" s="5"/>
    </row>
    <row r="29" spans="1:9" s="1" customFormat="1" ht="16.5" customHeight="1">
      <c r="A29" s="25"/>
      <c r="B29" s="26" t="s">
        <v>29</v>
      </c>
      <c r="C29" s="16">
        <v>5092</v>
      </c>
      <c r="D29" s="5">
        <v>2942</v>
      </c>
      <c r="E29" s="5">
        <v>1938</v>
      </c>
      <c r="F29" s="5"/>
      <c r="G29" s="5">
        <v>26</v>
      </c>
      <c r="H29" s="5">
        <v>186</v>
      </c>
      <c r="I29" s="5"/>
    </row>
    <row r="30" spans="1:9" s="1" customFormat="1" ht="16.5" customHeight="1">
      <c r="A30" s="25"/>
      <c r="B30" s="26" t="s">
        <v>28</v>
      </c>
      <c r="C30" s="16">
        <v>19298</v>
      </c>
      <c r="D30" s="5">
        <v>13065</v>
      </c>
      <c r="E30" s="5">
        <v>5657</v>
      </c>
      <c r="F30" s="5"/>
      <c r="G30" s="5">
        <v>72</v>
      </c>
      <c r="H30" s="5">
        <v>504</v>
      </c>
      <c r="I30" s="5"/>
    </row>
    <row r="31" spans="1:9" s="1" customFormat="1" ht="16.5" customHeight="1">
      <c r="A31" s="25"/>
      <c r="B31" s="26" t="s">
        <v>30</v>
      </c>
      <c r="C31" s="16">
        <v>543</v>
      </c>
      <c r="D31" s="46">
        <v>165</v>
      </c>
      <c r="E31" s="46">
        <v>356</v>
      </c>
      <c r="F31" s="46"/>
      <c r="G31" s="46">
        <v>9</v>
      </c>
      <c r="H31" s="46">
        <v>13</v>
      </c>
      <c r="I31" s="46"/>
    </row>
    <row r="32" spans="1:9" s="1" customFormat="1" ht="16.5" customHeight="1">
      <c r="A32" s="25"/>
      <c r="B32" s="26" t="s">
        <v>31</v>
      </c>
      <c r="C32" s="16">
        <v>292</v>
      </c>
      <c r="D32" s="5">
        <v>52</v>
      </c>
      <c r="E32" s="5">
        <v>231</v>
      </c>
      <c r="F32" s="5"/>
      <c r="G32" s="5">
        <v>2</v>
      </c>
      <c r="H32" s="5">
        <v>8</v>
      </c>
      <c r="I32" s="5"/>
    </row>
    <row r="33" spans="1:9" s="1" customFormat="1" ht="16.5" customHeight="1">
      <c r="A33" s="25"/>
      <c r="B33" s="26" t="s">
        <v>32</v>
      </c>
      <c r="C33" s="16">
        <v>389</v>
      </c>
      <c r="D33" s="5">
        <v>81</v>
      </c>
      <c r="E33" s="5">
        <v>281</v>
      </c>
      <c r="F33" s="5"/>
      <c r="G33" s="5">
        <v>7</v>
      </c>
      <c r="H33" s="5">
        <v>19</v>
      </c>
      <c r="I33" s="5"/>
    </row>
    <row r="34" spans="1:9" s="1" customFormat="1" ht="16.5" customHeight="1">
      <c r="A34" s="25"/>
      <c r="B34" s="26" t="s">
        <v>33</v>
      </c>
      <c r="C34" s="16">
        <v>212</v>
      </c>
      <c r="D34" s="46">
        <v>111</v>
      </c>
      <c r="E34" s="46">
        <v>96</v>
      </c>
      <c r="F34" s="46"/>
      <c r="G34" s="46">
        <v>3</v>
      </c>
      <c r="H34" s="46">
        <v>1</v>
      </c>
      <c r="I34" s="46"/>
    </row>
    <row r="35" spans="1:9" s="1" customFormat="1" ht="16.5" customHeight="1" thickBot="1">
      <c r="A35" s="25"/>
      <c r="B35" s="26" t="s">
        <v>34</v>
      </c>
      <c r="C35" s="43">
        <v>1346</v>
      </c>
      <c r="D35" s="21">
        <v>404</v>
      </c>
      <c r="E35" s="21">
        <v>815</v>
      </c>
      <c r="F35" s="21"/>
      <c r="G35" s="21">
        <v>3</v>
      </c>
      <c r="H35" s="21">
        <v>123</v>
      </c>
      <c r="I35" s="21"/>
    </row>
    <row r="36" spans="1:9" s="1" customFormat="1" ht="16.5" customHeight="1" thickTop="1">
      <c r="A36" s="33" t="s">
        <v>49</v>
      </c>
      <c r="B36" s="35"/>
      <c r="C36" s="20">
        <v>15609</v>
      </c>
      <c r="D36" s="20">
        <v>11482</v>
      </c>
      <c r="E36" s="20">
        <v>3901</v>
      </c>
      <c r="F36" s="20"/>
      <c r="G36" s="20">
        <v>35</v>
      </c>
      <c r="H36" s="20">
        <v>191</v>
      </c>
      <c r="I36" s="56"/>
    </row>
    <row r="37" spans="1:9" s="1" customFormat="1" ht="16.5" customHeight="1">
      <c r="A37" s="25"/>
      <c r="B37" s="26" t="s">
        <v>18</v>
      </c>
      <c r="C37" s="16">
        <v>6268</v>
      </c>
      <c r="D37" s="5">
        <v>4906</v>
      </c>
      <c r="E37" s="5">
        <v>1266</v>
      </c>
      <c r="F37" s="5"/>
      <c r="G37" s="5">
        <v>9</v>
      </c>
      <c r="H37" s="5">
        <v>88</v>
      </c>
      <c r="I37" s="5"/>
    </row>
    <row r="38" spans="1:9" s="1" customFormat="1" ht="16.5" customHeight="1">
      <c r="A38" s="25"/>
      <c r="B38" s="26" t="s">
        <v>19</v>
      </c>
      <c r="C38" s="16">
        <v>2456</v>
      </c>
      <c r="D38" s="5">
        <v>1555</v>
      </c>
      <c r="E38" s="5">
        <v>848</v>
      </c>
      <c r="F38" s="5"/>
      <c r="G38" s="5">
        <v>18</v>
      </c>
      <c r="H38" s="5">
        <v>34</v>
      </c>
      <c r="I38" s="5"/>
    </row>
    <row r="39" spans="1:9" s="1" customFormat="1" ht="16.5" customHeight="1">
      <c r="A39" s="25"/>
      <c r="B39" s="26" t="s">
        <v>20</v>
      </c>
      <c r="C39" s="16">
        <v>6446</v>
      </c>
      <c r="D39" s="5">
        <v>4821</v>
      </c>
      <c r="E39" s="5">
        <v>1561</v>
      </c>
      <c r="F39" s="5"/>
      <c r="G39" s="5">
        <v>2</v>
      </c>
      <c r="H39" s="5">
        <v>62</v>
      </c>
      <c r="I39" s="5"/>
    </row>
    <row r="40" spans="1:9" s="1" customFormat="1" ht="16.5" customHeight="1" thickBot="1">
      <c r="A40" s="29"/>
      <c r="B40" s="32" t="s">
        <v>21</v>
      </c>
      <c r="C40" s="42">
        <v>438</v>
      </c>
      <c r="D40" s="21">
        <v>199</v>
      </c>
      <c r="E40" s="21">
        <v>226</v>
      </c>
      <c r="F40" s="21"/>
      <c r="G40" s="21">
        <v>6</v>
      </c>
      <c r="H40" s="21">
        <v>8</v>
      </c>
      <c r="I40" s="21"/>
    </row>
    <row r="41" spans="2:3" s="1" customFormat="1" ht="12.75" thickTop="1">
      <c r="B41" s="7"/>
      <c r="C41" s="44"/>
    </row>
    <row r="42" ht="13.5">
      <c r="A42" s="60" t="s">
        <v>50</v>
      </c>
    </row>
    <row r="44" spans="3:10" ht="13.5">
      <c r="C44" s="8"/>
      <c r="D44" s="18"/>
      <c r="E44" s="18"/>
      <c r="F44" s="19"/>
      <c r="G44" s="18"/>
      <c r="H44" s="18"/>
      <c r="I44" s="19"/>
      <c r="J44" s="8"/>
    </row>
    <row r="46" ht="13.5" customHeight="1"/>
    <row r="47" ht="13.5">
      <c r="B47" s="9"/>
    </row>
    <row r="48" ht="13.5">
      <c r="B48" s="9"/>
    </row>
    <row r="49" ht="13.5">
      <c r="B49" s="9"/>
    </row>
    <row r="50" ht="13.5">
      <c r="B50" s="9"/>
    </row>
    <row r="58" ht="13.5" customHeight="1"/>
    <row r="62" ht="13.5" customHeight="1"/>
    <row r="68" ht="13.5" customHeight="1"/>
    <row r="75" ht="13.5" customHeight="1"/>
    <row r="82" ht="13.5" customHeight="1"/>
    <row r="87" ht="13.5" customHeight="1"/>
  </sheetData>
  <sheetProtection/>
  <mergeCells count="13">
    <mergeCell ref="A2:B3"/>
    <mergeCell ref="C2:C3"/>
    <mergeCell ref="A5:B5"/>
    <mergeCell ref="A8:B8"/>
    <mergeCell ref="A7:B7"/>
    <mergeCell ref="A6:B6"/>
    <mergeCell ref="A4:B4"/>
    <mergeCell ref="H2:H3"/>
    <mergeCell ref="I2:I3"/>
    <mergeCell ref="D2:D3"/>
    <mergeCell ref="E2:E3"/>
    <mergeCell ref="F2:F3"/>
    <mergeCell ref="G2:G3"/>
  </mergeCells>
  <printOptions/>
  <pageMargins left="0.984251968503937" right="0.5905511811023623" top="0.7874015748031497" bottom="0.1968503937007874" header="0.5118110236220472" footer="0.5118110236220472"/>
  <pageSetup firstPageNumber="21" useFirstPageNumber="1" horizontalDpi="300" verticalDpi="300" orientation="portrait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2011-02-25T04:11:00Z</cp:lastPrinted>
  <dcterms:created xsi:type="dcterms:W3CDTF">2008-01-22T05:31:03Z</dcterms:created>
  <dcterms:modified xsi:type="dcterms:W3CDTF">2011-02-25T08:58:08Z</dcterms:modified>
  <cp:category/>
  <cp:version/>
  <cp:contentType/>
  <cp:contentStatus/>
</cp:coreProperties>
</file>