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446" windowWidth="14370" windowHeight="7410" activeTab="0"/>
  </bookViews>
  <sheets>
    <sheet name="第１～3表鳥獣保護区" sheetId="1" r:id="rId1"/>
    <sheet name="第4表有害鳥獣駆除数" sheetId="2" r:id="rId2"/>
    <sheet name="第5表狩猟免許" sheetId="3" r:id="rId3"/>
    <sheet name="第7表鳥類捕獲数" sheetId="4" r:id="rId4"/>
    <sheet name="第8,9表獣類捕獲数" sheetId="5" r:id="rId5"/>
  </sheets>
  <definedNames>
    <definedName name="_xlnm.Print_Area" localSheetId="1">'第4表有害鳥獣駆除数'!$A$1:$M$34</definedName>
    <definedName name="_xlnm.Print_Area" localSheetId="2">'第5表狩猟免許'!$A$1:$M$29</definedName>
    <definedName name="_xlnm.Print_Area" localSheetId="3">'第7表鳥類捕獲数'!$A$1:$K$21</definedName>
  </definedNames>
  <calcPr fullCalcOnLoad="1"/>
</workbook>
</file>

<file path=xl/sharedStrings.xml><?xml version="1.0" encoding="utf-8"?>
<sst xmlns="http://schemas.openxmlformats.org/spreadsheetml/2006/main" count="301" uniqueCount="142">
  <si>
    <t>計</t>
  </si>
  <si>
    <t>箇所数</t>
  </si>
  <si>
    <t>面積</t>
  </si>
  <si>
    <t>森林鳥獣生息地</t>
  </si>
  <si>
    <t>大規模生息地</t>
  </si>
  <si>
    <t>希少鳥獣生息地</t>
  </si>
  <si>
    <t>(6,407)</t>
  </si>
  <si>
    <t>(18)</t>
  </si>
  <si>
    <t>(9)</t>
  </si>
  <si>
    <t>(1,035)</t>
  </si>
  <si>
    <t>(5,372)</t>
  </si>
  <si>
    <t>(6,398)</t>
  </si>
  <si>
    <t>(5,363)</t>
  </si>
  <si>
    <t>第１表　鳥獣保護区</t>
  </si>
  <si>
    <t>（単位：ha)</t>
  </si>
  <si>
    <t>身近な鳥獣生息地</t>
  </si>
  <si>
    <t>第２表　休猟区及び銃猟禁止区域</t>
  </si>
  <si>
    <t>休猟区</t>
  </si>
  <si>
    <t>銃猟禁止区域</t>
  </si>
  <si>
    <t>平成15年3月31日</t>
  </si>
  <si>
    <t>平成16年3月31日</t>
  </si>
  <si>
    <t>平成17年3月31日</t>
  </si>
  <si>
    <t>平成18年3月31日</t>
  </si>
  <si>
    <t>平成19年3月31日</t>
  </si>
  <si>
    <t>(単位：ha)</t>
  </si>
  <si>
    <t>狩猟鳥獣
捕獲禁止区域</t>
  </si>
  <si>
    <t>指定猟法（鉛散弾）
禁止区域</t>
  </si>
  <si>
    <t>第３表　狩猟鳥獣捕獲禁止区域及び指定猟法禁止区域</t>
  </si>
  <si>
    <t>１５　鳥獣保護</t>
  </si>
  <si>
    <t>(18)</t>
  </si>
  <si>
    <t>第４表　有害鳥獣駆除数（個体数調整を含む）</t>
  </si>
  <si>
    <t>（単位：頭）</t>
  </si>
  <si>
    <t>年度／林務事務所</t>
  </si>
  <si>
    <t>獣類計</t>
  </si>
  <si>
    <t>ネズミ類（※）</t>
  </si>
  <si>
    <t>モグラ類（※）</t>
  </si>
  <si>
    <t>その他獣類</t>
  </si>
  <si>
    <t>平成１４年度</t>
  </si>
  <si>
    <t>平成１５年度</t>
  </si>
  <si>
    <t>平成１６年度</t>
  </si>
  <si>
    <t>平成１７年度</t>
  </si>
  <si>
    <t>平成１８年度</t>
  </si>
  <si>
    <t>宇都宮</t>
  </si>
  <si>
    <t>鹿沼</t>
  </si>
  <si>
    <t>今市</t>
  </si>
  <si>
    <t>矢板</t>
  </si>
  <si>
    <t>大田原</t>
  </si>
  <si>
    <t>烏山</t>
  </si>
  <si>
    <t>佐野</t>
  </si>
  <si>
    <t>場所不明</t>
  </si>
  <si>
    <t>※平成１５年の法改正により鳥獣保護法の対象になる。</t>
  </si>
  <si>
    <t>（単位：羽）</t>
  </si>
  <si>
    <t>鳥類計</t>
  </si>
  <si>
    <t>カモ類</t>
  </si>
  <si>
    <t>スズメ類</t>
  </si>
  <si>
    <t>カラス類</t>
  </si>
  <si>
    <t>ニホンジカ</t>
  </si>
  <si>
    <t>ツキノワグマ</t>
  </si>
  <si>
    <t>イノシシ</t>
  </si>
  <si>
    <t>ニホンザル</t>
  </si>
  <si>
    <t>ハクビシン</t>
  </si>
  <si>
    <t>ノイヌ</t>
  </si>
  <si>
    <t>オス</t>
  </si>
  <si>
    <t>メス</t>
  </si>
  <si>
    <t>キジバト</t>
  </si>
  <si>
    <t>ヒヨドリ</t>
  </si>
  <si>
    <t>ムクドリ</t>
  </si>
  <si>
    <t>カワウ</t>
  </si>
  <si>
    <t>ドバト</t>
  </si>
  <si>
    <t>ゴイサギ</t>
  </si>
  <si>
    <t>アオジ</t>
  </si>
  <si>
    <t>第５表　年齢別狩猟免許者数</t>
  </si>
  <si>
    <t>総数</t>
  </si>
  <si>
    <t>２０～２９歳</t>
  </si>
  <si>
    <t>３０～３９歳</t>
  </si>
  <si>
    <t>４０～４９歳</t>
  </si>
  <si>
    <t>５０～５９歳</t>
  </si>
  <si>
    <t>６０歳以上</t>
  </si>
  <si>
    <t>平成１５年３月</t>
  </si>
  <si>
    <t>平成１６年３月</t>
  </si>
  <si>
    <t>平成１７年３月</t>
  </si>
  <si>
    <t>平成１８年３月</t>
  </si>
  <si>
    <t>平成１９年３月</t>
  </si>
  <si>
    <t>第６表　狩猟登録者数</t>
  </si>
  <si>
    <t>（単位：人）</t>
  </si>
  <si>
    <t>網・わな猟（甲種）</t>
  </si>
  <si>
    <t>第１種銃猟（乙種）</t>
  </si>
  <si>
    <t>第２種銃猟（丙種）※</t>
  </si>
  <si>
    <t>県内在住者</t>
  </si>
  <si>
    <t>県外在住者</t>
  </si>
  <si>
    <t>自然環境課</t>
  </si>
  <si>
    <t>※平成１６年度から、第１種銃猟の登録を行えば、第２種銃猟の登録をしなくても第２種銃猟による狩猟を</t>
  </si>
  <si>
    <t>　 行うことができるようになった。</t>
  </si>
  <si>
    <t>（単位：人）</t>
  </si>
  <si>
    <t>第７表　狩猟登録者による鳥類捕獲数</t>
  </si>
  <si>
    <t>網・わな猟</t>
  </si>
  <si>
    <t>第一種銃猟</t>
  </si>
  <si>
    <t>第二種銃猟</t>
  </si>
  <si>
    <t>ゴイサギ</t>
  </si>
  <si>
    <t>ウズラ</t>
  </si>
  <si>
    <t>コジュケイ</t>
  </si>
  <si>
    <t>ヤマドリ</t>
  </si>
  <si>
    <t>キジ</t>
  </si>
  <si>
    <t>コウライキジ</t>
  </si>
  <si>
    <t>バン</t>
  </si>
  <si>
    <t>ヤマシギ</t>
  </si>
  <si>
    <t>-</t>
  </si>
  <si>
    <t>タシギ</t>
  </si>
  <si>
    <t>キジバト</t>
  </si>
  <si>
    <t>ヒヨドリ</t>
  </si>
  <si>
    <t>ムクドリ</t>
  </si>
  <si>
    <t>第８表　狩猟登録者による獣類捕獲数</t>
  </si>
  <si>
    <t>年度／免許種</t>
  </si>
  <si>
    <t>第９表　鳥獣飼養登録数</t>
  </si>
  <si>
    <t>（単位：羽）</t>
  </si>
  <si>
    <t>時点／林務事務所</t>
  </si>
  <si>
    <t>ホオジロ</t>
  </si>
  <si>
    <t>メジロ</t>
  </si>
  <si>
    <t>ヤマガラ</t>
  </si>
  <si>
    <t>ウグイス</t>
  </si>
  <si>
    <t>オオルリ</t>
  </si>
  <si>
    <t>-</t>
  </si>
  <si>
    <t>-</t>
  </si>
  <si>
    <t>-</t>
  </si>
  <si>
    <t>年　次</t>
  </si>
  <si>
    <t>すべて県指定、（　）内は特別保護地区</t>
  </si>
  <si>
    <t>年度
／
林務事務所</t>
  </si>
  <si>
    <t>年次</t>
  </si>
  <si>
    <t>ノウサギ</t>
  </si>
  <si>
    <t>ツキノワグマ</t>
  </si>
  <si>
    <t>アライグマ</t>
  </si>
  <si>
    <t>タヌキ</t>
  </si>
  <si>
    <t>キツネ</t>
  </si>
  <si>
    <t>テン</t>
  </si>
  <si>
    <t>オスイタチ</t>
  </si>
  <si>
    <t>ハクビシン</t>
  </si>
  <si>
    <t>イノシシ</t>
  </si>
  <si>
    <t>ニホンジカ</t>
  </si>
  <si>
    <t>ノイヌ</t>
  </si>
  <si>
    <t>ノネコ</t>
  </si>
  <si>
    <t>オス</t>
  </si>
  <si>
    <t>メス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</si>
</sst>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(&quot;#,###&quot;)&quot;"/>
    <numFmt numFmtId="178" formatCode="&quot;(&quot;@&quot;)&quot;"/>
    <numFmt numFmtId="179" formatCode="#,##0_ "/>
    <numFmt numFmtId="180" formatCode="[$-411]&quot;(&quot;g\,ggg&quot;)&quot;"/>
    <numFmt numFmtId="181" formatCode="#,##0_);[Red]\(#,##0\)"/>
    <numFmt numFmtId="182" formatCode="#"/>
    <numFmt numFmtId="183" formatCode="#,###"/>
    <numFmt numFmtId="184" formatCode="#,###\-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 style="hair"/>
    </border>
    <border>
      <left style="thin"/>
      <right style="hair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0" fillId="0" borderId="3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49" fontId="0" fillId="0" borderId="1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49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1" xfId="0" applyNumberForma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9" fontId="0" fillId="2" borderId="0" xfId="0" applyNumberFormat="1" applyFill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17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top"/>
    </xf>
    <xf numFmtId="181" fontId="0" fillId="2" borderId="1" xfId="0" applyNumberFormat="1" applyFill="1" applyBorder="1" applyAlignment="1">
      <alignment horizontal="center" vertical="center"/>
    </xf>
    <xf numFmtId="181" fontId="0" fillId="2" borderId="0" xfId="0" applyNumberFormat="1" applyFill="1" applyBorder="1" applyAlignment="1">
      <alignment horizontal="center" vertical="center"/>
    </xf>
    <xf numFmtId="0" fontId="0" fillId="0" borderId="3" xfId="0" applyNumberForma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horizontal="right"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7" fontId="0" fillId="0" borderId="11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58" fontId="0" fillId="0" borderId="15" xfId="0" applyNumberFormat="1" applyBorder="1" applyAlignment="1">
      <alignment vertical="center" shrinkToFit="1"/>
    </xf>
    <xf numFmtId="0" fontId="0" fillId="0" borderId="9" xfId="0" applyBorder="1" applyAlignment="1">
      <alignment horizontal="right" vertical="center" indent="1"/>
    </xf>
    <xf numFmtId="58" fontId="0" fillId="0" borderId="16" xfId="0" applyNumberFormat="1" applyBorder="1" applyAlignment="1">
      <alignment vertical="center" shrinkToFit="1"/>
    </xf>
    <xf numFmtId="0" fontId="0" fillId="0" borderId="11" xfId="0" applyBorder="1" applyAlignment="1">
      <alignment horizontal="right" vertical="center" indent="1"/>
    </xf>
    <xf numFmtId="58" fontId="0" fillId="0" borderId="17" xfId="0" applyNumberFormat="1" applyBorder="1" applyAlignment="1">
      <alignment vertical="center" shrinkToFit="1"/>
    </xf>
    <xf numFmtId="0" fontId="0" fillId="0" borderId="13" xfId="0" applyBorder="1" applyAlignment="1">
      <alignment horizontal="right" vertical="center" indent="1"/>
    </xf>
    <xf numFmtId="0" fontId="0" fillId="2" borderId="18" xfId="0" applyFill="1" applyBorder="1" applyAlignment="1">
      <alignment horizontal="distributed" vertical="center"/>
    </xf>
    <xf numFmtId="0" fontId="0" fillId="2" borderId="19" xfId="0" applyFill="1" applyBorder="1" applyAlignment="1">
      <alignment horizontal="distributed" vertical="center"/>
    </xf>
    <xf numFmtId="0" fontId="0" fillId="2" borderId="20" xfId="0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38" fontId="0" fillId="2" borderId="23" xfId="16" applyFill="1" applyBorder="1" applyAlignment="1">
      <alignment vertical="center"/>
    </xf>
    <xf numFmtId="38" fontId="0" fillId="2" borderId="25" xfId="16" applyFill="1" applyBorder="1" applyAlignment="1">
      <alignment vertical="center"/>
    </xf>
    <xf numFmtId="38" fontId="0" fillId="2" borderId="26" xfId="16" applyFill="1" applyBorder="1" applyAlignment="1">
      <alignment vertical="center"/>
    </xf>
    <xf numFmtId="38" fontId="0" fillId="2" borderId="27" xfId="16" applyFill="1" applyBorder="1" applyAlignment="1">
      <alignment vertical="center"/>
    </xf>
    <xf numFmtId="38" fontId="0" fillId="2" borderId="22" xfId="16" applyFill="1" applyBorder="1" applyAlignment="1">
      <alignment vertical="center"/>
    </xf>
    <xf numFmtId="38" fontId="0" fillId="2" borderId="28" xfId="16" applyFill="1" applyBorder="1" applyAlignment="1">
      <alignment vertical="center"/>
    </xf>
    <xf numFmtId="38" fontId="0" fillId="2" borderId="24" xfId="16" applyFill="1" applyBorder="1" applyAlignment="1">
      <alignment vertical="center"/>
    </xf>
    <xf numFmtId="38" fontId="0" fillId="2" borderId="29" xfId="16" applyFill="1" applyBorder="1" applyAlignment="1">
      <alignment vertical="center"/>
    </xf>
    <xf numFmtId="0" fontId="0" fillId="0" borderId="7" xfId="0" applyFont="1" applyBorder="1" applyAlignment="1">
      <alignment horizontal="center" vertical="center" textRotation="255"/>
    </xf>
    <xf numFmtId="0" fontId="0" fillId="0" borderId="8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vertical="center"/>
    </xf>
    <xf numFmtId="179" fontId="0" fillId="0" borderId="9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79" fontId="0" fillId="0" borderId="7" xfId="0" applyNumberFormat="1" applyFont="1" applyBorder="1" applyAlignment="1">
      <alignment vertical="center"/>
    </xf>
    <xf numFmtId="179" fontId="0" fillId="0" borderId="8" xfId="0" applyNumberFormat="1" applyFont="1" applyBorder="1" applyAlignment="1">
      <alignment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179" fontId="0" fillId="0" borderId="13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181" fontId="0" fillId="0" borderId="11" xfId="0" applyNumberFormat="1" applyBorder="1" applyAlignment="1">
      <alignment vertical="center"/>
    </xf>
    <xf numFmtId="181" fontId="0" fillId="0" borderId="11" xfId="0" applyNumberFormat="1" applyBorder="1" applyAlignment="1">
      <alignment horizontal="right" vertical="center"/>
    </xf>
    <xf numFmtId="181" fontId="0" fillId="0" borderId="12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179" fontId="0" fillId="0" borderId="13" xfId="0" applyNumberFormat="1" applyFill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81" fontId="0" fillId="0" borderId="11" xfId="0" applyNumberFormat="1" applyFill="1" applyBorder="1" applyAlignment="1">
      <alignment vertical="center"/>
    </xf>
    <xf numFmtId="179" fontId="0" fillId="0" borderId="11" xfId="0" applyNumberFormat="1" applyFill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181" fontId="0" fillId="0" borderId="11" xfId="0" applyNumberFormat="1" applyFill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181" fontId="0" fillId="0" borderId="13" xfId="0" applyNumberFormat="1" applyFill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0" fontId="2" fillId="0" borderId="31" xfId="0" applyFont="1" applyBorder="1" applyAlignment="1">
      <alignment horizontal="distributed" vertical="center"/>
    </xf>
    <xf numFmtId="181" fontId="0" fillId="0" borderId="32" xfId="0" applyNumberFormat="1" applyBorder="1" applyAlignment="1">
      <alignment vertical="center"/>
    </xf>
    <xf numFmtId="181" fontId="0" fillId="0" borderId="32" xfId="0" applyNumberFormat="1" applyBorder="1" applyAlignment="1">
      <alignment horizontal="right" vertical="center"/>
    </xf>
    <xf numFmtId="181" fontId="0" fillId="0" borderId="33" xfId="0" applyNumberFormat="1" applyBorder="1" applyAlignment="1">
      <alignment vertical="center"/>
    </xf>
    <xf numFmtId="0" fontId="2" fillId="0" borderId="34" xfId="0" applyFont="1" applyBorder="1" applyAlignment="1">
      <alignment vertical="center" shrinkToFit="1"/>
    </xf>
    <xf numFmtId="0" fontId="2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81" fontId="0" fillId="0" borderId="32" xfId="0" applyNumberForma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8" fontId="0" fillId="0" borderId="37" xfId="16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38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39" xfId="16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8" xfId="16" applyBorder="1" applyAlignment="1">
      <alignment vertical="center"/>
    </xf>
    <xf numFmtId="38" fontId="0" fillId="0" borderId="40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0" borderId="29" xfId="16" applyBorder="1" applyAlignment="1">
      <alignment vertical="center"/>
    </xf>
    <xf numFmtId="3" fontId="0" fillId="0" borderId="14" xfId="0" applyNumberFormat="1" applyBorder="1" applyAlignment="1">
      <alignment horizontal="right" vertical="center" inden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3" fontId="0" fillId="0" borderId="13" xfId="0" applyNumberFormat="1" applyBorder="1" applyAlignment="1">
      <alignment horizontal="right" vertical="center" indent="1"/>
    </xf>
    <xf numFmtId="49" fontId="0" fillId="0" borderId="15" xfId="0" applyNumberFormat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 shrinkToFit="1"/>
    </xf>
    <xf numFmtId="0" fontId="3" fillId="0" borderId="1" xfId="0" applyFont="1" applyBorder="1" applyAlignment="1">
      <alignment vertical="center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 shrinkToFit="1"/>
    </xf>
    <xf numFmtId="38" fontId="0" fillId="0" borderId="13" xfId="16" applyBorder="1" applyAlignment="1">
      <alignment horizontal="right" vertical="center" indent="1"/>
    </xf>
    <xf numFmtId="3" fontId="0" fillId="0" borderId="11" xfId="0" applyNumberFormat="1" applyBorder="1" applyAlignment="1">
      <alignment horizontal="right" vertical="center" indent="1"/>
    </xf>
    <xf numFmtId="3" fontId="0" fillId="0" borderId="9" xfId="0" applyNumberFormat="1" applyBorder="1" applyAlignment="1">
      <alignment horizontal="right" vertical="center" indent="1"/>
    </xf>
    <xf numFmtId="0" fontId="0" fillId="0" borderId="4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 indent="1"/>
    </xf>
    <xf numFmtId="3" fontId="0" fillId="0" borderId="10" xfId="0" applyNumberFormat="1" applyBorder="1" applyAlignment="1">
      <alignment horizontal="right" vertical="center" indent="1"/>
    </xf>
    <xf numFmtId="38" fontId="0" fillId="0" borderId="14" xfId="16" applyBorder="1" applyAlignment="1">
      <alignment horizontal="right" vertical="center" inden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181" fontId="0" fillId="2" borderId="0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81" fontId="0" fillId="2" borderId="1" xfId="0" applyNumberFormat="1" applyFill="1" applyBorder="1" applyAlignment="1">
      <alignment horizontal="center" vertical="center"/>
    </xf>
    <xf numFmtId="181" fontId="0" fillId="2" borderId="46" xfId="0" applyNumberForma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181" fontId="0" fillId="2" borderId="48" xfId="0" applyNumberForma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43" xfId="0" applyFont="1" applyBorder="1" applyAlignment="1">
      <alignment vertical="center" wrapText="1" shrinkToFit="1"/>
    </xf>
    <xf numFmtId="0" fontId="0" fillId="0" borderId="30" xfId="0" applyFont="1" applyBorder="1" applyAlignment="1">
      <alignment vertical="center" shrinkToFit="1"/>
    </xf>
    <xf numFmtId="0" fontId="2" fillId="0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58" fontId="0" fillId="2" borderId="55" xfId="0" applyNumberFormat="1" applyFill="1" applyBorder="1" applyAlignment="1">
      <alignment horizontal="center" vertical="center"/>
    </xf>
    <xf numFmtId="58" fontId="0" fillId="2" borderId="56" xfId="0" applyNumberFormat="1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58" fontId="0" fillId="2" borderId="4" xfId="0" applyNumberFormat="1" applyFill="1" applyBorder="1" applyAlignment="1">
      <alignment horizontal="center" vertical="center"/>
    </xf>
    <xf numFmtId="58" fontId="0" fillId="2" borderId="54" xfId="0" applyNumberFormat="1" applyFill="1" applyBorder="1" applyAlignment="1">
      <alignment horizontal="center" vertical="center"/>
    </xf>
    <xf numFmtId="58" fontId="0" fillId="2" borderId="2" xfId="0" applyNumberFormat="1" applyFill="1" applyBorder="1" applyAlignment="1">
      <alignment horizontal="center" vertical="center"/>
    </xf>
    <xf numFmtId="58" fontId="0" fillId="2" borderId="58" xfId="0" applyNumberFormat="1" applyFill="1" applyBorder="1" applyAlignment="1">
      <alignment horizontal="center" vertical="center"/>
    </xf>
    <xf numFmtId="58" fontId="0" fillId="0" borderId="4" xfId="0" applyNumberFormat="1" applyFill="1" applyBorder="1" applyAlignment="1">
      <alignment horizontal="center" vertical="center"/>
    </xf>
    <xf numFmtId="58" fontId="0" fillId="0" borderId="54" xfId="0" applyNumberFormat="1" applyFill="1" applyBorder="1" applyAlignment="1">
      <alignment horizontal="center" vertical="center"/>
    </xf>
    <xf numFmtId="56" fontId="0" fillId="2" borderId="54" xfId="0" applyNumberFormat="1" applyFill="1" applyBorder="1" applyAlignment="1">
      <alignment horizontal="center" vertical="center"/>
    </xf>
    <xf numFmtId="182" fontId="0" fillId="2" borderId="58" xfId="0" applyNumberFormat="1" applyFill="1" applyBorder="1" applyAlignment="1">
      <alignment horizontal="center" vertical="center"/>
    </xf>
    <xf numFmtId="182" fontId="0" fillId="2" borderId="54" xfId="0" applyNumberFormat="1" applyFill="1" applyBorder="1" applyAlignment="1">
      <alignment horizontal="center" vertical="center"/>
    </xf>
    <xf numFmtId="56" fontId="0" fillId="2" borderId="58" xfId="0" applyNumberFormat="1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56" fontId="0" fillId="2" borderId="60" xfId="0" applyNumberFormat="1" applyFill="1" applyBorder="1" applyAlignment="1">
      <alignment horizontal="center" vertical="center"/>
    </xf>
    <xf numFmtId="56" fontId="0" fillId="2" borderId="46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2" max="11" width="7.625" style="0" customWidth="1"/>
  </cols>
  <sheetData>
    <row r="1" ht="21" customHeight="1">
      <c r="A1" s="10" t="s">
        <v>28</v>
      </c>
    </row>
    <row r="2" ht="21" customHeight="1"/>
    <row r="3" ht="21" customHeight="1"/>
    <row r="4" spans="1:11" ht="21.75" customHeight="1" thickBot="1">
      <c r="A4" s="146" t="s">
        <v>13</v>
      </c>
      <c r="B4" s="146"/>
      <c r="C4" s="146"/>
      <c r="D4" s="1"/>
      <c r="E4" s="1"/>
      <c r="F4" s="1"/>
      <c r="G4" s="1"/>
      <c r="H4" s="1"/>
      <c r="I4" s="1"/>
      <c r="J4" s="1"/>
      <c r="K4" s="11" t="s">
        <v>14</v>
      </c>
    </row>
    <row r="5" spans="1:11" ht="18" customHeight="1">
      <c r="A5" s="150" t="s">
        <v>124</v>
      </c>
      <c r="B5" s="149" t="s">
        <v>0</v>
      </c>
      <c r="C5" s="149"/>
      <c r="D5" s="149" t="s">
        <v>3</v>
      </c>
      <c r="E5" s="149"/>
      <c r="F5" s="149" t="s">
        <v>4</v>
      </c>
      <c r="G5" s="149"/>
      <c r="H5" s="149" t="s">
        <v>5</v>
      </c>
      <c r="I5" s="149"/>
      <c r="J5" s="147" t="s">
        <v>15</v>
      </c>
      <c r="K5" s="148"/>
    </row>
    <row r="6" spans="1:11" s="4" customFormat="1" ht="18" customHeight="1">
      <c r="A6" s="151"/>
      <c r="B6" s="42" t="s">
        <v>1</v>
      </c>
      <c r="C6" s="42" t="s">
        <v>2</v>
      </c>
      <c r="D6" s="42" t="s">
        <v>1</v>
      </c>
      <c r="E6" s="42" t="s">
        <v>2</v>
      </c>
      <c r="F6" s="42" t="s">
        <v>1</v>
      </c>
      <c r="G6" s="42" t="s">
        <v>2</v>
      </c>
      <c r="H6" s="42" t="s">
        <v>1</v>
      </c>
      <c r="I6" s="42" t="s">
        <v>2</v>
      </c>
      <c r="J6" s="42" t="s">
        <v>1</v>
      </c>
      <c r="K6" s="43" t="s">
        <v>2</v>
      </c>
    </row>
    <row r="7" spans="1:11" ht="15" customHeight="1">
      <c r="A7" s="144" t="s">
        <v>19</v>
      </c>
      <c r="B7" s="44">
        <v>112</v>
      </c>
      <c r="C7" s="45">
        <v>83861</v>
      </c>
      <c r="D7" s="44">
        <v>45</v>
      </c>
      <c r="E7" s="45">
        <v>40872</v>
      </c>
      <c r="F7" s="45">
        <v>2</v>
      </c>
      <c r="G7" s="45">
        <v>38836</v>
      </c>
      <c r="H7" s="45">
        <v>2</v>
      </c>
      <c r="I7" s="45">
        <v>98</v>
      </c>
      <c r="J7" s="46">
        <v>63</v>
      </c>
      <c r="K7" s="47">
        <v>4055</v>
      </c>
    </row>
    <row r="8" spans="1:11" ht="15" customHeight="1">
      <c r="A8" s="145"/>
      <c r="B8" s="48" t="s">
        <v>29</v>
      </c>
      <c r="C8" s="48" t="s">
        <v>6</v>
      </c>
      <c r="D8" s="48" t="s">
        <v>8</v>
      </c>
      <c r="E8" s="48" t="s">
        <v>9</v>
      </c>
      <c r="F8" s="48" t="s">
        <v>8</v>
      </c>
      <c r="G8" s="48" t="s">
        <v>10</v>
      </c>
      <c r="H8" s="48"/>
      <c r="I8" s="48"/>
      <c r="J8" s="49"/>
      <c r="K8" s="50"/>
    </row>
    <row r="9" spans="1:11" ht="15" customHeight="1">
      <c r="A9" s="145" t="s">
        <v>20</v>
      </c>
      <c r="B9" s="51">
        <v>110</v>
      </c>
      <c r="C9" s="52">
        <v>82976</v>
      </c>
      <c r="D9" s="51">
        <v>44</v>
      </c>
      <c r="E9" s="52">
        <v>39989</v>
      </c>
      <c r="F9" s="51">
        <v>2</v>
      </c>
      <c r="G9" s="52">
        <v>38836</v>
      </c>
      <c r="H9" s="51">
        <v>2</v>
      </c>
      <c r="I9" s="52">
        <v>98</v>
      </c>
      <c r="J9" s="53">
        <v>62</v>
      </c>
      <c r="K9" s="54">
        <v>4053</v>
      </c>
    </row>
    <row r="10" spans="1:12" ht="15" customHeight="1">
      <c r="A10" s="145"/>
      <c r="B10" s="48" t="s">
        <v>7</v>
      </c>
      <c r="C10" s="48" t="s">
        <v>11</v>
      </c>
      <c r="D10" s="48" t="s">
        <v>8</v>
      </c>
      <c r="E10" s="48" t="s">
        <v>9</v>
      </c>
      <c r="F10" s="48" t="s">
        <v>8</v>
      </c>
      <c r="G10" s="48" t="s">
        <v>12</v>
      </c>
      <c r="H10" s="48"/>
      <c r="I10" s="48"/>
      <c r="J10" s="49"/>
      <c r="K10" s="50"/>
      <c r="L10" s="2"/>
    </row>
    <row r="11" spans="1:12" ht="15" customHeight="1">
      <c r="A11" s="145" t="s">
        <v>21</v>
      </c>
      <c r="B11" s="51">
        <v>110</v>
      </c>
      <c r="C11" s="52">
        <v>82976</v>
      </c>
      <c r="D11" s="51">
        <v>44</v>
      </c>
      <c r="E11" s="52">
        <v>39989</v>
      </c>
      <c r="F11" s="51">
        <v>2</v>
      </c>
      <c r="G11" s="52">
        <v>38836</v>
      </c>
      <c r="H11" s="51">
        <v>2</v>
      </c>
      <c r="I11" s="52">
        <v>98</v>
      </c>
      <c r="J11" s="53">
        <v>62</v>
      </c>
      <c r="K11" s="54">
        <v>4053</v>
      </c>
      <c r="L11" s="2"/>
    </row>
    <row r="12" spans="1:11" ht="15" customHeight="1">
      <c r="A12" s="145"/>
      <c r="B12" s="48" t="s">
        <v>7</v>
      </c>
      <c r="C12" s="48" t="s">
        <v>11</v>
      </c>
      <c r="D12" s="48" t="s">
        <v>8</v>
      </c>
      <c r="E12" s="48" t="s">
        <v>9</v>
      </c>
      <c r="F12" s="48" t="s">
        <v>8</v>
      </c>
      <c r="G12" s="48" t="s">
        <v>12</v>
      </c>
      <c r="H12" s="48"/>
      <c r="I12" s="48"/>
      <c r="J12" s="49"/>
      <c r="K12" s="50"/>
    </row>
    <row r="13" spans="1:11" ht="15" customHeight="1">
      <c r="A13" s="145" t="s">
        <v>22</v>
      </c>
      <c r="B13" s="55">
        <f>D13+F13+H13+J13</f>
        <v>110</v>
      </c>
      <c r="C13" s="55">
        <f>E13+G13+I13+K13</f>
        <v>82933</v>
      </c>
      <c r="D13" s="55">
        <v>44</v>
      </c>
      <c r="E13" s="55">
        <v>39989</v>
      </c>
      <c r="F13" s="55">
        <v>2</v>
      </c>
      <c r="G13" s="55">
        <v>38836</v>
      </c>
      <c r="H13" s="51">
        <v>2</v>
      </c>
      <c r="I13" s="51">
        <v>98</v>
      </c>
      <c r="J13" s="53">
        <v>62</v>
      </c>
      <c r="K13" s="56">
        <v>4010</v>
      </c>
    </row>
    <row r="14" spans="1:11" ht="15" customHeight="1">
      <c r="A14" s="145"/>
      <c r="B14" s="57">
        <f>D14+F14+H14+J14</f>
        <v>18</v>
      </c>
      <c r="C14" s="57">
        <f>E14+G14+I14</f>
        <v>6398</v>
      </c>
      <c r="D14" s="57">
        <v>9</v>
      </c>
      <c r="E14" s="57">
        <v>1035</v>
      </c>
      <c r="F14" s="57">
        <v>9</v>
      </c>
      <c r="G14" s="57">
        <v>5363</v>
      </c>
      <c r="H14" s="57"/>
      <c r="I14" s="57"/>
      <c r="J14" s="49"/>
      <c r="K14" s="50"/>
    </row>
    <row r="15" spans="1:11" ht="15" customHeight="1">
      <c r="A15" s="145" t="s">
        <v>23</v>
      </c>
      <c r="B15" s="55">
        <f>D15+F15+H15+J15</f>
        <v>111</v>
      </c>
      <c r="C15" s="55">
        <f>E15+G15+I15+K15</f>
        <v>82960</v>
      </c>
      <c r="D15" s="55">
        <v>44</v>
      </c>
      <c r="E15" s="55">
        <v>39989</v>
      </c>
      <c r="F15" s="55">
        <v>2</v>
      </c>
      <c r="G15" s="55">
        <v>38836</v>
      </c>
      <c r="H15" s="51">
        <v>2</v>
      </c>
      <c r="I15" s="51">
        <v>98</v>
      </c>
      <c r="J15" s="53">
        <v>63</v>
      </c>
      <c r="K15" s="56">
        <v>4037</v>
      </c>
    </row>
    <row r="16" spans="1:11" ht="15" customHeight="1" thickBot="1">
      <c r="A16" s="153"/>
      <c r="B16" s="58">
        <f>D16+F16+H16+J16</f>
        <v>18</v>
      </c>
      <c r="C16" s="58">
        <f>E16+G16+I16</f>
        <v>6398</v>
      </c>
      <c r="D16" s="58">
        <v>9</v>
      </c>
      <c r="E16" s="58">
        <v>1035</v>
      </c>
      <c r="F16" s="58">
        <v>9</v>
      </c>
      <c r="G16" s="58">
        <v>5363</v>
      </c>
      <c r="H16" s="58"/>
      <c r="I16" s="58"/>
      <c r="J16" s="59"/>
      <c r="K16" s="60"/>
    </row>
    <row r="17" spans="1:11" ht="13.5">
      <c r="A17" s="37" t="s">
        <v>125</v>
      </c>
      <c r="B17" s="5"/>
      <c r="C17" s="5"/>
      <c r="D17" s="5"/>
      <c r="E17" s="5"/>
      <c r="F17" s="5"/>
      <c r="G17" s="5"/>
      <c r="H17" s="5"/>
      <c r="I17" s="5"/>
      <c r="J17" s="6"/>
      <c r="K17" s="6"/>
    </row>
    <row r="21" spans="1:7" ht="28.5" customHeight="1" thickBot="1">
      <c r="A21" s="9" t="s">
        <v>16</v>
      </c>
      <c r="B21" s="9"/>
      <c r="C21" s="9"/>
      <c r="D21" s="7"/>
      <c r="E21" s="7"/>
      <c r="G21" s="8" t="s">
        <v>24</v>
      </c>
    </row>
    <row r="22" spans="1:7" ht="18" customHeight="1">
      <c r="A22" s="150" t="s">
        <v>124</v>
      </c>
      <c r="B22" s="149" t="s">
        <v>17</v>
      </c>
      <c r="C22" s="149"/>
      <c r="D22" s="149"/>
      <c r="E22" s="149" t="s">
        <v>18</v>
      </c>
      <c r="F22" s="149"/>
      <c r="G22" s="157"/>
    </row>
    <row r="23" spans="1:7" ht="18" customHeight="1">
      <c r="A23" s="151"/>
      <c r="B23" s="61" t="s">
        <v>1</v>
      </c>
      <c r="C23" s="152" t="s">
        <v>2</v>
      </c>
      <c r="D23" s="152"/>
      <c r="E23" s="61" t="s">
        <v>1</v>
      </c>
      <c r="F23" s="152" t="s">
        <v>2</v>
      </c>
      <c r="G23" s="158"/>
    </row>
    <row r="24" spans="1:7" ht="18" customHeight="1">
      <c r="A24" s="64">
        <v>37711</v>
      </c>
      <c r="B24" s="65">
        <v>6</v>
      </c>
      <c r="C24" s="155">
        <v>6312</v>
      </c>
      <c r="D24" s="155"/>
      <c r="E24" s="65">
        <v>209</v>
      </c>
      <c r="F24" s="155">
        <v>109425</v>
      </c>
      <c r="G24" s="159"/>
    </row>
    <row r="25" spans="1:7" ht="18" customHeight="1">
      <c r="A25" s="64">
        <v>38077</v>
      </c>
      <c r="B25" s="65">
        <v>5</v>
      </c>
      <c r="C25" s="155">
        <v>5443</v>
      </c>
      <c r="D25" s="155"/>
      <c r="E25" s="65">
        <v>211</v>
      </c>
      <c r="F25" s="155">
        <v>110917</v>
      </c>
      <c r="G25" s="159"/>
    </row>
    <row r="26" spans="1:7" ht="18" customHeight="1">
      <c r="A26" s="64">
        <v>38442</v>
      </c>
      <c r="B26" s="65">
        <v>4</v>
      </c>
      <c r="C26" s="155">
        <v>4353</v>
      </c>
      <c r="D26" s="155"/>
      <c r="E26" s="65">
        <v>214</v>
      </c>
      <c r="F26" s="155">
        <v>115558</v>
      </c>
      <c r="G26" s="159"/>
    </row>
    <row r="27" spans="1:7" ht="18" customHeight="1">
      <c r="A27" s="64">
        <v>38807</v>
      </c>
      <c r="B27" s="65">
        <v>4</v>
      </c>
      <c r="C27" s="155">
        <v>3740</v>
      </c>
      <c r="D27" s="155"/>
      <c r="E27" s="65">
        <v>209</v>
      </c>
      <c r="F27" s="155">
        <v>116892</v>
      </c>
      <c r="G27" s="159"/>
    </row>
    <row r="28" spans="1:7" ht="18" customHeight="1" thickBot="1">
      <c r="A28" s="66">
        <v>39172</v>
      </c>
      <c r="B28" s="67">
        <v>3</v>
      </c>
      <c r="C28" s="154">
        <v>2600</v>
      </c>
      <c r="D28" s="154"/>
      <c r="E28" s="67">
        <v>212</v>
      </c>
      <c r="F28" s="154">
        <v>119477</v>
      </c>
      <c r="G28" s="161"/>
    </row>
    <row r="29" spans="5:7" ht="13.5">
      <c r="E29" s="2"/>
      <c r="F29" s="2"/>
      <c r="G29" s="2"/>
    </row>
    <row r="30" spans="5:7" ht="13.5">
      <c r="E30" s="2"/>
      <c r="F30" s="2"/>
      <c r="G30" s="2"/>
    </row>
    <row r="31" spans="5:7" ht="13.5">
      <c r="E31" s="2"/>
      <c r="F31" s="2"/>
      <c r="G31" s="2"/>
    </row>
    <row r="32" spans="1:7" ht="29.25" customHeight="1" thickBot="1">
      <c r="A32" s="10" t="s">
        <v>27</v>
      </c>
      <c r="E32" s="2"/>
      <c r="F32" s="2"/>
      <c r="G32" s="2"/>
    </row>
    <row r="33" spans="1:7" ht="34.5" customHeight="1">
      <c r="A33" s="150" t="s">
        <v>124</v>
      </c>
      <c r="B33" s="149" t="s">
        <v>25</v>
      </c>
      <c r="C33" s="149"/>
      <c r="D33" s="149"/>
      <c r="E33" s="141" t="s">
        <v>26</v>
      </c>
      <c r="F33" s="141"/>
      <c r="G33" s="142"/>
    </row>
    <row r="34" spans="1:7" ht="18" customHeight="1">
      <c r="A34" s="151"/>
      <c r="B34" s="61" t="s">
        <v>1</v>
      </c>
      <c r="C34" s="152" t="s">
        <v>2</v>
      </c>
      <c r="D34" s="152"/>
      <c r="E34" s="61" t="s">
        <v>1</v>
      </c>
      <c r="F34" s="152" t="s">
        <v>2</v>
      </c>
      <c r="G34" s="158"/>
    </row>
    <row r="35" spans="1:7" ht="18" customHeight="1">
      <c r="A35" s="62">
        <v>37711</v>
      </c>
      <c r="B35" s="63">
        <v>2</v>
      </c>
      <c r="C35" s="156">
        <v>2466</v>
      </c>
      <c r="D35" s="156"/>
      <c r="E35" s="63">
        <v>2</v>
      </c>
      <c r="F35" s="156">
        <v>4021</v>
      </c>
      <c r="G35" s="160"/>
    </row>
    <row r="36" spans="1:7" ht="18" customHeight="1">
      <c r="A36" s="64">
        <v>38077</v>
      </c>
      <c r="B36" s="65">
        <v>3</v>
      </c>
      <c r="C36" s="155">
        <v>3239</v>
      </c>
      <c r="D36" s="155"/>
      <c r="E36" s="65">
        <v>2</v>
      </c>
      <c r="F36" s="155">
        <v>4021</v>
      </c>
      <c r="G36" s="159"/>
    </row>
    <row r="37" spans="1:7" ht="18" customHeight="1">
      <c r="A37" s="64">
        <v>38442</v>
      </c>
      <c r="B37" s="65">
        <v>3</v>
      </c>
      <c r="C37" s="155">
        <v>3239</v>
      </c>
      <c r="D37" s="155"/>
      <c r="E37" s="65">
        <v>2</v>
      </c>
      <c r="F37" s="155">
        <v>4021</v>
      </c>
      <c r="G37" s="159"/>
    </row>
    <row r="38" spans="1:7" ht="18" customHeight="1">
      <c r="A38" s="64">
        <v>38807</v>
      </c>
      <c r="B38" s="65">
        <v>3</v>
      </c>
      <c r="C38" s="155">
        <v>3239</v>
      </c>
      <c r="D38" s="155"/>
      <c r="E38" s="65">
        <v>2</v>
      </c>
      <c r="F38" s="155">
        <v>4021</v>
      </c>
      <c r="G38" s="159"/>
    </row>
    <row r="39" spans="1:7" ht="18" customHeight="1" thickBot="1">
      <c r="A39" s="66">
        <v>39172</v>
      </c>
      <c r="B39" s="67">
        <v>3</v>
      </c>
      <c r="C39" s="143">
        <v>3239</v>
      </c>
      <c r="D39" s="143"/>
      <c r="E39" s="67">
        <v>2</v>
      </c>
      <c r="F39" s="143">
        <v>4021</v>
      </c>
      <c r="G39" s="140"/>
    </row>
  </sheetData>
  <mergeCells count="42">
    <mergeCell ref="C39:D39"/>
    <mergeCell ref="F39:G39"/>
    <mergeCell ref="F38:G38"/>
    <mergeCell ref="F37:G37"/>
    <mergeCell ref="C37:D37"/>
    <mergeCell ref="C38:D38"/>
    <mergeCell ref="C36:D36"/>
    <mergeCell ref="A33:A34"/>
    <mergeCell ref="B33:D33"/>
    <mergeCell ref="F36:G36"/>
    <mergeCell ref="E33:G33"/>
    <mergeCell ref="C34:D34"/>
    <mergeCell ref="F34:G34"/>
    <mergeCell ref="F35:G35"/>
    <mergeCell ref="C35:D35"/>
    <mergeCell ref="F28:G28"/>
    <mergeCell ref="F27:G27"/>
    <mergeCell ref="F26:G26"/>
    <mergeCell ref="F25:G25"/>
    <mergeCell ref="C24:D24"/>
    <mergeCell ref="E22:G22"/>
    <mergeCell ref="F23:G23"/>
    <mergeCell ref="F24:G24"/>
    <mergeCell ref="C28:D28"/>
    <mergeCell ref="C27:D27"/>
    <mergeCell ref="C26:D26"/>
    <mergeCell ref="C25:D25"/>
    <mergeCell ref="A9:A10"/>
    <mergeCell ref="A11:A12"/>
    <mergeCell ref="A22:A23"/>
    <mergeCell ref="B22:D22"/>
    <mergeCell ref="C23:D23"/>
    <mergeCell ref="A15:A16"/>
    <mergeCell ref="A13:A14"/>
    <mergeCell ref="A7:A8"/>
    <mergeCell ref="A4:C4"/>
    <mergeCell ref="J5:K5"/>
    <mergeCell ref="B5:C5"/>
    <mergeCell ref="D5:E5"/>
    <mergeCell ref="F5:G5"/>
    <mergeCell ref="H5:I5"/>
    <mergeCell ref="A5:A6"/>
  </mergeCells>
  <printOptions/>
  <pageMargins left="0.7874015748031497" right="0.2362204724409449" top="0.984251968503937" bottom="0.984251968503937" header="0.5118110236220472" footer="0.5118110236220472"/>
  <pageSetup firstPageNumber="89" useFirstPageNumber="1" horizontalDpi="600" verticalDpi="600" orientation="portrait" paperSize="9" r:id="rId1"/>
  <headerFooter alignWithMargins="0">
    <oddFooter>&amp;C&amp;P</oddFooter>
  </headerFooter>
  <ignoredErrors>
    <ignoredError sqref="B8:G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SheetLayoutView="100" workbookViewId="0" topLeftCell="A10">
      <selection activeCell="M14" sqref="M14"/>
    </sheetView>
  </sheetViews>
  <sheetFormatPr defaultColWidth="9.00390625" defaultRowHeight="13.5"/>
  <cols>
    <col min="1" max="1" width="11.75390625" style="15" customWidth="1"/>
    <col min="2" max="2" width="9.00390625" style="15" customWidth="1"/>
    <col min="3" max="3" width="7.125" style="15" customWidth="1"/>
    <col min="4" max="12" width="6.625" style="15" customWidth="1"/>
    <col min="13" max="13" width="7.625" style="15" customWidth="1"/>
    <col min="14" max="16384" width="9.00390625" style="15" customWidth="1"/>
  </cols>
  <sheetData>
    <row r="1" spans="1:13" ht="35.25" customHeight="1" thickBot="1">
      <c r="A1" s="41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 t="s">
        <v>31</v>
      </c>
    </row>
    <row r="2" spans="1:13" s="16" customFormat="1" ht="13.5" customHeight="1">
      <c r="A2" s="169" t="s">
        <v>32</v>
      </c>
      <c r="B2" s="167" t="s">
        <v>0</v>
      </c>
      <c r="C2" s="167" t="s">
        <v>33</v>
      </c>
      <c r="D2" s="164" t="s">
        <v>56</v>
      </c>
      <c r="E2" s="164"/>
      <c r="F2" s="165" t="s">
        <v>57</v>
      </c>
      <c r="G2" s="167" t="s">
        <v>58</v>
      </c>
      <c r="H2" s="165" t="s">
        <v>59</v>
      </c>
      <c r="I2" s="165" t="s">
        <v>60</v>
      </c>
      <c r="J2" s="167" t="s">
        <v>61</v>
      </c>
      <c r="K2" s="167" t="s">
        <v>34</v>
      </c>
      <c r="L2" s="167" t="s">
        <v>35</v>
      </c>
      <c r="M2" s="162" t="s">
        <v>36</v>
      </c>
    </row>
    <row r="3" spans="1:13" s="16" customFormat="1" ht="13.5" customHeight="1">
      <c r="A3" s="170"/>
      <c r="B3" s="168"/>
      <c r="C3" s="168"/>
      <c r="D3" s="71" t="s">
        <v>62</v>
      </c>
      <c r="E3" s="71" t="s">
        <v>63</v>
      </c>
      <c r="F3" s="166"/>
      <c r="G3" s="168"/>
      <c r="H3" s="166"/>
      <c r="I3" s="166"/>
      <c r="J3" s="168"/>
      <c r="K3" s="168"/>
      <c r="L3" s="168"/>
      <c r="M3" s="163"/>
    </row>
    <row r="4" spans="1:13" ht="13.5">
      <c r="A4" s="68" t="s">
        <v>37</v>
      </c>
      <c r="B4" s="77">
        <v>11988</v>
      </c>
      <c r="C4" s="77">
        <v>1211</v>
      </c>
      <c r="D4" s="77">
        <v>110</v>
      </c>
      <c r="E4" s="77">
        <v>154</v>
      </c>
      <c r="F4" s="77">
        <v>21</v>
      </c>
      <c r="G4" s="77">
        <v>637</v>
      </c>
      <c r="H4" s="77">
        <v>271</v>
      </c>
      <c r="I4" s="77"/>
      <c r="J4" s="77">
        <v>18</v>
      </c>
      <c r="K4" s="77"/>
      <c r="L4" s="77"/>
      <c r="M4" s="78"/>
    </row>
    <row r="5" spans="1:13" ht="13.5">
      <c r="A5" s="68" t="s">
        <v>38</v>
      </c>
      <c r="B5" s="76">
        <v>13330</v>
      </c>
      <c r="C5" s="76">
        <v>1575</v>
      </c>
      <c r="D5" s="76">
        <v>81</v>
      </c>
      <c r="E5" s="76">
        <v>100</v>
      </c>
      <c r="F5" s="76">
        <v>44</v>
      </c>
      <c r="G5" s="76">
        <v>797</v>
      </c>
      <c r="H5" s="76">
        <v>514</v>
      </c>
      <c r="I5" s="76"/>
      <c r="J5" s="76">
        <v>9</v>
      </c>
      <c r="K5" s="76"/>
      <c r="L5" s="76">
        <v>30</v>
      </c>
      <c r="M5" s="79"/>
    </row>
    <row r="6" spans="1:13" ht="13.5">
      <c r="A6" s="68" t="s">
        <v>39</v>
      </c>
      <c r="B6" s="76">
        <v>12392</v>
      </c>
      <c r="C6" s="76">
        <v>1432</v>
      </c>
      <c r="D6" s="76">
        <v>115</v>
      </c>
      <c r="E6" s="76">
        <v>119</v>
      </c>
      <c r="F6" s="76">
        <v>17</v>
      </c>
      <c r="G6" s="76">
        <v>629</v>
      </c>
      <c r="H6" s="76">
        <v>372</v>
      </c>
      <c r="I6" s="76"/>
      <c r="J6" s="76">
        <v>5</v>
      </c>
      <c r="K6" s="76">
        <v>74</v>
      </c>
      <c r="L6" s="76">
        <v>100</v>
      </c>
      <c r="M6" s="79">
        <v>1</v>
      </c>
    </row>
    <row r="7" spans="1:13" ht="13.5">
      <c r="A7" s="68" t="s">
        <v>40</v>
      </c>
      <c r="B7" s="76">
        <v>10981</v>
      </c>
      <c r="C7" s="76">
        <v>1362</v>
      </c>
      <c r="D7" s="76">
        <v>162</v>
      </c>
      <c r="E7" s="76">
        <v>182</v>
      </c>
      <c r="F7" s="76">
        <v>15</v>
      </c>
      <c r="G7" s="76">
        <v>655</v>
      </c>
      <c r="H7" s="76">
        <v>327</v>
      </c>
      <c r="I7" s="76">
        <v>3</v>
      </c>
      <c r="J7" s="76"/>
      <c r="K7" s="76"/>
      <c r="L7" s="76">
        <v>18</v>
      </c>
      <c r="M7" s="79"/>
    </row>
    <row r="8" spans="1:13" ht="13.5">
      <c r="A8" s="69" t="s">
        <v>41</v>
      </c>
      <c r="B8" s="80">
        <f>SUM(B9:B16)</f>
        <v>12681</v>
      </c>
      <c r="C8" s="80">
        <f>SUM(C9:C16)</f>
        <v>3595</v>
      </c>
      <c r="D8" s="80">
        <f aca="true" t="shared" si="0" ref="D8:K8">SUM(D9:D15)</f>
        <v>189</v>
      </c>
      <c r="E8" s="80">
        <f t="shared" si="0"/>
        <v>280</v>
      </c>
      <c r="F8" s="80">
        <f t="shared" si="0"/>
        <v>93</v>
      </c>
      <c r="G8" s="80">
        <f t="shared" si="0"/>
        <v>2100</v>
      </c>
      <c r="H8" s="80">
        <f t="shared" si="0"/>
        <v>721</v>
      </c>
      <c r="I8" s="80">
        <f t="shared" si="0"/>
        <v>52</v>
      </c>
      <c r="J8" s="80"/>
      <c r="K8" s="80">
        <f t="shared" si="0"/>
        <v>160</v>
      </c>
      <c r="L8" s="80"/>
      <c r="M8" s="81"/>
    </row>
    <row r="9" spans="1:13" ht="13.5">
      <c r="A9" s="68" t="s">
        <v>42</v>
      </c>
      <c r="B9" s="76">
        <f aca="true" t="shared" si="1" ref="B9:B16">C9+C27</f>
        <v>1745</v>
      </c>
      <c r="C9" s="76">
        <f aca="true" t="shared" si="2" ref="C9:C15">SUBTOTAL(9,D9:M9)</f>
        <v>129</v>
      </c>
      <c r="D9" s="76"/>
      <c r="E9" s="76"/>
      <c r="F9" s="76"/>
      <c r="G9" s="76">
        <v>123</v>
      </c>
      <c r="H9" s="76"/>
      <c r="I9" s="76">
        <v>6</v>
      </c>
      <c r="J9" s="76"/>
      <c r="K9" s="76"/>
      <c r="L9" s="76"/>
      <c r="M9" s="79"/>
    </row>
    <row r="10" spans="1:13" ht="13.5">
      <c r="A10" s="68" t="s">
        <v>43</v>
      </c>
      <c r="B10" s="76">
        <f t="shared" si="1"/>
        <v>1042</v>
      </c>
      <c r="C10" s="76">
        <f t="shared" si="2"/>
        <v>419</v>
      </c>
      <c r="D10" s="76">
        <v>40</v>
      </c>
      <c r="E10" s="76">
        <v>37</v>
      </c>
      <c r="F10" s="76">
        <v>11</v>
      </c>
      <c r="G10" s="76">
        <v>119</v>
      </c>
      <c r="H10" s="76">
        <v>52</v>
      </c>
      <c r="I10" s="76"/>
      <c r="J10" s="76"/>
      <c r="K10" s="76">
        <v>160</v>
      </c>
      <c r="L10" s="76"/>
      <c r="M10" s="79"/>
    </row>
    <row r="11" spans="1:13" ht="13.5">
      <c r="A11" s="68" t="s">
        <v>44</v>
      </c>
      <c r="B11" s="76">
        <f t="shared" si="1"/>
        <v>1975</v>
      </c>
      <c r="C11" s="76">
        <f t="shared" si="2"/>
        <v>706</v>
      </c>
      <c r="D11" s="76">
        <v>63</v>
      </c>
      <c r="E11" s="76">
        <v>137</v>
      </c>
      <c r="F11" s="76">
        <v>32</v>
      </c>
      <c r="G11" s="76">
        <v>53</v>
      </c>
      <c r="H11" s="76">
        <v>401</v>
      </c>
      <c r="I11" s="76">
        <v>20</v>
      </c>
      <c r="J11" s="76"/>
      <c r="K11" s="76"/>
      <c r="L11" s="76"/>
      <c r="M11" s="79"/>
    </row>
    <row r="12" spans="1:13" ht="13.5">
      <c r="A12" s="68" t="s">
        <v>45</v>
      </c>
      <c r="B12" s="76">
        <f t="shared" si="1"/>
        <v>1476</v>
      </c>
      <c r="C12" s="76">
        <f t="shared" si="2"/>
        <v>38</v>
      </c>
      <c r="D12" s="76">
        <v>7</v>
      </c>
      <c r="E12" s="76">
        <v>17</v>
      </c>
      <c r="F12" s="76">
        <v>14</v>
      </c>
      <c r="G12" s="76"/>
      <c r="H12" s="76"/>
      <c r="I12" s="76"/>
      <c r="J12" s="76"/>
      <c r="K12" s="76"/>
      <c r="L12" s="76"/>
      <c r="M12" s="79"/>
    </row>
    <row r="13" spans="1:13" ht="13.5">
      <c r="A13" s="68" t="s">
        <v>46</v>
      </c>
      <c r="B13" s="76">
        <f t="shared" si="1"/>
        <v>2153</v>
      </c>
      <c r="C13" s="76">
        <f t="shared" si="2"/>
        <v>308</v>
      </c>
      <c r="D13" s="76">
        <v>5</v>
      </c>
      <c r="E13" s="76">
        <v>17</v>
      </c>
      <c r="F13" s="76">
        <v>28</v>
      </c>
      <c r="G13" s="76">
        <v>52</v>
      </c>
      <c r="H13" s="76">
        <v>202</v>
      </c>
      <c r="I13" s="76">
        <v>4</v>
      </c>
      <c r="J13" s="76"/>
      <c r="K13" s="76"/>
      <c r="L13" s="76"/>
      <c r="M13" s="79"/>
    </row>
    <row r="14" spans="1:13" ht="13.5">
      <c r="A14" s="68" t="s">
        <v>47</v>
      </c>
      <c r="B14" s="76">
        <f t="shared" si="1"/>
        <v>466</v>
      </c>
      <c r="C14" s="76">
        <f t="shared" si="2"/>
        <v>44</v>
      </c>
      <c r="D14" s="76"/>
      <c r="E14" s="76"/>
      <c r="F14" s="76"/>
      <c r="G14" s="76">
        <v>44</v>
      </c>
      <c r="H14" s="76"/>
      <c r="I14" s="76"/>
      <c r="J14" s="76"/>
      <c r="K14" s="76"/>
      <c r="L14" s="76"/>
      <c r="M14" s="79"/>
    </row>
    <row r="15" spans="1:13" ht="13.5">
      <c r="A15" s="68" t="s">
        <v>48</v>
      </c>
      <c r="B15" s="76">
        <f t="shared" si="1"/>
        <v>3790</v>
      </c>
      <c r="C15" s="76">
        <f t="shared" si="2"/>
        <v>1951</v>
      </c>
      <c r="D15" s="76">
        <v>74</v>
      </c>
      <c r="E15" s="76">
        <v>72</v>
      </c>
      <c r="F15" s="76">
        <v>8</v>
      </c>
      <c r="G15" s="76">
        <v>1709</v>
      </c>
      <c r="H15" s="76">
        <v>66</v>
      </c>
      <c r="I15" s="76">
        <v>22</v>
      </c>
      <c r="J15" s="76"/>
      <c r="K15" s="76"/>
      <c r="L15" s="76"/>
      <c r="M15" s="79"/>
    </row>
    <row r="16" spans="1:13" ht="14.25" thickBot="1">
      <c r="A16" s="70" t="s">
        <v>49</v>
      </c>
      <c r="B16" s="82">
        <f t="shared" si="1"/>
        <v>34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3"/>
    </row>
    <row r="17" spans="1:13" ht="13.5">
      <c r="A17" s="18" t="s">
        <v>50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9" spans="3:13" ht="14.25" thickBot="1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20" t="s">
        <v>51</v>
      </c>
    </row>
    <row r="20" spans="1:13" ht="13.5">
      <c r="A20" s="169" t="s">
        <v>32</v>
      </c>
      <c r="B20" s="72"/>
      <c r="C20" s="167" t="s">
        <v>52</v>
      </c>
      <c r="D20" s="167" t="s">
        <v>53</v>
      </c>
      <c r="E20" s="167" t="s">
        <v>64</v>
      </c>
      <c r="F20" s="167" t="s">
        <v>65</v>
      </c>
      <c r="G20" s="167" t="s">
        <v>54</v>
      </c>
      <c r="H20" s="167" t="s">
        <v>66</v>
      </c>
      <c r="I20" s="167" t="s">
        <v>55</v>
      </c>
      <c r="J20" s="167" t="s">
        <v>67</v>
      </c>
      <c r="K20" s="167" t="s">
        <v>68</v>
      </c>
      <c r="L20" s="167" t="s">
        <v>69</v>
      </c>
      <c r="M20" s="162" t="s">
        <v>70</v>
      </c>
    </row>
    <row r="21" spans="1:13" ht="13.5">
      <c r="A21" s="171"/>
      <c r="B21" s="73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3"/>
    </row>
    <row r="22" spans="1:13" ht="13.5">
      <c r="A22" s="68" t="s">
        <v>37</v>
      </c>
      <c r="B22" s="74"/>
      <c r="C22" s="76">
        <v>10777</v>
      </c>
      <c r="D22" s="77">
        <v>3670</v>
      </c>
      <c r="E22" s="77">
        <v>250</v>
      </c>
      <c r="F22" s="77">
        <v>54</v>
      </c>
      <c r="G22" s="77">
        <v>401</v>
      </c>
      <c r="H22" s="77">
        <v>604</v>
      </c>
      <c r="I22" s="77">
        <v>4512</v>
      </c>
      <c r="J22" s="77">
        <v>299</v>
      </c>
      <c r="K22" s="77">
        <v>953</v>
      </c>
      <c r="L22" s="77">
        <v>34</v>
      </c>
      <c r="M22" s="78"/>
    </row>
    <row r="23" spans="1:13" ht="13.5">
      <c r="A23" s="68" t="s">
        <v>38</v>
      </c>
      <c r="B23" s="74"/>
      <c r="C23" s="76">
        <v>11755</v>
      </c>
      <c r="D23" s="76">
        <v>4470</v>
      </c>
      <c r="E23" s="76">
        <v>395</v>
      </c>
      <c r="F23" s="76">
        <v>37</v>
      </c>
      <c r="G23" s="76">
        <v>355</v>
      </c>
      <c r="H23" s="76">
        <v>679</v>
      </c>
      <c r="I23" s="76">
        <v>4761</v>
      </c>
      <c r="J23" s="76">
        <v>204</v>
      </c>
      <c r="K23" s="76">
        <v>745</v>
      </c>
      <c r="L23" s="76"/>
      <c r="M23" s="79">
        <v>109</v>
      </c>
    </row>
    <row r="24" spans="1:13" ht="13.5">
      <c r="A24" s="68" t="s">
        <v>39</v>
      </c>
      <c r="B24" s="74"/>
      <c r="C24" s="76">
        <v>10960</v>
      </c>
      <c r="D24" s="76">
        <v>4052</v>
      </c>
      <c r="E24" s="76">
        <v>341</v>
      </c>
      <c r="F24" s="76">
        <v>50</v>
      </c>
      <c r="G24" s="76">
        <v>292</v>
      </c>
      <c r="H24" s="76">
        <v>830</v>
      </c>
      <c r="I24" s="76">
        <v>4394</v>
      </c>
      <c r="J24" s="76">
        <v>178</v>
      </c>
      <c r="K24" s="76">
        <v>813</v>
      </c>
      <c r="L24" s="76"/>
      <c r="M24" s="79">
        <v>10</v>
      </c>
    </row>
    <row r="25" spans="1:13" ht="13.5">
      <c r="A25" s="68" t="s">
        <v>40</v>
      </c>
      <c r="B25" s="74"/>
      <c r="C25" s="76">
        <v>9619</v>
      </c>
      <c r="D25" s="76">
        <v>4066</v>
      </c>
      <c r="E25" s="76">
        <v>212</v>
      </c>
      <c r="F25" s="76">
        <v>48</v>
      </c>
      <c r="G25" s="76">
        <v>208</v>
      </c>
      <c r="H25" s="76">
        <v>402</v>
      </c>
      <c r="I25" s="76">
        <v>3976</v>
      </c>
      <c r="J25" s="76">
        <v>102</v>
      </c>
      <c r="K25" s="76">
        <v>587</v>
      </c>
      <c r="L25" s="76">
        <v>18</v>
      </c>
      <c r="M25" s="79"/>
    </row>
    <row r="26" spans="1:13" ht="13.5">
      <c r="A26" s="69" t="s">
        <v>41</v>
      </c>
      <c r="B26" s="73"/>
      <c r="C26" s="80">
        <f aca="true" t="shared" si="3" ref="C26:L26">SUM(C27:C34)</f>
        <v>9086</v>
      </c>
      <c r="D26" s="80">
        <f t="shared" si="3"/>
        <v>3956</v>
      </c>
      <c r="E26" s="80">
        <f t="shared" si="3"/>
        <v>251</v>
      </c>
      <c r="F26" s="80">
        <f t="shared" si="3"/>
        <v>37</v>
      </c>
      <c r="G26" s="80">
        <f t="shared" si="3"/>
        <v>206</v>
      </c>
      <c r="H26" s="80">
        <f t="shared" si="3"/>
        <v>383</v>
      </c>
      <c r="I26" s="80">
        <f t="shared" si="3"/>
        <v>3506</v>
      </c>
      <c r="J26" s="80">
        <f t="shared" si="3"/>
        <v>345</v>
      </c>
      <c r="K26" s="80">
        <f t="shared" si="3"/>
        <v>353</v>
      </c>
      <c r="L26" s="80">
        <f t="shared" si="3"/>
        <v>49</v>
      </c>
      <c r="M26" s="81"/>
    </row>
    <row r="27" spans="1:13" ht="13.5">
      <c r="A27" s="68" t="s">
        <v>42</v>
      </c>
      <c r="B27" s="74"/>
      <c r="C27" s="76">
        <f aca="true" t="shared" si="4" ref="C27:C34">SUBTOTAL(9,D27:M27)</f>
        <v>1616</v>
      </c>
      <c r="D27" s="76">
        <v>756</v>
      </c>
      <c r="E27" s="76"/>
      <c r="F27" s="76"/>
      <c r="G27" s="76"/>
      <c r="H27" s="76"/>
      <c r="I27" s="76">
        <v>649</v>
      </c>
      <c r="J27" s="76">
        <v>152</v>
      </c>
      <c r="K27" s="76">
        <v>59</v>
      </c>
      <c r="L27" s="76"/>
      <c r="M27" s="79"/>
    </row>
    <row r="28" spans="1:13" ht="13.5">
      <c r="A28" s="68" t="s">
        <v>43</v>
      </c>
      <c r="B28" s="74"/>
      <c r="C28" s="76">
        <f t="shared" si="4"/>
        <v>623</v>
      </c>
      <c r="D28" s="76">
        <v>316</v>
      </c>
      <c r="E28" s="76"/>
      <c r="F28" s="76"/>
      <c r="G28" s="76"/>
      <c r="H28" s="76">
        <v>14</v>
      </c>
      <c r="I28" s="76">
        <v>165</v>
      </c>
      <c r="J28" s="76">
        <v>10</v>
      </c>
      <c r="K28" s="76">
        <v>118</v>
      </c>
      <c r="L28" s="76"/>
      <c r="M28" s="79"/>
    </row>
    <row r="29" spans="1:13" ht="13.5">
      <c r="A29" s="68" t="s">
        <v>44</v>
      </c>
      <c r="B29" s="74"/>
      <c r="C29" s="76">
        <f t="shared" si="4"/>
        <v>1269</v>
      </c>
      <c r="D29" s="76">
        <v>344</v>
      </c>
      <c r="E29" s="76">
        <v>135</v>
      </c>
      <c r="F29" s="76"/>
      <c r="G29" s="76"/>
      <c r="H29" s="76"/>
      <c r="I29" s="76">
        <v>739</v>
      </c>
      <c r="J29" s="76">
        <v>2</v>
      </c>
      <c r="K29" s="76"/>
      <c r="L29" s="76">
        <v>49</v>
      </c>
      <c r="M29" s="79"/>
    </row>
    <row r="30" spans="1:13" ht="13.5">
      <c r="A30" s="68" t="s">
        <v>45</v>
      </c>
      <c r="B30" s="74"/>
      <c r="C30" s="76">
        <f t="shared" si="4"/>
        <v>1438</v>
      </c>
      <c r="D30" s="76">
        <v>739</v>
      </c>
      <c r="E30" s="76"/>
      <c r="F30" s="76"/>
      <c r="G30" s="76"/>
      <c r="H30" s="76"/>
      <c r="I30" s="76">
        <v>695</v>
      </c>
      <c r="J30" s="76">
        <v>4</v>
      </c>
      <c r="K30" s="76"/>
      <c r="L30" s="76"/>
      <c r="M30" s="79"/>
    </row>
    <row r="31" spans="1:13" ht="13.5">
      <c r="A31" s="68" t="s">
        <v>46</v>
      </c>
      <c r="B31" s="74"/>
      <c r="C31" s="76">
        <f t="shared" si="4"/>
        <v>1845</v>
      </c>
      <c r="D31" s="76">
        <v>1209</v>
      </c>
      <c r="E31" s="76">
        <v>108</v>
      </c>
      <c r="F31" s="76"/>
      <c r="G31" s="76"/>
      <c r="H31" s="76"/>
      <c r="I31" s="76">
        <v>505</v>
      </c>
      <c r="J31" s="76"/>
      <c r="K31" s="76">
        <v>23</v>
      </c>
      <c r="L31" s="76"/>
      <c r="M31" s="79"/>
    </row>
    <row r="32" spans="1:13" ht="13.5">
      <c r="A32" s="68" t="s">
        <v>47</v>
      </c>
      <c r="B32" s="74"/>
      <c r="C32" s="76">
        <f t="shared" si="4"/>
        <v>422</v>
      </c>
      <c r="D32" s="76">
        <v>323</v>
      </c>
      <c r="E32" s="76">
        <v>8</v>
      </c>
      <c r="F32" s="76"/>
      <c r="G32" s="76"/>
      <c r="H32" s="76"/>
      <c r="I32" s="76">
        <v>87</v>
      </c>
      <c r="J32" s="76">
        <v>4</v>
      </c>
      <c r="K32" s="76"/>
      <c r="L32" s="76"/>
      <c r="M32" s="79"/>
    </row>
    <row r="33" spans="1:13" ht="13.5">
      <c r="A33" s="68" t="s">
        <v>48</v>
      </c>
      <c r="B33" s="74"/>
      <c r="C33" s="76">
        <f t="shared" si="4"/>
        <v>1839</v>
      </c>
      <c r="D33" s="76">
        <v>269</v>
      </c>
      <c r="E33" s="76"/>
      <c r="F33" s="76">
        <v>37</v>
      </c>
      <c r="G33" s="76">
        <v>206</v>
      </c>
      <c r="H33" s="76">
        <v>369</v>
      </c>
      <c r="I33" s="76">
        <v>666</v>
      </c>
      <c r="J33" s="76">
        <v>139</v>
      </c>
      <c r="K33" s="76">
        <v>153</v>
      </c>
      <c r="L33" s="76"/>
      <c r="M33" s="79"/>
    </row>
    <row r="34" spans="1:13" ht="14.25" thickBot="1">
      <c r="A34" s="70" t="s">
        <v>49</v>
      </c>
      <c r="B34" s="75"/>
      <c r="C34" s="82">
        <f t="shared" si="4"/>
        <v>34</v>
      </c>
      <c r="D34" s="82"/>
      <c r="E34" s="82"/>
      <c r="F34" s="82"/>
      <c r="G34" s="82"/>
      <c r="H34" s="82"/>
      <c r="I34" s="82"/>
      <c r="J34" s="82">
        <v>34</v>
      </c>
      <c r="K34" s="82"/>
      <c r="L34" s="82"/>
      <c r="M34" s="83"/>
    </row>
  </sheetData>
  <mergeCells count="24">
    <mergeCell ref="G20:G21"/>
    <mergeCell ref="A2:A3"/>
    <mergeCell ref="D20:D21"/>
    <mergeCell ref="E20:E21"/>
    <mergeCell ref="F20:F21"/>
    <mergeCell ref="B2:B3"/>
    <mergeCell ref="C2:C3"/>
    <mergeCell ref="C20:C21"/>
    <mergeCell ref="A20:A21"/>
    <mergeCell ref="K20:K21"/>
    <mergeCell ref="L20:L21"/>
    <mergeCell ref="H20:H21"/>
    <mergeCell ref="I20:I21"/>
    <mergeCell ref="J20:J21"/>
    <mergeCell ref="M20:M21"/>
    <mergeCell ref="D2:E2"/>
    <mergeCell ref="H2:H3"/>
    <mergeCell ref="J2:J3"/>
    <mergeCell ref="K2:K3"/>
    <mergeCell ref="L2:L3"/>
    <mergeCell ref="M2:M3"/>
    <mergeCell ref="I2:I3"/>
    <mergeCell ref="F2:F3"/>
    <mergeCell ref="G2:G3"/>
  </mergeCells>
  <printOptions/>
  <pageMargins left="0.7086614173228347" right="0.2362204724409449" top="0.984251968503937" bottom="0.984251968503937" header="0.5118110236220472" footer="0.5118110236220472"/>
  <pageSetup firstPageNumber="90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Normal="150" zoomScaleSheetLayoutView="100" workbookViewId="0" topLeftCell="A13">
      <selection activeCell="L24" sqref="L24"/>
    </sheetView>
  </sheetViews>
  <sheetFormatPr defaultColWidth="9.00390625" defaultRowHeight="13.5"/>
  <cols>
    <col min="1" max="1" width="10.875" style="21" customWidth="1"/>
    <col min="2" max="4" width="6.50390625" style="21" bestFit="1" customWidth="1"/>
    <col min="5" max="6" width="5.125" style="21" bestFit="1" customWidth="1"/>
    <col min="7" max="7" width="4.125" style="21" bestFit="1" customWidth="1"/>
    <col min="8" max="10" width="6.50390625" style="21" bestFit="1" customWidth="1"/>
    <col min="11" max="12" width="5.125" style="21" bestFit="1" customWidth="1"/>
    <col min="13" max="13" width="10.125" style="21" bestFit="1" customWidth="1"/>
    <col min="14" max="16384" width="9.00390625" style="21" customWidth="1"/>
  </cols>
  <sheetData>
    <row r="1" spans="1:13" ht="30" customHeight="1" thickBot="1">
      <c r="A1" s="38" t="s">
        <v>71</v>
      </c>
      <c r="B1" s="17"/>
      <c r="C1" s="17"/>
      <c r="D1" s="17"/>
      <c r="E1" s="17"/>
      <c r="F1" s="17"/>
      <c r="G1" s="17"/>
      <c r="M1" s="22" t="s">
        <v>93</v>
      </c>
    </row>
    <row r="2" spans="1:13" ht="18" customHeight="1">
      <c r="A2" s="173" t="s">
        <v>127</v>
      </c>
      <c r="B2" s="178"/>
      <c r="C2" s="176" t="s">
        <v>72</v>
      </c>
      <c r="D2" s="173"/>
      <c r="E2" s="173" t="s">
        <v>73</v>
      </c>
      <c r="F2" s="173"/>
      <c r="G2" s="173" t="s">
        <v>74</v>
      </c>
      <c r="H2" s="173"/>
      <c r="I2" s="173" t="s">
        <v>75</v>
      </c>
      <c r="J2" s="173"/>
      <c r="K2" s="173" t="s">
        <v>76</v>
      </c>
      <c r="L2" s="173"/>
      <c r="M2" s="23" t="s">
        <v>77</v>
      </c>
    </row>
    <row r="3" spans="1:13" ht="18" customHeight="1">
      <c r="A3" s="181" t="s">
        <v>78</v>
      </c>
      <c r="B3" s="181"/>
      <c r="C3" s="175">
        <v>4430</v>
      </c>
      <c r="D3" s="172"/>
      <c r="E3" s="172">
        <v>76</v>
      </c>
      <c r="F3" s="172"/>
      <c r="G3" s="172">
        <v>236</v>
      </c>
      <c r="H3" s="172"/>
      <c r="I3" s="172">
        <v>586</v>
      </c>
      <c r="J3" s="172"/>
      <c r="K3" s="172">
        <v>1756</v>
      </c>
      <c r="L3" s="172"/>
      <c r="M3" s="36">
        <v>1776</v>
      </c>
    </row>
    <row r="4" spans="1:13" ht="18" customHeight="1">
      <c r="A4" s="181" t="s">
        <v>79</v>
      </c>
      <c r="B4" s="181"/>
      <c r="C4" s="175">
        <v>4014</v>
      </c>
      <c r="D4" s="172"/>
      <c r="E4" s="172">
        <v>64</v>
      </c>
      <c r="F4" s="172"/>
      <c r="G4" s="172">
        <v>229</v>
      </c>
      <c r="H4" s="172"/>
      <c r="I4" s="172">
        <v>463</v>
      </c>
      <c r="J4" s="172"/>
      <c r="K4" s="172">
        <v>1601</v>
      </c>
      <c r="L4" s="172"/>
      <c r="M4" s="36">
        <v>1657</v>
      </c>
    </row>
    <row r="5" spans="1:13" ht="18" customHeight="1">
      <c r="A5" s="181" t="s">
        <v>80</v>
      </c>
      <c r="B5" s="181"/>
      <c r="C5" s="175">
        <v>4067</v>
      </c>
      <c r="D5" s="172"/>
      <c r="E5" s="172">
        <v>62</v>
      </c>
      <c r="F5" s="172"/>
      <c r="G5" s="172">
        <v>226</v>
      </c>
      <c r="H5" s="172"/>
      <c r="I5" s="172">
        <v>446</v>
      </c>
      <c r="J5" s="172"/>
      <c r="K5" s="172">
        <v>1579</v>
      </c>
      <c r="L5" s="172"/>
      <c r="M5" s="36">
        <v>1754</v>
      </c>
    </row>
    <row r="6" spans="1:13" ht="18" customHeight="1">
      <c r="A6" s="181" t="s">
        <v>81</v>
      </c>
      <c r="B6" s="181"/>
      <c r="C6" s="175">
        <v>4110</v>
      </c>
      <c r="D6" s="172"/>
      <c r="E6" s="172">
        <v>47</v>
      </c>
      <c r="F6" s="172"/>
      <c r="G6" s="172">
        <v>225</v>
      </c>
      <c r="H6" s="172"/>
      <c r="I6" s="172">
        <v>377</v>
      </c>
      <c r="J6" s="172"/>
      <c r="K6" s="172">
        <v>1530</v>
      </c>
      <c r="L6" s="172"/>
      <c r="M6" s="36">
        <v>1931</v>
      </c>
    </row>
    <row r="7" spans="1:13" ht="18" customHeight="1" thickBot="1">
      <c r="A7" s="179" t="s">
        <v>82</v>
      </c>
      <c r="B7" s="180"/>
      <c r="C7" s="177">
        <f>SUM(E7:M7)</f>
        <v>3720</v>
      </c>
      <c r="D7" s="174"/>
      <c r="E7" s="174">
        <v>49</v>
      </c>
      <c r="F7" s="174"/>
      <c r="G7" s="174">
        <v>197</v>
      </c>
      <c r="H7" s="174"/>
      <c r="I7" s="174">
        <v>326</v>
      </c>
      <c r="J7" s="174"/>
      <c r="K7" s="174">
        <v>1232</v>
      </c>
      <c r="L7" s="174"/>
      <c r="M7" s="35">
        <v>1916</v>
      </c>
    </row>
    <row r="12" spans="1:13" ht="30" customHeight="1" thickBot="1">
      <c r="A12" s="39" t="s">
        <v>83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 t="s">
        <v>84</v>
      </c>
    </row>
    <row r="13" spans="1:13" ht="13.5">
      <c r="A13" s="184" t="s">
        <v>126</v>
      </c>
      <c r="B13" s="188" t="s">
        <v>72</v>
      </c>
      <c r="C13" s="188"/>
      <c r="D13" s="188"/>
      <c r="E13" s="188" t="s">
        <v>85</v>
      </c>
      <c r="F13" s="188"/>
      <c r="G13" s="188"/>
      <c r="H13" s="188" t="s">
        <v>86</v>
      </c>
      <c r="I13" s="188"/>
      <c r="J13" s="188"/>
      <c r="K13" s="188" t="s">
        <v>87</v>
      </c>
      <c r="L13" s="188"/>
      <c r="M13" s="189"/>
    </row>
    <row r="14" spans="1:14" ht="81" customHeight="1">
      <c r="A14" s="185"/>
      <c r="B14" s="84" t="s">
        <v>0</v>
      </c>
      <c r="C14" s="84" t="s">
        <v>88</v>
      </c>
      <c r="D14" s="84" t="s">
        <v>89</v>
      </c>
      <c r="E14" s="84" t="s">
        <v>0</v>
      </c>
      <c r="F14" s="84" t="s">
        <v>88</v>
      </c>
      <c r="G14" s="84" t="s">
        <v>89</v>
      </c>
      <c r="H14" s="84" t="s">
        <v>0</v>
      </c>
      <c r="I14" s="84" t="s">
        <v>88</v>
      </c>
      <c r="J14" s="84" t="s">
        <v>89</v>
      </c>
      <c r="K14" s="84" t="s">
        <v>0</v>
      </c>
      <c r="L14" s="84" t="s">
        <v>88</v>
      </c>
      <c r="M14" s="85" t="s">
        <v>89</v>
      </c>
      <c r="N14" s="27"/>
    </row>
    <row r="15" spans="1:13" ht="13.5">
      <c r="A15" s="86" t="s">
        <v>37</v>
      </c>
      <c r="B15" s="87">
        <v>4967</v>
      </c>
      <c r="C15" s="87">
        <v>3730</v>
      </c>
      <c r="D15" s="87">
        <v>1237</v>
      </c>
      <c r="E15" s="87">
        <v>234</v>
      </c>
      <c r="F15" s="87">
        <v>225</v>
      </c>
      <c r="G15" s="87">
        <v>9</v>
      </c>
      <c r="H15" s="87">
        <v>4425</v>
      </c>
      <c r="I15" s="87">
        <v>3233</v>
      </c>
      <c r="J15" s="87">
        <v>1192</v>
      </c>
      <c r="K15" s="87">
        <v>308</v>
      </c>
      <c r="L15" s="87">
        <v>272</v>
      </c>
      <c r="M15" s="88">
        <v>36</v>
      </c>
    </row>
    <row r="16" spans="1:13" ht="13.5">
      <c r="A16" s="89" t="s">
        <v>38</v>
      </c>
      <c r="B16" s="90">
        <v>4809</v>
      </c>
      <c r="C16" s="90">
        <v>3657</v>
      </c>
      <c r="D16" s="90">
        <v>1152</v>
      </c>
      <c r="E16" s="90">
        <v>301</v>
      </c>
      <c r="F16" s="90">
        <v>280</v>
      </c>
      <c r="G16" s="90">
        <v>21</v>
      </c>
      <c r="H16" s="90">
        <v>4180</v>
      </c>
      <c r="I16" s="90">
        <v>3085</v>
      </c>
      <c r="J16" s="90">
        <v>1095</v>
      </c>
      <c r="K16" s="90">
        <v>328</v>
      </c>
      <c r="L16" s="90">
        <v>292</v>
      </c>
      <c r="M16" s="91">
        <v>36</v>
      </c>
    </row>
    <row r="17" spans="1:13" ht="13.5">
      <c r="A17" s="89" t="s">
        <v>39</v>
      </c>
      <c r="B17" s="90">
        <v>4469</v>
      </c>
      <c r="C17" s="90">
        <v>3394</v>
      </c>
      <c r="D17" s="90">
        <v>1075</v>
      </c>
      <c r="E17" s="90">
        <v>322</v>
      </c>
      <c r="F17" s="90">
        <v>304</v>
      </c>
      <c r="G17" s="90">
        <v>18</v>
      </c>
      <c r="H17" s="90">
        <v>4026</v>
      </c>
      <c r="I17" s="90">
        <v>2987</v>
      </c>
      <c r="J17" s="90">
        <v>1039</v>
      </c>
      <c r="K17" s="90">
        <v>121</v>
      </c>
      <c r="L17" s="90">
        <v>103</v>
      </c>
      <c r="M17" s="91">
        <v>18</v>
      </c>
    </row>
    <row r="18" spans="1:13" ht="13.5">
      <c r="A18" s="89" t="s">
        <v>40</v>
      </c>
      <c r="B18" s="90">
        <f aca="true" t="shared" si="0" ref="B18:D19">E18+H18+K18</f>
        <v>4353</v>
      </c>
      <c r="C18" s="90">
        <f t="shared" si="0"/>
        <v>3298</v>
      </c>
      <c r="D18" s="90">
        <f t="shared" si="0"/>
        <v>1055</v>
      </c>
      <c r="E18" s="90">
        <f>SUM(F18:G18)</f>
        <v>343</v>
      </c>
      <c r="F18" s="90">
        <v>323</v>
      </c>
      <c r="G18" s="90">
        <v>20</v>
      </c>
      <c r="H18" s="90">
        <f>SUM(I18:J18)</f>
        <v>3899</v>
      </c>
      <c r="I18" s="90">
        <v>2876</v>
      </c>
      <c r="J18" s="90">
        <v>1023</v>
      </c>
      <c r="K18" s="90">
        <f>SUM(L18:M18)</f>
        <v>111</v>
      </c>
      <c r="L18" s="90">
        <v>99</v>
      </c>
      <c r="M18" s="91">
        <v>12</v>
      </c>
    </row>
    <row r="19" spans="1:13" ht="13.5">
      <c r="A19" s="92" t="s">
        <v>41</v>
      </c>
      <c r="B19" s="93">
        <f t="shared" si="0"/>
        <v>4265</v>
      </c>
      <c r="C19" s="93">
        <f t="shared" si="0"/>
        <v>3273</v>
      </c>
      <c r="D19" s="93">
        <f t="shared" si="0"/>
        <v>992</v>
      </c>
      <c r="E19" s="93">
        <f>SUM(F19:G19)</f>
        <v>438</v>
      </c>
      <c r="F19" s="93">
        <f>SUM(F20:F26)</f>
        <v>414</v>
      </c>
      <c r="G19" s="93">
        <f>G27</f>
        <v>24</v>
      </c>
      <c r="H19" s="93">
        <f>SUM(I19:J19)</f>
        <v>3729</v>
      </c>
      <c r="I19" s="93">
        <f>SUM(I20:I26)</f>
        <v>2774</v>
      </c>
      <c r="J19" s="93">
        <f>J27</f>
        <v>955</v>
      </c>
      <c r="K19" s="93">
        <f>SUM(L19:M19)</f>
        <v>98</v>
      </c>
      <c r="L19" s="93">
        <f>SUM(L20:L26)</f>
        <v>85</v>
      </c>
      <c r="M19" s="94">
        <f>M27</f>
        <v>13</v>
      </c>
    </row>
    <row r="20" spans="1:13" ht="13.5">
      <c r="A20" s="95" t="s">
        <v>42</v>
      </c>
      <c r="B20" s="87"/>
      <c r="C20" s="87">
        <f aca="true" t="shared" si="1" ref="C20:C26">F20+I20+L20</f>
        <v>663</v>
      </c>
      <c r="D20" s="87"/>
      <c r="E20" s="87"/>
      <c r="F20" s="87">
        <v>68</v>
      </c>
      <c r="G20" s="87"/>
      <c r="H20" s="87"/>
      <c r="I20" s="87">
        <v>582</v>
      </c>
      <c r="J20" s="87"/>
      <c r="K20" s="87"/>
      <c r="L20" s="87">
        <v>13</v>
      </c>
      <c r="M20" s="88"/>
    </row>
    <row r="21" spans="1:13" ht="13.5">
      <c r="A21" s="96" t="s">
        <v>43</v>
      </c>
      <c r="B21" s="90"/>
      <c r="C21" s="90">
        <f t="shared" si="1"/>
        <v>413</v>
      </c>
      <c r="D21" s="90"/>
      <c r="E21" s="90"/>
      <c r="F21" s="90">
        <v>70</v>
      </c>
      <c r="G21" s="90"/>
      <c r="H21" s="90"/>
      <c r="I21" s="90">
        <v>320</v>
      </c>
      <c r="J21" s="90"/>
      <c r="K21" s="90"/>
      <c r="L21" s="90">
        <v>23</v>
      </c>
      <c r="M21" s="91"/>
    </row>
    <row r="22" spans="1:13" ht="13.5">
      <c r="A22" s="96" t="s">
        <v>44</v>
      </c>
      <c r="B22" s="90"/>
      <c r="C22" s="90">
        <f t="shared" si="1"/>
        <v>434</v>
      </c>
      <c r="D22" s="90"/>
      <c r="E22" s="90"/>
      <c r="F22" s="90">
        <v>47</v>
      </c>
      <c r="G22" s="90"/>
      <c r="H22" s="90"/>
      <c r="I22" s="90">
        <v>373</v>
      </c>
      <c r="J22" s="90"/>
      <c r="K22" s="90"/>
      <c r="L22" s="90">
        <v>14</v>
      </c>
      <c r="M22" s="91"/>
    </row>
    <row r="23" spans="1:13" ht="13.5">
      <c r="A23" s="96" t="s">
        <v>45</v>
      </c>
      <c r="B23" s="90"/>
      <c r="C23" s="90">
        <f t="shared" si="1"/>
        <v>242</v>
      </c>
      <c r="D23" s="90"/>
      <c r="E23" s="90"/>
      <c r="F23" s="90">
        <v>16</v>
      </c>
      <c r="G23" s="90"/>
      <c r="H23" s="90"/>
      <c r="I23" s="90">
        <v>210</v>
      </c>
      <c r="J23" s="90"/>
      <c r="K23" s="90"/>
      <c r="L23" s="90">
        <v>16</v>
      </c>
      <c r="M23" s="91"/>
    </row>
    <row r="24" spans="1:13" ht="13.5">
      <c r="A24" s="96" t="s">
        <v>46</v>
      </c>
      <c r="B24" s="90"/>
      <c r="C24" s="90">
        <f t="shared" si="1"/>
        <v>470</v>
      </c>
      <c r="D24" s="90"/>
      <c r="E24" s="90"/>
      <c r="F24" s="90">
        <v>44</v>
      </c>
      <c r="G24" s="90"/>
      <c r="H24" s="90"/>
      <c r="I24" s="90">
        <v>419</v>
      </c>
      <c r="J24" s="90"/>
      <c r="K24" s="90"/>
      <c r="L24" s="90">
        <v>7</v>
      </c>
      <c r="M24" s="91"/>
    </row>
    <row r="25" spans="1:13" ht="13.5">
      <c r="A25" s="96" t="s">
        <v>47</v>
      </c>
      <c r="B25" s="90"/>
      <c r="C25" s="90">
        <f t="shared" si="1"/>
        <v>154</v>
      </c>
      <c r="D25" s="90"/>
      <c r="E25" s="90"/>
      <c r="F25" s="90">
        <v>33</v>
      </c>
      <c r="G25" s="90"/>
      <c r="H25" s="90"/>
      <c r="I25" s="90">
        <v>121</v>
      </c>
      <c r="J25" s="90"/>
      <c r="K25" s="90"/>
      <c r="L25" s="90">
        <v>0</v>
      </c>
      <c r="M25" s="91"/>
    </row>
    <row r="26" spans="1:13" ht="13.5">
      <c r="A26" s="96" t="s">
        <v>48</v>
      </c>
      <c r="B26" s="90"/>
      <c r="C26" s="90">
        <f t="shared" si="1"/>
        <v>897</v>
      </c>
      <c r="D26" s="90"/>
      <c r="E26" s="90"/>
      <c r="F26" s="90">
        <v>136</v>
      </c>
      <c r="G26" s="90"/>
      <c r="H26" s="90"/>
      <c r="I26" s="90">
        <v>749</v>
      </c>
      <c r="J26" s="90"/>
      <c r="K26" s="90"/>
      <c r="L26" s="90">
        <v>12</v>
      </c>
      <c r="M26" s="91"/>
    </row>
    <row r="27" spans="1:13" ht="14.25" thickBot="1">
      <c r="A27" s="97" t="s">
        <v>90</v>
      </c>
      <c r="B27" s="98"/>
      <c r="C27" s="98"/>
      <c r="D27" s="98">
        <f>G27+J27+M27</f>
        <v>992</v>
      </c>
      <c r="E27" s="98"/>
      <c r="F27" s="98"/>
      <c r="G27" s="98">
        <v>24</v>
      </c>
      <c r="H27" s="98"/>
      <c r="I27" s="98"/>
      <c r="J27" s="98">
        <v>955</v>
      </c>
      <c r="K27" s="98"/>
      <c r="L27" s="98"/>
      <c r="M27" s="99">
        <v>13</v>
      </c>
    </row>
    <row r="28" spans="1:13" ht="13.5">
      <c r="A28" s="186" t="s">
        <v>91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</row>
    <row r="29" spans="1:13" ht="13.5">
      <c r="A29" s="182" t="s">
        <v>92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</row>
  </sheetData>
  <mergeCells count="43">
    <mergeCell ref="A29:M29"/>
    <mergeCell ref="A13:A14"/>
    <mergeCell ref="A28:M28"/>
    <mergeCell ref="B13:D13"/>
    <mergeCell ref="E13:G13"/>
    <mergeCell ref="H13:J13"/>
    <mergeCell ref="K13:M13"/>
    <mergeCell ref="A2:B2"/>
    <mergeCell ref="A7:B7"/>
    <mergeCell ref="A6:B6"/>
    <mergeCell ref="A5:B5"/>
    <mergeCell ref="A4:B4"/>
    <mergeCell ref="A3:B3"/>
    <mergeCell ref="C7:D7"/>
    <mergeCell ref="C6:D6"/>
    <mergeCell ref="C5:D5"/>
    <mergeCell ref="C4:D4"/>
    <mergeCell ref="G3:H3"/>
    <mergeCell ref="G2:H2"/>
    <mergeCell ref="E7:F7"/>
    <mergeCell ref="E6:F6"/>
    <mergeCell ref="E5:F5"/>
    <mergeCell ref="E4:F4"/>
    <mergeCell ref="C3:D3"/>
    <mergeCell ref="C2:D2"/>
    <mergeCell ref="E3:F3"/>
    <mergeCell ref="E2:F2"/>
    <mergeCell ref="I3:J3"/>
    <mergeCell ref="I2:J2"/>
    <mergeCell ref="G7:H7"/>
    <mergeCell ref="G6:H6"/>
    <mergeCell ref="I7:J7"/>
    <mergeCell ref="I6:J6"/>
    <mergeCell ref="I5:J5"/>
    <mergeCell ref="I4:J4"/>
    <mergeCell ref="G5:H5"/>
    <mergeCell ref="G4:H4"/>
    <mergeCell ref="K3:L3"/>
    <mergeCell ref="K2:L2"/>
    <mergeCell ref="K7:L7"/>
    <mergeCell ref="K6:L6"/>
    <mergeCell ref="K5:L5"/>
    <mergeCell ref="K4:L4"/>
  </mergeCells>
  <printOptions/>
  <pageMargins left="0.7874015748031497" right="0.7874015748031497" top="0.984251968503937" bottom="0.984251968503937" header="0.5118110236220472" footer="0.5118110236220472"/>
  <pageSetup firstPageNumber="91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SheetLayoutView="100" workbookViewId="0" topLeftCell="A1">
      <selection activeCell="J14" sqref="J14"/>
    </sheetView>
  </sheetViews>
  <sheetFormatPr defaultColWidth="9.00390625" defaultRowHeight="13.5"/>
  <cols>
    <col min="1" max="1" width="10.75390625" style="0" customWidth="1"/>
    <col min="3" max="11" width="7.625" style="0" customWidth="1"/>
  </cols>
  <sheetData>
    <row r="1" spans="1:11" ht="23.25" customHeight="1" thickBot="1">
      <c r="A1" s="40" t="s">
        <v>94</v>
      </c>
      <c r="B1" s="28"/>
      <c r="C1" s="28"/>
      <c r="D1" s="28"/>
      <c r="E1" s="28"/>
      <c r="F1" s="28"/>
      <c r="G1" s="28"/>
      <c r="H1" s="28"/>
      <c r="I1" s="28"/>
      <c r="J1" s="28"/>
      <c r="K1" s="29" t="s">
        <v>51</v>
      </c>
    </row>
    <row r="2" spans="1:11" s="30" customFormat="1" ht="26.25" customHeight="1">
      <c r="A2" s="120" t="s">
        <v>32</v>
      </c>
      <c r="B2" s="121" t="s">
        <v>0</v>
      </c>
      <c r="C2" s="121" t="s">
        <v>98</v>
      </c>
      <c r="D2" s="121" t="s">
        <v>53</v>
      </c>
      <c r="E2" s="121" t="s">
        <v>99</v>
      </c>
      <c r="F2" s="122" t="s">
        <v>100</v>
      </c>
      <c r="G2" s="121" t="s">
        <v>101</v>
      </c>
      <c r="H2" s="121" t="s">
        <v>102</v>
      </c>
      <c r="I2" s="123" t="s">
        <v>103</v>
      </c>
      <c r="J2" s="121" t="s">
        <v>104</v>
      </c>
      <c r="K2" s="124" t="s">
        <v>105</v>
      </c>
    </row>
    <row r="3" spans="1:11" ht="17.25" customHeight="1">
      <c r="A3" s="116" t="s">
        <v>37</v>
      </c>
      <c r="B3" s="117">
        <v>33589</v>
      </c>
      <c r="C3" s="117">
        <v>16</v>
      </c>
      <c r="D3" s="117">
        <v>4285</v>
      </c>
      <c r="E3" s="117">
        <v>5</v>
      </c>
      <c r="F3" s="117">
        <v>1376</v>
      </c>
      <c r="G3" s="117">
        <v>907</v>
      </c>
      <c r="H3" s="117">
        <v>4045</v>
      </c>
      <c r="I3" s="118" t="s">
        <v>106</v>
      </c>
      <c r="J3" s="117">
        <v>19</v>
      </c>
      <c r="K3" s="119">
        <v>20</v>
      </c>
    </row>
    <row r="4" spans="1:11" ht="17.25" customHeight="1">
      <c r="A4" s="100" t="s">
        <v>38</v>
      </c>
      <c r="B4" s="101">
        <v>29663</v>
      </c>
      <c r="C4" s="101">
        <v>9</v>
      </c>
      <c r="D4" s="101">
        <v>4918</v>
      </c>
      <c r="E4" s="101">
        <v>14</v>
      </c>
      <c r="F4" s="101">
        <v>1419</v>
      </c>
      <c r="G4" s="101">
        <v>1435</v>
      </c>
      <c r="H4" s="101">
        <v>3820</v>
      </c>
      <c r="I4" s="102" t="s">
        <v>106</v>
      </c>
      <c r="J4" s="101">
        <v>20</v>
      </c>
      <c r="K4" s="103">
        <v>9</v>
      </c>
    </row>
    <row r="5" spans="1:11" ht="17.25" customHeight="1">
      <c r="A5" s="100" t="s">
        <v>39</v>
      </c>
      <c r="B5" s="101">
        <v>25570</v>
      </c>
      <c r="C5" s="101">
        <v>6</v>
      </c>
      <c r="D5" s="101">
        <v>4588</v>
      </c>
      <c r="E5" s="101">
        <v>14</v>
      </c>
      <c r="F5" s="101">
        <v>1091</v>
      </c>
      <c r="G5" s="101">
        <v>905</v>
      </c>
      <c r="H5" s="101">
        <v>3468</v>
      </c>
      <c r="I5" s="102" t="s">
        <v>106</v>
      </c>
      <c r="J5" s="101">
        <v>12</v>
      </c>
      <c r="K5" s="103">
        <v>15</v>
      </c>
    </row>
    <row r="6" spans="1:11" ht="17.25" customHeight="1">
      <c r="A6" s="100" t="s">
        <v>40</v>
      </c>
      <c r="B6" s="101">
        <v>9729</v>
      </c>
      <c r="C6" s="101">
        <v>7</v>
      </c>
      <c r="D6" s="101">
        <v>4845</v>
      </c>
      <c r="E6" s="101">
        <v>6</v>
      </c>
      <c r="F6" s="101">
        <v>804</v>
      </c>
      <c r="G6" s="101">
        <v>693</v>
      </c>
      <c r="H6" s="101">
        <v>3345</v>
      </c>
      <c r="I6" s="101">
        <v>1</v>
      </c>
      <c r="J6" s="101">
        <v>16</v>
      </c>
      <c r="K6" s="103">
        <v>12</v>
      </c>
    </row>
    <row r="7" spans="1:11" ht="17.25" customHeight="1">
      <c r="A7" s="100" t="s">
        <v>41</v>
      </c>
      <c r="B7" s="101">
        <f>SUM(B8:B10)</f>
        <v>22579</v>
      </c>
      <c r="C7" s="101">
        <v>3</v>
      </c>
      <c r="D7" s="101">
        <f>D9+D10</f>
        <v>4165</v>
      </c>
      <c r="E7" s="101">
        <f>E9</f>
        <v>10</v>
      </c>
      <c r="F7" s="101">
        <f aca="true" t="shared" si="0" ref="F7:K7">F8+F9+F10</f>
        <v>1003</v>
      </c>
      <c r="G7" s="101">
        <f t="shared" si="0"/>
        <v>1692</v>
      </c>
      <c r="H7" s="101">
        <f t="shared" si="0"/>
        <v>3320</v>
      </c>
      <c r="I7" s="101">
        <f t="shared" si="0"/>
        <v>1</v>
      </c>
      <c r="J7" s="101">
        <f t="shared" si="0"/>
        <v>8</v>
      </c>
      <c r="K7" s="103">
        <f t="shared" si="0"/>
        <v>6</v>
      </c>
    </row>
    <row r="8" spans="1:11" ht="17.25" customHeight="1">
      <c r="A8" s="100" t="s">
        <v>95</v>
      </c>
      <c r="B8" s="55">
        <v>1505</v>
      </c>
      <c r="C8" s="55"/>
      <c r="D8" s="55"/>
      <c r="E8" s="55"/>
      <c r="F8" s="55"/>
      <c r="G8" s="55"/>
      <c r="H8" s="55">
        <v>2</v>
      </c>
      <c r="I8" s="55"/>
      <c r="J8" s="55"/>
      <c r="K8" s="104"/>
    </row>
    <row r="9" spans="1:11" ht="17.25" customHeight="1">
      <c r="A9" s="100" t="s">
        <v>96</v>
      </c>
      <c r="B9" s="55">
        <f>SUM(C9:K9,C19:H19)</f>
        <v>18691</v>
      </c>
      <c r="C9" s="55">
        <v>3</v>
      </c>
      <c r="D9" s="55">
        <v>3958</v>
      </c>
      <c r="E9" s="55">
        <v>10</v>
      </c>
      <c r="F9" s="55">
        <v>965</v>
      </c>
      <c r="G9" s="55">
        <v>1639</v>
      </c>
      <c r="H9" s="55">
        <v>3115</v>
      </c>
      <c r="I9" s="55">
        <v>1</v>
      </c>
      <c r="J9" s="55">
        <v>8</v>
      </c>
      <c r="K9" s="104">
        <v>5</v>
      </c>
    </row>
    <row r="10" spans="1:11" ht="17.25" customHeight="1" thickBot="1">
      <c r="A10" s="105" t="s">
        <v>97</v>
      </c>
      <c r="B10" s="106">
        <f>SUM(C10:K10,C20:H20)</f>
        <v>2383</v>
      </c>
      <c r="C10" s="107"/>
      <c r="D10" s="107">
        <v>207</v>
      </c>
      <c r="E10" s="107"/>
      <c r="F10" s="107">
        <v>38</v>
      </c>
      <c r="G10" s="107">
        <v>53</v>
      </c>
      <c r="H10" s="107">
        <v>203</v>
      </c>
      <c r="I10" s="107"/>
      <c r="J10" s="107"/>
      <c r="K10" s="108">
        <v>1</v>
      </c>
    </row>
    <row r="11" spans="2:11" ht="14.25" thickBot="1"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8" ht="24.75" customHeight="1">
      <c r="A12" s="120" t="s">
        <v>32</v>
      </c>
      <c r="B12" s="126"/>
      <c r="C12" s="121" t="s">
        <v>107</v>
      </c>
      <c r="D12" s="121" t="s">
        <v>108</v>
      </c>
      <c r="E12" s="121" t="s">
        <v>109</v>
      </c>
      <c r="F12" s="121" t="s">
        <v>54</v>
      </c>
      <c r="G12" s="121" t="s">
        <v>110</v>
      </c>
      <c r="H12" s="124" t="s">
        <v>55</v>
      </c>
    </row>
    <row r="13" spans="1:8" ht="17.25" customHeight="1">
      <c r="A13" s="116" t="s">
        <v>37</v>
      </c>
      <c r="B13" s="125"/>
      <c r="C13" s="117">
        <v>283</v>
      </c>
      <c r="D13" s="117">
        <v>12439</v>
      </c>
      <c r="E13" s="117">
        <v>1108</v>
      </c>
      <c r="F13" s="117">
        <v>7761</v>
      </c>
      <c r="G13" s="117">
        <v>225</v>
      </c>
      <c r="H13" s="119">
        <v>1100</v>
      </c>
    </row>
    <row r="14" spans="1:8" ht="17.25" customHeight="1">
      <c r="A14" s="100" t="s">
        <v>38</v>
      </c>
      <c r="B14" s="109"/>
      <c r="C14" s="101">
        <v>23</v>
      </c>
      <c r="D14" s="101">
        <v>11378</v>
      </c>
      <c r="E14" s="101">
        <v>909</v>
      </c>
      <c r="F14" s="101">
        <v>4497</v>
      </c>
      <c r="G14" s="101">
        <v>126</v>
      </c>
      <c r="H14" s="103">
        <v>1086</v>
      </c>
    </row>
    <row r="15" spans="1:8" ht="17.25" customHeight="1">
      <c r="A15" s="100" t="s">
        <v>39</v>
      </c>
      <c r="B15" s="109"/>
      <c r="C15" s="101">
        <v>57</v>
      </c>
      <c r="D15" s="101">
        <v>9952</v>
      </c>
      <c r="E15" s="101">
        <v>859</v>
      </c>
      <c r="F15" s="101">
        <v>3521</v>
      </c>
      <c r="G15" s="101">
        <v>168</v>
      </c>
      <c r="H15" s="103">
        <v>914</v>
      </c>
    </row>
    <row r="16" spans="1:8" ht="17.25" customHeight="1">
      <c r="A16" s="100" t="s">
        <v>40</v>
      </c>
      <c r="B16" s="109"/>
      <c r="C16" s="101">
        <v>30</v>
      </c>
      <c r="D16" s="101">
        <v>7336</v>
      </c>
      <c r="E16" s="101">
        <v>630</v>
      </c>
      <c r="F16" s="101">
        <v>2275</v>
      </c>
      <c r="G16" s="101">
        <v>116</v>
      </c>
      <c r="H16" s="103">
        <v>899</v>
      </c>
    </row>
    <row r="17" spans="1:8" ht="17.25" customHeight="1">
      <c r="A17" s="100" t="s">
        <v>41</v>
      </c>
      <c r="B17" s="109"/>
      <c r="C17" s="101">
        <f aca="true" t="shared" si="1" ref="C17:H17">C18+C19+C20</f>
        <v>7</v>
      </c>
      <c r="D17" s="101">
        <f t="shared" si="1"/>
        <v>7599</v>
      </c>
      <c r="E17" s="101">
        <f t="shared" si="1"/>
        <v>634</v>
      </c>
      <c r="F17" s="101">
        <f t="shared" si="1"/>
        <v>3029</v>
      </c>
      <c r="G17" s="101">
        <f t="shared" si="1"/>
        <v>123</v>
      </c>
      <c r="H17" s="103">
        <f t="shared" si="1"/>
        <v>979</v>
      </c>
    </row>
    <row r="18" spans="1:8" ht="17.25" customHeight="1">
      <c r="A18" s="100" t="s">
        <v>95</v>
      </c>
      <c r="B18" s="110"/>
      <c r="C18" s="55"/>
      <c r="D18" s="55">
        <v>49</v>
      </c>
      <c r="E18" s="55"/>
      <c r="F18" s="55">
        <v>1454</v>
      </c>
      <c r="G18" s="51"/>
      <c r="H18" s="111"/>
    </row>
    <row r="19" spans="1:8" ht="17.25" customHeight="1">
      <c r="A19" s="100" t="s">
        <v>96</v>
      </c>
      <c r="B19" s="110"/>
      <c r="C19" s="55">
        <v>7</v>
      </c>
      <c r="D19" s="55">
        <v>6633</v>
      </c>
      <c r="E19" s="55">
        <v>411</v>
      </c>
      <c r="F19" s="55">
        <v>1021</v>
      </c>
      <c r="G19" s="112">
        <v>90</v>
      </c>
      <c r="H19" s="113">
        <v>825</v>
      </c>
    </row>
    <row r="20" spans="1:8" ht="17.25" customHeight="1" thickBot="1">
      <c r="A20" s="105" t="s">
        <v>97</v>
      </c>
      <c r="B20" s="106"/>
      <c r="C20" s="107"/>
      <c r="D20" s="107">
        <v>917</v>
      </c>
      <c r="E20" s="107">
        <v>223</v>
      </c>
      <c r="F20" s="107">
        <v>554</v>
      </c>
      <c r="G20" s="114">
        <v>33</v>
      </c>
      <c r="H20" s="115">
        <v>154</v>
      </c>
    </row>
  </sheetData>
  <printOptions/>
  <pageMargins left="0.75" right="0.48" top="1" bottom="1" header="0.512" footer="0.512"/>
  <pageSetup firstPageNumber="92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showZeros="0" workbookViewId="0" topLeftCell="A10">
      <selection activeCell="J15" sqref="J15"/>
    </sheetView>
  </sheetViews>
  <sheetFormatPr defaultColWidth="9.00390625" defaultRowHeight="13.5"/>
  <cols>
    <col min="1" max="1" width="10.375" style="0" customWidth="1"/>
    <col min="2" max="2" width="7.25390625" style="0" customWidth="1"/>
    <col min="3" max="15" width="5.625" style="0" customWidth="1"/>
  </cols>
  <sheetData>
    <row r="1" spans="1:15" ht="26.25" customHeight="1" thickBot="1">
      <c r="A1" s="12" t="s">
        <v>111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 t="s">
        <v>31</v>
      </c>
    </row>
    <row r="2" spans="1:15" s="32" customFormat="1" ht="18" customHeight="1">
      <c r="A2" s="194" t="s">
        <v>112</v>
      </c>
      <c r="B2" s="196" t="s">
        <v>0</v>
      </c>
      <c r="C2" s="192" t="s">
        <v>128</v>
      </c>
      <c r="D2" s="192" t="s">
        <v>129</v>
      </c>
      <c r="E2" s="192" t="s">
        <v>130</v>
      </c>
      <c r="F2" s="192" t="s">
        <v>131</v>
      </c>
      <c r="G2" s="192" t="s">
        <v>132</v>
      </c>
      <c r="H2" s="192" t="s">
        <v>133</v>
      </c>
      <c r="I2" s="192" t="s">
        <v>134</v>
      </c>
      <c r="J2" s="192" t="s">
        <v>135</v>
      </c>
      <c r="K2" s="192" t="s">
        <v>136</v>
      </c>
      <c r="L2" s="192" t="s">
        <v>137</v>
      </c>
      <c r="M2" s="192"/>
      <c r="N2" s="192" t="s">
        <v>138</v>
      </c>
      <c r="O2" s="190" t="s">
        <v>139</v>
      </c>
    </row>
    <row r="3" spans="1:15" s="32" customFormat="1" ht="18" customHeight="1">
      <c r="A3" s="195"/>
      <c r="B3" s="197"/>
      <c r="C3" s="193"/>
      <c r="D3" s="193"/>
      <c r="E3" s="193"/>
      <c r="F3" s="193"/>
      <c r="G3" s="193"/>
      <c r="H3" s="193"/>
      <c r="I3" s="193"/>
      <c r="J3" s="193"/>
      <c r="K3" s="193"/>
      <c r="L3" s="127" t="s">
        <v>140</v>
      </c>
      <c r="M3" s="127" t="s">
        <v>141</v>
      </c>
      <c r="N3" s="193"/>
      <c r="O3" s="191"/>
    </row>
    <row r="4" spans="1:15" ht="18" customHeight="1">
      <c r="A4" s="26" t="s">
        <v>37</v>
      </c>
      <c r="B4" s="128">
        <v>3156</v>
      </c>
      <c r="C4" s="129">
        <v>277</v>
      </c>
      <c r="D4" s="129">
        <v>27</v>
      </c>
      <c r="E4" s="129">
        <v>1</v>
      </c>
      <c r="F4" s="129">
        <v>96</v>
      </c>
      <c r="G4" s="129">
        <v>40</v>
      </c>
      <c r="H4" s="129">
        <v>4</v>
      </c>
      <c r="I4" s="129">
        <v>3</v>
      </c>
      <c r="J4" s="129">
        <v>7</v>
      </c>
      <c r="K4" s="129">
        <v>791</v>
      </c>
      <c r="L4" s="129">
        <v>1077</v>
      </c>
      <c r="M4" s="129">
        <v>829</v>
      </c>
      <c r="N4" s="129">
        <v>4</v>
      </c>
      <c r="O4" s="130"/>
    </row>
    <row r="5" spans="1:15" ht="18" customHeight="1">
      <c r="A5" s="26" t="s">
        <v>38</v>
      </c>
      <c r="B5" s="131">
        <v>3091</v>
      </c>
      <c r="C5" s="132">
        <v>243</v>
      </c>
      <c r="D5" s="132">
        <v>11</v>
      </c>
      <c r="E5" s="132"/>
      <c r="F5" s="132">
        <v>87</v>
      </c>
      <c r="G5" s="132">
        <v>17</v>
      </c>
      <c r="H5" s="132">
        <v>8</v>
      </c>
      <c r="I5" s="132">
        <v>3</v>
      </c>
      <c r="J5" s="132">
        <v>7</v>
      </c>
      <c r="K5" s="132">
        <v>826</v>
      </c>
      <c r="L5" s="132">
        <v>1158</v>
      </c>
      <c r="M5" s="132">
        <v>728</v>
      </c>
      <c r="N5" s="132">
        <v>2</v>
      </c>
      <c r="O5" s="133">
        <v>1</v>
      </c>
    </row>
    <row r="6" spans="1:15" ht="18" customHeight="1">
      <c r="A6" s="26" t="s">
        <v>39</v>
      </c>
      <c r="B6" s="131">
        <v>3094</v>
      </c>
      <c r="C6" s="132">
        <v>256</v>
      </c>
      <c r="D6" s="132">
        <v>15</v>
      </c>
      <c r="E6" s="132"/>
      <c r="F6" s="132">
        <v>101</v>
      </c>
      <c r="G6" s="132">
        <v>28</v>
      </c>
      <c r="H6" s="132">
        <v>6</v>
      </c>
      <c r="I6" s="132">
        <v>1</v>
      </c>
      <c r="J6" s="132">
        <v>5</v>
      </c>
      <c r="K6" s="132">
        <v>827</v>
      </c>
      <c r="L6" s="132">
        <v>1141</v>
      </c>
      <c r="M6" s="132">
        <v>714</v>
      </c>
      <c r="N6" s="132"/>
      <c r="O6" s="133"/>
    </row>
    <row r="7" spans="1:15" ht="18" customHeight="1">
      <c r="A7" s="26" t="s">
        <v>40</v>
      </c>
      <c r="B7" s="131">
        <v>2985</v>
      </c>
      <c r="C7" s="132">
        <v>244</v>
      </c>
      <c r="D7" s="132">
        <v>31</v>
      </c>
      <c r="E7" s="132"/>
      <c r="F7" s="132">
        <v>78</v>
      </c>
      <c r="G7" s="132">
        <v>24</v>
      </c>
      <c r="H7" s="132">
        <v>1</v>
      </c>
      <c r="I7" s="132">
        <v>2</v>
      </c>
      <c r="J7" s="132">
        <v>9</v>
      </c>
      <c r="K7" s="132">
        <v>765</v>
      </c>
      <c r="L7" s="132">
        <v>1106</v>
      </c>
      <c r="M7" s="132">
        <v>723</v>
      </c>
      <c r="N7" s="132">
        <v>2</v>
      </c>
      <c r="O7" s="133"/>
    </row>
    <row r="8" spans="1:15" ht="18" customHeight="1">
      <c r="A8" s="3" t="s">
        <v>41</v>
      </c>
      <c r="B8" s="134">
        <f aca="true" t="shared" si="0" ref="B8:O8">SUM(B9:B11)</f>
        <v>3253</v>
      </c>
      <c r="C8" s="135">
        <f t="shared" si="0"/>
        <v>133</v>
      </c>
      <c r="D8" s="135">
        <f t="shared" si="0"/>
        <v>13</v>
      </c>
      <c r="E8" s="135">
        <f t="shared" si="0"/>
        <v>0</v>
      </c>
      <c r="F8" s="135">
        <f t="shared" si="0"/>
        <v>158</v>
      </c>
      <c r="G8" s="135">
        <f t="shared" si="0"/>
        <v>44</v>
      </c>
      <c r="H8" s="135">
        <f t="shared" si="0"/>
        <v>21</v>
      </c>
      <c r="I8" s="135">
        <f t="shared" si="0"/>
        <v>0</v>
      </c>
      <c r="J8" s="135">
        <f t="shared" si="0"/>
        <v>14</v>
      </c>
      <c r="K8" s="135">
        <f t="shared" si="0"/>
        <v>1141</v>
      </c>
      <c r="L8" s="135">
        <f t="shared" si="0"/>
        <v>976</v>
      </c>
      <c r="M8" s="135">
        <f t="shared" si="0"/>
        <v>751</v>
      </c>
      <c r="N8" s="135">
        <f t="shared" si="0"/>
        <v>1</v>
      </c>
      <c r="O8" s="136">
        <f t="shared" si="0"/>
        <v>1</v>
      </c>
    </row>
    <row r="9" spans="1:15" ht="18" customHeight="1">
      <c r="A9" s="26" t="s">
        <v>95</v>
      </c>
      <c r="B9" s="131">
        <f>SUM(C9:O9)</f>
        <v>1137</v>
      </c>
      <c r="C9" s="132"/>
      <c r="D9" s="132"/>
      <c r="E9" s="132"/>
      <c r="F9" s="132">
        <v>79</v>
      </c>
      <c r="G9" s="132">
        <v>20</v>
      </c>
      <c r="H9" s="132">
        <v>3</v>
      </c>
      <c r="I9" s="132"/>
      <c r="J9" s="132">
        <v>7</v>
      </c>
      <c r="K9" s="132">
        <v>858</v>
      </c>
      <c r="L9" s="132">
        <v>97</v>
      </c>
      <c r="M9" s="132">
        <v>73</v>
      </c>
      <c r="N9" s="132"/>
      <c r="O9" s="133"/>
    </row>
    <row r="10" spans="1:15" ht="18" customHeight="1">
      <c r="A10" s="26" t="s">
        <v>96</v>
      </c>
      <c r="B10" s="131">
        <f>SUM(C10:O10)</f>
        <v>2113</v>
      </c>
      <c r="C10" s="132">
        <v>130</v>
      </c>
      <c r="D10" s="132">
        <v>13</v>
      </c>
      <c r="E10" s="132"/>
      <c r="F10" s="132">
        <v>79</v>
      </c>
      <c r="G10" s="132">
        <v>24</v>
      </c>
      <c r="H10" s="132">
        <v>18</v>
      </c>
      <c r="I10" s="132"/>
      <c r="J10" s="132">
        <v>7</v>
      </c>
      <c r="K10" s="132">
        <v>283</v>
      </c>
      <c r="L10" s="132">
        <v>879</v>
      </c>
      <c r="M10" s="132">
        <v>678</v>
      </c>
      <c r="N10" s="132">
        <v>1</v>
      </c>
      <c r="O10" s="133">
        <v>1</v>
      </c>
    </row>
    <row r="11" spans="1:15" ht="18" customHeight="1" thickBot="1">
      <c r="A11" s="33" t="s">
        <v>97</v>
      </c>
      <c r="B11" s="137">
        <f>SUM(C11:O11)</f>
        <v>3</v>
      </c>
      <c r="C11" s="138">
        <v>3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9"/>
    </row>
    <row r="12" spans="2:15" ht="18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ht="18" customHeight="1"/>
    <row r="14" ht="18" customHeight="1"/>
    <row r="15" spans="1:14" ht="27" customHeight="1" thickBot="1">
      <c r="A15" s="34" t="s">
        <v>113</v>
      </c>
      <c r="B15" s="17"/>
      <c r="C15" s="17"/>
      <c r="D15" s="17"/>
      <c r="E15" s="17"/>
      <c r="F15" s="17"/>
      <c r="G15" s="17"/>
      <c r="N15" s="8" t="s">
        <v>114</v>
      </c>
    </row>
    <row r="16" spans="1:14" ht="18" customHeight="1">
      <c r="A16" s="178" t="s">
        <v>115</v>
      </c>
      <c r="B16" s="198"/>
      <c r="C16" s="198" t="s">
        <v>0</v>
      </c>
      <c r="D16" s="198"/>
      <c r="E16" s="198" t="s">
        <v>116</v>
      </c>
      <c r="F16" s="198"/>
      <c r="G16" s="198" t="s">
        <v>117</v>
      </c>
      <c r="H16" s="198"/>
      <c r="I16" s="198" t="s">
        <v>118</v>
      </c>
      <c r="J16" s="198"/>
      <c r="K16" s="198" t="s">
        <v>119</v>
      </c>
      <c r="L16" s="198"/>
      <c r="M16" s="198" t="s">
        <v>120</v>
      </c>
      <c r="N16" s="176"/>
    </row>
    <row r="17" spans="1:14" ht="18" customHeight="1">
      <c r="A17" s="200">
        <v>37711</v>
      </c>
      <c r="B17" s="201"/>
      <c r="C17" s="199">
        <v>11</v>
      </c>
      <c r="D17" s="199"/>
      <c r="E17" s="199">
        <v>1</v>
      </c>
      <c r="F17" s="199"/>
      <c r="G17" s="199">
        <v>8</v>
      </c>
      <c r="H17" s="199"/>
      <c r="I17" s="199">
        <v>3</v>
      </c>
      <c r="J17" s="199"/>
      <c r="K17" s="211" t="s">
        <v>121</v>
      </c>
      <c r="L17" s="211"/>
      <c r="M17" s="211" t="s">
        <v>121</v>
      </c>
      <c r="N17" s="219"/>
    </row>
    <row r="18" spans="1:14" ht="18" customHeight="1">
      <c r="A18" s="205">
        <v>38077</v>
      </c>
      <c r="B18" s="206"/>
      <c r="C18" s="199">
        <v>10</v>
      </c>
      <c r="D18" s="199"/>
      <c r="E18" s="211" t="s">
        <v>121</v>
      </c>
      <c r="F18" s="211"/>
      <c r="G18" s="199">
        <v>7</v>
      </c>
      <c r="H18" s="199"/>
      <c r="I18" s="199">
        <v>3</v>
      </c>
      <c r="J18" s="199"/>
      <c r="K18" s="211" t="s">
        <v>121</v>
      </c>
      <c r="L18" s="211"/>
      <c r="M18" s="211" t="s">
        <v>121</v>
      </c>
      <c r="N18" s="219"/>
    </row>
    <row r="19" spans="1:14" ht="18" customHeight="1">
      <c r="A19" s="205">
        <v>38442</v>
      </c>
      <c r="B19" s="206"/>
      <c r="C19" s="199">
        <v>9</v>
      </c>
      <c r="D19" s="199"/>
      <c r="E19" s="211" t="s">
        <v>121</v>
      </c>
      <c r="F19" s="211"/>
      <c r="G19" s="199">
        <v>7</v>
      </c>
      <c r="H19" s="199"/>
      <c r="I19" s="199">
        <v>2</v>
      </c>
      <c r="J19" s="199"/>
      <c r="K19" s="211" t="s">
        <v>121</v>
      </c>
      <c r="L19" s="211"/>
      <c r="M19" s="211" t="s">
        <v>121</v>
      </c>
      <c r="N19" s="219"/>
    </row>
    <row r="20" spans="1:14" ht="18" customHeight="1">
      <c r="A20" s="209">
        <v>38807</v>
      </c>
      <c r="B20" s="210"/>
      <c r="C20" s="213">
        <f>SUM(C22:C28)</f>
        <v>1</v>
      </c>
      <c r="D20" s="213"/>
      <c r="E20" s="211" t="s">
        <v>121</v>
      </c>
      <c r="F20" s="211"/>
      <c r="G20" s="213">
        <f>SUM(G22:G28)</f>
        <v>1</v>
      </c>
      <c r="H20" s="213"/>
      <c r="I20" s="213" t="s">
        <v>121</v>
      </c>
      <c r="J20" s="213"/>
      <c r="K20" s="211" t="s">
        <v>121</v>
      </c>
      <c r="L20" s="211"/>
      <c r="M20" s="211" t="s">
        <v>121</v>
      </c>
      <c r="N20" s="219"/>
    </row>
    <row r="21" spans="1:14" ht="18" customHeight="1">
      <c r="A21" s="207">
        <v>39172</v>
      </c>
      <c r="B21" s="208"/>
      <c r="C21" s="212">
        <v>1</v>
      </c>
      <c r="D21" s="212"/>
      <c r="E21" s="214" t="s">
        <v>121</v>
      </c>
      <c r="F21" s="214"/>
      <c r="G21" s="212">
        <v>1</v>
      </c>
      <c r="H21" s="212"/>
      <c r="I21" s="214" t="s">
        <v>121</v>
      </c>
      <c r="J21" s="214"/>
      <c r="K21" s="214" t="s">
        <v>121</v>
      </c>
      <c r="L21" s="214"/>
      <c r="M21" s="214" t="s">
        <v>121</v>
      </c>
      <c r="N21" s="218"/>
    </row>
    <row r="22" spans="1:14" ht="18" customHeight="1">
      <c r="A22" s="203" t="s">
        <v>42</v>
      </c>
      <c r="B22" s="204"/>
      <c r="C22" s="199" t="s">
        <v>122</v>
      </c>
      <c r="D22" s="199"/>
      <c r="E22" s="199" t="s">
        <v>122</v>
      </c>
      <c r="F22" s="199"/>
      <c r="G22" s="199" t="s">
        <v>122</v>
      </c>
      <c r="H22" s="199"/>
      <c r="I22" s="199" t="s">
        <v>122</v>
      </c>
      <c r="J22" s="199"/>
      <c r="K22" s="199" t="s">
        <v>122</v>
      </c>
      <c r="L22" s="199"/>
      <c r="M22" s="204" t="s">
        <v>122</v>
      </c>
      <c r="N22" s="217"/>
    </row>
    <row r="23" spans="1:14" ht="18" customHeight="1">
      <c r="A23" s="181" t="s">
        <v>43</v>
      </c>
      <c r="B23" s="199"/>
      <c r="C23" s="199" t="s">
        <v>123</v>
      </c>
      <c r="D23" s="199"/>
      <c r="E23" s="199" t="s">
        <v>123</v>
      </c>
      <c r="F23" s="199"/>
      <c r="G23" s="199" t="s">
        <v>123</v>
      </c>
      <c r="H23" s="199"/>
      <c r="I23" s="199" t="s">
        <v>123</v>
      </c>
      <c r="J23" s="199"/>
      <c r="K23" s="199" t="s">
        <v>123</v>
      </c>
      <c r="L23" s="199"/>
      <c r="M23" s="199" t="s">
        <v>123</v>
      </c>
      <c r="N23" s="216"/>
    </row>
    <row r="24" spans="1:14" ht="18" customHeight="1">
      <c r="A24" s="181" t="s">
        <v>44</v>
      </c>
      <c r="B24" s="199"/>
      <c r="C24" s="199" t="s">
        <v>122</v>
      </c>
      <c r="D24" s="199"/>
      <c r="E24" s="199" t="s">
        <v>122</v>
      </c>
      <c r="F24" s="199"/>
      <c r="G24" s="199" t="s">
        <v>122</v>
      </c>
      <c r="H24" s="199"/>
      <c r="I24" s="199" t="s">
        <v>122</v>
      </c>
      <c r="J24" s="199"/>
      <c r="K24" s="199" t="s">
        <v>122</v>
      </c>
      <c r="L24" s="199"/>
      <c r="M24" s="199" t="s">
        <v>122</v>
      </c>
      <c r="N24" s="216"/>
    </row>
    <row r="25" spans="1:14" ht="18" customHeight="1">
      <c r="A25" s="181" t="s">
        <v>45</v>
      </c>
      <c r="B25" s="199"/>
      <c r="C25" s="199" t="s">
        <v>123</v>
      </c>
      <c r="D25" s="199"/>
      <c r="E25" s="199" t="s">
        <v>123</v>
      </c>
      <c r="F25" s="199"/>
      <c r="G25" s="199" t="s">
        <v>123</v>
      </c>
      <c r="H25" s="199"/>
      <c r="I25" s="199" t="s">
        <v>123</v>
      </c>
      <c r="J25" s="199"/>
      <c r="K25" s="199" t="s">
        <v>123</v>
      </c>
      <c r="L25" s="199"/>
      <c r="M25" s="199" t="s">
        <v>123</v>
      </c>
      <c r="N25" s="216"/>
    </row>
    <row r="26" spans="1:14" ht="18" customHeight="1">
      <c r="A26" s="181" t="s">
        <v>46</v>
      </c>
      <c r="B26" s="199"/>
      <c r="C26" s="199" t="s">
        <v>122</v>
      </c>
      <c r="D26" s="199"/>
      <c r="E26" s="199" t="s">
        <v>122</v>
      </c>
      <c r="F26" s="199"/>
      <c r="G26" s="199" t="s">
        <v>122</v>
      </c>
      <c r="H26" s="199"/>
      <c r="I26" s="199" t="s">
        <v>122</v>
      </c>
      <c r="J26" s="199"/>
      <c r="K26" s="199" t="s">
        <v>122</v>
      </c>
      <c r="L26" s="199"/>
      <c r="M26" s="199" t="s">
        <v>122</v>
      </c>
      <c r="N26" s="216"/>
    </row>
    <row r="27" spans="1:14" ht="18" customHeight="1">
      <c r="A27" s="181" t="s">
        <v>47</v>
      </c>
      <c r="B27" s="199"/>
      <c r="C27" s="199" t="s">
        <v>122</v>
      </c>
      <c r="D27" s="199"/>
      <c r="E27" s="199" t="s">
        <v>122</v>
      </c>
      <c r="F27" s="199"/>
      <c r="G27" s="199" t="s">
        <v>122</v>
      </c>
      <c r="H27" s="199"/>
      <c r="I27" s="199" t="s">
        <v>122</v>
      </c>
      <c r="J27" s="199"/>
      <c r="K27" s="199" t="s">
        <v>122</v>
      </c>
      <c r="L27" s="199"/>
      <c r="M27" s="199" t="s">
        <v>122</v>
      </c>
      <c r="N27" s="216"/>
    </row>
    <row r="28" spans="1:14" ht="18" customHeight="1" thickBot="1">
      <c r="A28" s="180" t="s">
        <v>48</v>
      </c>
      <c r="B28" s="202"/>
      <c r="C28" s="202">
        <v>1</v>
      </c>
      <c r="D28" s="202"/>
      <c r="E28" s="202" t="s">
        <v>121</v>
      </c>
      <c r="F28" s="202"/>
      <c r="G28" s="202">
        <v>1</v>
      </c>
      <c r="H28" s="202"/>
      <c r="I28" s="202" t="s">
        <v>121</v>
      </c>
      <c r="J28" s="202"/>
      <c r="K28" s="202" t="s">
        <v>121</v>
      </c>
      <c r="L28" s="202"/>
      <c r="M28" s="202" t="s">
        <v>121</v>
      </c>
      <c r="N28" s="215"/>
    </row>
  </sheetData>
  <mergeCells count="105">
    <mergeCell ref="M16:N16"/>
    <mergeCell ref="M20:N20"/>
    <mergeCell ref="M19:N19"/>
    <mergeCell ref="M18:N18"/>
    <mergeCell ref="M17:N17"/>
    <mergeCell ref="K17:L17"/>
    <mergeCell ref="K16:L16"/>
    <mergeCell ref="M28:N28"/>
    <mergeCell ref="M27:N27"/>
    <mergeCell ref="M26:N26"/>
    <mergeCell ref="M25:N25"/>
    <mergeCell ref="M24:N24"/>
    <mergeCell ref="M23:N23"/>
    <mergeCell ref="M22:N22"/>
    <mergeCell ref="M21:N21"/>
    <mergeCell ref="K21:L21"/>
    <mergeCell ref="K20:L20"/>
    <mergeCell ref="K19:L19"/>
    <mergeCell ref="K18:L18"/>
    <mergeCell ref="I24:J24"/>
    <mergeCell ref="I23:J23"/>
    <mergeCell ref="I22:J22"/>
    <mergeCell ref="K28:L28"/>
    <mergeCell ref="K27:L27"/>
    <mergeCell ref="K26:L26"/>
    <mergeCell ref="K25:L25"/>
    <mergeCell ref="K24:L24"/>
    <mergeCell ref="K23:L23"/>
    <mergeCell ref="K22:L22"/>
    <mergeCell ref="I28:J28"/>
    <mergeCell ref="I27:J27"/>
    <mergeCell ref="I26:J26"/>
    <mergeCell ref="I25:J25"/>
    <mergeCell ref="G16:H16"/>
    <mergeCell ref="I21:J21"/>
    <mergeCell ref="I20:J20"/>
    <mergeCell ref="I19:J19"/>
    <mergeCell ref="I18:J18"/>
    <mergeCell ref="I17:J17"/>
    <mergeCell ref="I16:J16"/>
    <mergeCell ref="G20:H20"/>
    <mergeCell ref="G19:H19"/>
    <mergeCell ref="G18:H18"/>
    <mergeCell ref="G17:H17"/>
    <mergeCell ref="E17:F17"/>
    <mergeCell ref="E16:F16"/>
    <mergeCell ref="G28:H28"/>
    <mergeCell ref="G27:H27"/>
    <mergeCell ref="G26:H26"/>
    <mergeCell ref="G25:H25"/>
    <mergeCell ref="G24:H24"/>
    <mergeCell ref="G23:H23"/>
    <mergeCell ref="G22:H22"/>
    <mergeCell ref="G21:H21"/>
    <mergeCell ref="E21:F21"/>
    <mergeCell ref="E20:F20"/>
    <mergeCell ref="E19:F19"/>
    <mergeCell ref="E18:F18"/>
    <mergeCell ref="C24:D24"/>
    <mergeCell ref="C23:D23"/>
    <mergeCell ref="C22:D22"/>
    <mergeCell ref="E24:F24"/>
    <mergeCell ref="E23:F23"/>
    <mergeCell ref="E22:F22"/>
    <mergeCell ref="C21:D21"/>
    <mergeCell ref="C20:D20"/>
    <mergeCell ref="C19:D19"/>
    <mergeCell ref="E28:F28"/>
    <mergeCell ref="E27:F27"/>
    <mergeCell ref="E26:F26"/>
    <mergeCell ref="E25:F25"/>
    <mergeCell ref="C28:D28"/>
    <mergeCell ref="C27:D27"/>
    <mergeCell ref="C26:D26"/>
    <mergeCell ref="C25:D25"/>
    <mergeCell ref="A24:B24"/>
    <mergeCell ref="A23:B23"/>
    <mergeCell ref="A22:B22"/>
    <mergeCell ref="C18:D18"/>
    <mergeCell ref="A19:B19"/>
    <mergeCell ref="A18:B18"/>
    <mergeCell ref="A21:B21"/>
    <mergeCell ref="A20:B20"/>
    <mergeCell ref="A28:B28"/>
    <mergeCell ref="A27:B27"/>
    <mergeCell ref="A26:B26"/>
    <mergeCell ref="A25:B25"/>
    <mergeCell ref="K2:K3"/>
    <mergeCell ref="N2:N3"/>
    <mergeCell ref="D2:D3"/>
    <mergeCell ref="E2:E3"/>
    <mergeCell ref="C16:D16"/>
    <mergeCell ref="C17:D17"/>
    <mergeCell ref="A16:B16"/>
    <mergeCell ref="A17:B17"/>
    <mergeCell ref="O2:O3"/>
    <mergeCell ref="L2:M2"/>
    <mergeCell ref="J2:J3"/>
    <mergeCell ref="A2:A3"/>
    <mergeCell ref="F2:F3"/>
    <mergeCell ref="G2:G3"/>
    <mergeCell ref="H2:H3"/>
    <mergeCell ref="I2:I3"/>
    <mergeCell ref="B2:B3"/>
    <mergeCell ref="C2:C3"/>
  </mergeCells>
  <printOptions/>
  <pageMargins left="0.7874015748031497" right="0.4330708661417323" top="0.984251968503937" bottom="0.984251968503937" header="0.5118110236220472" footer="0.5118110236220472"/>
  <pageSetup firstPageNumber="93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環境政策課</cp:lastModifiedBy>
  <cp:lastPrinted>2008-03-03T06:22:39Z</cp:lastPrinted>
  <dcterms:created xsi:type="dcterms:W3CDTF">2006-10-17T04:39:05Z</dcterms:created>
  <dcterms:modified xsi:type="dcterms:W3CDTF">2008-03-03T06:23:11Z</dcterms:modified>
  <cp:category/>
  <cp:version/>
  <cp:contentType/>
  <cp:contentStatus/>
</cp:coreProperties>
</file>