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75" windowWidth="12645" windowHeight="8415" activeTab="0"/>
  </bookViews>
  <sheets>
    <sheet name="第１表　民有林造林状況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_xlnm.Print_Area" localSheetId="3">'第４表'!$A$1:$P$55</definedName>
    <definedName name="_xlnm.Print_Titles" localSheetId="3">'第４表'!$A:$A</definedName>
  </definedNames>
  <calcPr fullCalcOnLoad="1"/>
</workbook>
</file>

<file path=xl/sharedStrings.xml><?xml version="1.0" encoding="utf-8"?>
<sst xmlns="http://schemas.openxmlformats.org/spreadsheetml/2006/main" count="740" uniqueCount="119">
  <si>
    <t>第１表　民有林造林状況</t>
  </si>
  <si>
    <t>(単位：ｈａ）</t>
  </si>
  <si>
    <t>区分</t>
  </si>
  <si>
    <t>総数</t>
  </si>
  <si>
    <t>針葉・広葉樹別</t>
  </si>
  <si>
    <t>針葉樹</t>
  </si>
  <si>
    <t>広葉樹</t>
  </si>
  <si>
    <t>平成１５年度</t>
  </si>
  <si>
    <t>平成１６年度</t>
  </si>
  <si>
    <t>平成１７年度</t>
  </si>
  <si>
    <t>平成１８年度</t>
  </si>
  <si>
    <t>第２表</t>
  </si>
  <si>
    <t>民有林山行苗生産量</t>
  </si>
  <si>
    <t>（単位：千本）</t>
  </si>
  <si>
    <t>計</t>
  </si>
  <si>
    <t>すぎ</t>
  </si>
  <si>
    <t>ひのき</t>
  </si>
  <si>
    <t>その他</t>
  </si>
  <si>
    <t>宇都宮</t>
  </si>
  <si>
    <t>鹿沼</t>
  </si>
  <si>
    <t>-</t>
  </si>
  <si>
    <t>今市</t>
  </si>
  <si>
    <t>矢板</t>
  </si>
  <si>
    <t>大田原</t>
  </si>
  <si>
    <t>烏山</t>
  </si>
  <si>
    <t>佐野</t>
  </si>
  <si>
    <t>-</t>
  </si>
  <si>
    <t>-</t>
  </si>
  <si>
    <t>第３表</t>
  </si>
  <si>
    <t>民有林樹種別苗畑面積</t>
  </si>
  <si>
    <t>（単位：ａ）</t>
  </si>
  <si>
    <t>播種床</t>
  </si>
  <si>
    <t>２年生</t>
  </si>
  <si>
    <t>３年生</t>
  </si>
  <si>
    <t>すぎ</t>
  </si>
  <si>
    <t>ひのき</t>
  </si>
  <si>
    <t>-</t>
  </si>
  <si>
    <t>第４表　民有林市町村別造林面積</t>
  </si>
  <si>
    <t>市町村</t>
  </si>
  <si>
    <t>再造</t>
  </si>
  <si>
    <t>拡大</t>
  </si>
  <si>
    <t>補助造林</t>
  </si>
  <si>
    <t>-</t>
  </si>
  <si>
    <t>緑資源機構造林</t>
  </si>
  <si>
    <t>融資造林</t>
  </si>
  <si>
    <t>自力造林</t>
  </si>
  <si>
    <t>県総計</t>
  </si>
  <si>
    <t>宇都宮林務事務所</t>
  </si>
  <si>
    <t>鹿沼林務事務所</t>
  </si>
  <si>
    <t>今市林務事務所</t>
  </si>
  <si>
    <t>矢板林務事務所</t>
  </si>
  <si>
    <t>大田原林務事務所</t>
  </si>
  <si>
    <t>烏山林務事務所</t>
  </si>
  <si>
    <t>佐野林務事務所</t>
  </si>
  <si>
    <t>すぎ</t>
  </si>
  <si>
    <t>ひのき</t>
  </si>
  <si>
    <t>あかまつ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</si>
  <si>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</si>
  <si>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</si>
  <si>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</si>
  <si>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</si>
  <si>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</si>
  <si>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</si>
  <si>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</si>
  <si>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</si>
  <si>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</si>
  <si>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</si>
  <si>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第５表　母樹林指定面積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</si>
  <si>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</si>
  <si>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</si>
  <si>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</si>
  <si>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</si>
  <si>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</si>
  <si>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</si>
  <si>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カラマツ</t>
  </si>
  <si>
    <t>スギ</t>
  </si>
  <si>
    <t>アカマツ</t>
  </si>
  <si>
    <t>-</t>
  </si>
  <si>
    <t>第６表　　森林国営保険契約状況</t>
  </si>
  <si>
    <t>（単位：ha、千円）</t>
  </si>
  <si>
    <t>面積</t>
  </si>
  <si>
    <t>保険金</t>
  </si>
  <si>
    <t>保険料</t>
  </si>
  <si>
    <t>３　造　林</t>
  </si>
  <si>
    <t>前ページからの続き　（単位：ha）</t>
  </si>
  <si>
    <t>平成１９年度</t>
  </si>
  <si>
    <t>※平成7年4月15日から森林共済セット保険契約</t>
  </si>
  <si>
    <t>※平成12年12月15日から森林国営保険契約</t>
  </si>
  <si>
    <t>　　宇都宮市</t>
  </si>
  <si>
    <t>　　上三川町</t>
  </si>
  <si>
    <t>　　真岡市</t>
  </si>
  <si>
    <t>　　二宮町</t>
  </si>
  <si>
    <t>　　益子町</t>
  </si>
  <si>
    <t>　　茂木町</t>
  </si>
  <si>
    <t>　　市貝町</t>
  </si>
  <si>
    <t>　　芳賀町</t>
  </si>
  <si>
    <t>　　都賀町</t>
  </si>
  <si>
    <t>　　岩舟町</t>
  </si>
  <si>
    <t>　　藤岡町</t>
  </si>
  <si>
    <t>　　大平町</t>
  </si>
  <si>
    <t>　　野木町</t>
  </si>
  <si>
    <t>　　壬生町</t>
  </si>
  <si>
    <t>　　下野市</t>
  </si>
  <si>
    <t>　　小山市</t>
  </si>
  <si>
    <t>　　栃木市</t>
  </si>
  <si>
    <t>　　佐野市</t>
  </si>
  <si>
    <t>　　足利市</t>
  </si>
  <si>
    <t>　　鹿沼市</t>
  </si>
  <si>
    <t>　　西方町</t>
  </si>
  <si>
    <t>　　日光市</t>
  </si>
  <si>
    <t>　　矢板市</t>
  </si>
  <si>
    <t>　　さくら市</t>
  </si>
  <si>
    <t>　　塩谷町</t>
  </si>
  <si>
    <t>　　高根沢町</t>
  </si>
  <si>
    <t>　　大田原市</t>
  </si>
  <si>
    <t>　　那須塩原市</t>
  </si>
  <si>
    <t>　　那須町</t>
  </si>
  <si>
    <t>　　那須烏山市</t>
  </si>
  <si>
    <t>　　那珂川町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</si>
</sst>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2" xfId="48" applyFon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38" fontId="3" fillId="0" borderId="14" xfId="48" applyFont="1" applyBorder="1" applyAlignment="1">
      <alignment vertical="center"/>
    </xf>
    <xf numFmtId="38" fontId="3" fillId="0" borderId="14" xfId="48" applyFon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176" fontId="0" fillId="0" borderId="13" xfId="0" applyNumberForma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58" fontId="0" fillId="0" borderId="11" xfId="0" applyNumberFormat="1" applyBorder="1" applyAlignment="1">
      <alignment vertical="center" shrinkToFi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58" fontId="0" fillId="0" borderId="12" xfId="0" applyNumberFormat="1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distributed" textRotation="255"/>
    </xf>
    <xf numFmtId="177" fontId="0" fillId="0" borderId="11" xfId="0" applyNumberFormat="1" applyBorder="1" applyAlignment="1">
      <alignment horizontal="distributed" vertical="center"/>
    </xf>
    <xf numFmtId="178" fontId="0" fillId="0" borderId="11" xfId="0" applyNumberFormat="1" applyBorder="1" applyAlignment="1">
      <alignment horizontal="right" vertical="center"/>
    </xf>
    <xf numFmtId="40" fontId="0" fillId="0" borderId="11" xfId="48" applyNumberFormat="1" applyBorder="1" applyAlignment="1">
      <alignment vertical="center"/>
    </xf>
    <xf numFmtId="40" fontId="0" fillId="0" borderId="14" xfId="48" applyNumberFormat="1" applyFont="1" applyBorder="1" applyAlignment="1">
      <alignment horizontal="right" vertical="center"/>
    </xf>
    <xf numFmtId="40" fontId="0" fillId="0" borderId="11" xfId="48" applyNumberFormat="1" applyBorder="1" applyAlignment="1">
      <alignment horizontal="right" vertical="center"/>
    </xf>
    <xf numFmtId="40" fontId="0" fillId="0" borderId="11" xfId="48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horizontal="distributed" vertical="center"/>
    </xf>
    <xf numFmtId="178" fontId="0" fillId="0" borderId="12" xfId="0" applyNumberFormat="1" applyBorder="1" applyAlignment="1">
      <alignment horizontal="right" vertical="center"/>
    </xf>
    <xf numFmtId="40" fontId="0" fillId="0" borderId="12" xfId="48" applyNumberFormat="1" applyBorder="1" applyAlignment="1">
      <alignment vertical="center"/>
    </xf>
    <xf numFmtId="40" fontId="0" fillId="0" borderId="12" xfId="48" applyNumberFormat="1" applyFon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40" fontId="0" fillId="0" borderId="14" xfId="48" applyNumberFormat="1" applyBorder="1" applyAlignment="1">
      <alignment horizontal="right" vertical="center"/>
    </xf>
    <xf numFmtId="40" fontId="0" fillId="0" borderId="12" xfId="48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8" xfId="0" applyNumberFormat="1" applyBorder="1" applyAlignment="1">
      <alignment horizontal="distributed" vertical="center"/>
    </xf>
    <xf numFmtId="38" fontId="3" fillId="0" borderId="29" xfId="48" applyFont="1" applyBorder="1" applyAlignment="1">
      <alignment horizontal="right" vertical="center"/>
    </xf>
    <xf numFmtId="176" fontId="0" fillId="0" borderId="30" xfId="0" applyNumberFormat="1" applyBorder="1" applyAlignment="1">
      <alignment horizontal="distributed" vertical="center"/>
    </xf>
    <xf numFmtId="38" fontId="3" fillId="0" borderId="31" xfId="48" applyFont="1" applyBorder="1" applyAlignment="1">
      <alignment horizontal="right" vertical="center"/>
    </xf>
    <xf numFmtId="0" fontId="0" fillId="0" borderId="32" xfId="0" applyBorder="1" applyAlignment="1">
      <alignment horizontal="distributed" vertical="center"/>
    </xf>
    <xf numFmtId="38" fontId="3" fillId="0" borderId="33" xfId="48" applyFont="1" applyBorder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38" fontId="3" fillId="0" borderId="34" xfId="48" applyFont="1" applyBorder="1" applyAlignment="1">
      <alignment horizontal="right" vertical="center"/>
    </xf>
    <xf numFmtId="0" fontId="0" fillId="0" borderId="10" xfId="0" applyBorder="1" applyAlignment="1">
      <alignment horizontal="left" vertical="center" indent="1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Fill="1" applyBorder="1" applyAlignment="1">
      <alignment vertical="center" shrinkToFit="1"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0" fillId="0" borderId="35" xfId="0" applyBorder="1" applyAlignment="1">
      <alignment horizontal="left" vertical="center" indent="1" shrinkToFit="1"/>
    </xf>
    <xf numFmtId="0" fontId="0" fillId="0" borderId="37" xfId="0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4" fillId="0" borderId="4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0" fillId="0" borderId="47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3" fillId="0" borderId="47" xfId="0" applyFont="1" applyBorder="1" applyAlignment="1">
      <alignment horizontal="left" vertical="center"/>
    </xf>
    <xf numFmtId="0" fontId="0" fillId="0" borderId="35" xfId="0" applyBorder="1" applyAlignment="1">
      <alignment horizontal="distributed" vertical="center" textRotation="255"/>
    </xf>
    <xf numFmtId="0" fontId="0" fillId="0" borderId="51" xfId="0" applyBorder="1" applyAlignment="1">
      <alignment horizontal="distributed" vertical="center" textRotation="255"/>
    </xf>
    <xf numFmtId="58" fontId="0" fillId="0" borderId="52" xfId="0" applyNumberFormat="1" applyBorder="1" applyAlignment="1">
      <alignment horizontal="distributed" vertical="center"/>
    </xf>
    <xf numFmtId="0" fontId="0" fillId="0" borderId="53" xfId="0" applyBorder="1" applyAlignment="1">
      <alignment vertical="center"/>
    </xf>
    <xf numFmtId="190" fontId="0" fillId="0" borderId="54" xfId="0" applyNumberFormat="1" applyFont="1" applyBorder="1" applyAlignment="1">
      <alignment horizontal="right" vertical="center" indent="1"/>
    </xf>
    <xf numFmtId="190" fontId="0" fillId="0" borderId="54" xfId="48" applyNumberFormat="1" applyFont="1" applyBorder="1" applyAlignment="1">
      <alignment horizontal="right" vertical="center" indent="1"/>
    </xf>
    <xf numFmtId="190" fontId="0" fillId="0" borderId="55" xfId="48" applyNumberFormat="1" applyFont="1" applyBorder="1" applyAlignment="1">
      <alignment horizontal="right" vertical="center" indent="1"/>
    </xf>
    <xf numFmtId="58" fontId="0" fillId="0" borderId="28" xfId="0" applyNumberForma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190" fontId="0" fillId="0" borderId="11" xfId="0" applyNumberFormat="1" applyFont="1" applyBorder="1" applyAlignment="1">
      <alignment horizontal="right" vertical="center" indent="1"/>
    </xf>
    <xf numFmtId="190" fontId="0" fillId="0" borderId="11" xfId="48" applyNumberFormat="1" applyFont="1" applyBorder="1" applyAlignment="1">
      <alignment horizontal="right" vertical="center" indent="1"/>
    </xf>
    <xf numFmtId="190" fontId="0" fillId="0" borderId="29" xfId="48" applyNumberFormat="1" applyFont="1" applyBorder="1" applyAlignment="1">
      <alignment horizontal="right" vertical="center" indent="1"/>
    </xf>
    <xf numFmtId="58" fontId="0" fillId="0" borderId="56" xfId="0" applyNumberFormat="1" applyBorder="1" applyAlignment="1">
      <alignment horizontal="distributed" vertical="center"/>
    </xf>
    <xf numFmtId="190" fontId="0" fillId="0" borderId="29" xfId="0" applyNumberFormat="1" applyFont="1" applyBorder="1" applyAlignment="1">
      <alignment horizontal="right" vertical="center" indent="1"/>
    </xf>
    <xf numFmtId="190" fontId="0" fillId="0" borderId="28" xfId="0" applyNumberFormat="1" applyFont="1" applyBorder="1" applyAlignment="1">
      <alignment horizontal="right" vertical="center" indent="1"/>
    </xf>
    <xf numFmtId="190" fontId="0" fillId="0" borderId="56" xfId="48" applyNumberFormat="1" applyFont="1" applyBorder="1" applyAlignment="1">
      <alignment horizontal="right" vertical="center" indent="1"/>
    </xf>
    <xf numFmtId="190" fontId="0" fillId="0" borderId="33" xfId="0" applyNumberFormat="1" applyFont="1" applyBorder="1" applyAlignment="1">
      <alignment horizontal="right" vertical="center" indent="1"/>
    </xf>
    <xf numFmtId="190" fontId="0" fillId="0" borderId="32" xfId="0" applyNumberFormat="1" applyFont="1" applyBorder="1" applyAlignment="1">
      <alignment horizontal="right" vertical="center" indent="1"/>
    </xf>
    <xf numFmtId="190" fontId="0" fillId="0" borderId="33" xfId="48" applyNumberFormat="1" applyFont="1" applyBorder="1" applyAlignment="1">
      <alignment horizontal="right" vertical="center" indent="1"/>
    </xf>
    <xf numFmtId="190" fontId="0" fillId="0" borderId="57" xfId="48" applyNumberFormat="1" applyFont="1" applyBorder="1" applyAlignment="1">
      <alignment horizontal="right" vertical="center" indent="1"/>
    </xf>
    <xf numFmtId="0" fontId="22" fillId="0" borderId="58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58" fontId="0" fillId="0" borderId="57" xfId="0" applyNumberFormat="1" applyBorder="1" applyAlignment="1">
      <alignment horizontal="distributed" vertical="center"/>
    </xf>
    <xf numFmtId="58" fontId="0" fillId="0" borderId="32" xfId="0" applyNumberForma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11" sqref="C11:E11"/>
    </sheetView>
  </sheetViews>
  <sheetFormatPr defaultColWidth="9.00390625" defaultRowHeight="13.5"/>
  <sheetData>
    <row r="1" ht="23.25" customHeight="1">
      <c r="A1" s="2" t="s">
        <v>83</v>
      </c>
    </row>
    <row r="2" ht="23.25" customHeight="1"/>
    <row r="3" ht="23.25" customHeight="1"/>
    <row r="4" spans="1:9" ht="24.75" customHeight="1">
      <c r="A4" s="99" t="s">
        <v>0</v>
      </c>
      <c r="B4" s="99"/>
      <c r="C4" s="99"/>
      <c r="D4" s="99"/>
      <c r="H4" s="98" t="s">
        <v>1</v>
      </c>
      <c r="I4" s="98"/>
    </row>
    <row r="5" spans="1:9" ht="24.75" customHeight="1">
      <c r="A5" s="97" t="s">
        <v>2</v>
      </c>
      <c r="B5" s="95"/>
      <c r="C5" s="95" t="s">
        <v>3</v>
      </c>
      <c r="D5" s="95"/>
      <c r="E5" s="95"/>
      <c r="F5" s="95" t="s">
        <v>4</v>
      </c>
      <c r="G5" s="95"/>
      <c r="H5" s="95"/>
      <c r="I5" s="96"/>
    </row>
    <row r="6" spans="1:9" ht="24.75" customHeight="1">
      <c r="A6" s="97"/>
      <c r="B6" s="95"/>
      <c r="C6" s="95"/>
      <c r="D6" s="95"/>
      <c r="E6" s="95"/>
      <c r="F6" s="95" t="s">
        <v>5</v>
      </c>
      <c r="G6" s="95"/>
      <c r="H6" s="95" t="s">
        <v>6</v>
      </c>
      <c r="I6" s="96"/>
    </row>
    <row r="7" spans="1:9" ht="24.75" customHeight="1">
      <c r="A7" s="93" t="s">
        <v>7</v>
      </c>
      <c r="B7" s="94"/>
      <c r="C7" s="91">
        <f>SUM(F7:I7)</f>
        <v>335</v>
      </c>
      <c r="D7" s="91"/>
      <c r="E7" s="91"/>
      <c r="F7" s="91">
        <v>219</v>
      </c>
      <c r="G7" s="91"/>
      <c r="H7" s="91">
        <v>116</v>
      </c>
      <c r="I7" s="92"/>
    </row>
    <row r="8" spans="1:9" ht="24.75" customHeight="1">
      <c r="A8" s="93" t="s">
        <v>8</v>
      </c>
      <c r="B8" s="94"/>
      <c r="C8" s="91">
        <f>SUM(F8:I8)</f>
        <v>331</v>
      </c>
      <c r="D8" s="91"/>
      <c r="E8" s="91"/>
      <c r="F8" s="91">
        <v>214</v>
      </c>
      <c r="G8" s="91"/>
      <c r="H8" s="91">
        <v>117</v>
      </c>
      <c r="I8" s="92"/>
    </row>
    <row r="9" spans="1:9" ht="24.75" customHeight="1">
      <c r="A9" s="93" t="s">
        <v>9</v>
      </c>
      <c r="B9" s="94"/>
      <c r="C9" s="91">
        <f>SUM(F9:I9)</f>
        <v>272</v>
      </c>
      <c r="D9" s="91"/>
      <c r="E9" s="91"/>
      <c r="F9" s="91">
        <v>170</v>
      </c>
      <c r="G9" s="91"/>
      <c r="H9" s="91">
        <v>102</v>
      </c>
      <c r="I9" s="92"/>
    </row>
    <row r="10" spans="1:9" ht="24.75" customHeight="1">
      <c r="A10" s="83" t="s">
        <v>10</v>
      </c>
      <c r="B10" s="84"/>
      <c r="C10" s="85">
        <f>SUM(F10:I10)</f>
        <v>344</v>
      </c>
      <c r="D10" s="85"/>
      <c r="E10" s="85"/>
      <c r="F10" s="85">
        <v>205</v>
      </c>
      <c r="G10" s="85"/>
      <c r="H10" s="85">
        <v>139</v>
      </c>
      <c r="I10" s="86"/>
    </row>
    <row r="11" spans="1:9" ht="24.75" customHeight="1">
      <c r="A11" s="87" t="s">
        <v>85</v>
      </c>
      <c r="B11" s="88"/>
      <c r="C11" s="89">
        <v>308</v>
      </c>
      <c r="D11" s="89"/>
      <c r="E11" s="89"/>
      <c r="F11" s="89">
        <v>154</v>
      </c>
      <c r="G11" s="89"/>
      <c r="H11" s="89">
        <v>154</v>
      </c>
      <c r="I11" s="90"/>
    </row>
    <row r="12" ht="24.75" customHeight="1"/>
    <row r="13" ht="24.75" customHeight="1"/>
  </sheetData>
  <sheetProtection/>
  <mergeCells count="27">
    <mergeCell ref="H6:I6"/>
    <mergeCell ref="A5:B6"/>
    <mergeCell ref="C5:E6"/>
    <mergeCell ref="H4:I4"/>
    <mergeCell ref="A4:D4"/>
    <mergeCell ref="F6:G6"/>
    <mergeCell ref="F5:I5"/>
    <mergeCell ref="A7:B7"/>
    <mergeCell ref="A8:B8"/>
    <mergeCell ref="A9:B9"/>
    <mergeCell ref="C7:E7"/>
    <mergeCell ref="C8:E8"/>
    <mergeCell ref="C9:E9"/>
    <mergeCell ref="F7:G7"/>
    <mergeCell ref="F8:G8"/>
    <mergeCell ref="F9:G9"/>
    <mergeCell ref="H7:I7"/>
    <mergeCell ref="H8:I8"/>
    <mergeCell ref="H9:I9"/>
    <mergeCell ref="A11:B11"/>
    <mergeCell ref="C11:E11"/>
    <mergeCell ref="F11:G11"/>
    <mergeCell ref="H11:I11"/>
    <mergeCell ref="A10:B10"/>
    <mergeCell ref="C10:E10"/>
    <mergeCell ref="F10:G10"/>
    <mergeCell ref="H10:I10"/>
  </mergeCells>
  <printOptions/>
  <pageMargins left="0.7874015748031497" right="0.7874015748031497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11.125" style="0" bestFit="1" customWidth="1"/>
    <col min="2" max="7" width="12.625" style="0" customWidth="1"/>
  </cols>
  <sheetData>
    <row r="1" spans="1:7" ht="19.5" customHeight="1">
      <c r="A1" s="1" t="s">
        <v>11</v>
      </c>
      <c r="B1" s="99" t="s">
        <v>12</v>
      </c>
      <c r="C1" s="99"/>
      <c r="D1" s="99"/>
      <c r="G1" s="3" t="s">
        <v>13</v>
      </c>
    </row>
    <row r="2" spans="1:7" ht="19.5" customHeight="1">
      <c r="A2" s="103" t="s">
        <v>2</v>
      </c>
      <c r="B2" s="105" t="s">
        <v>3</v>
      </c>
      <c r="C2" s="100" t="s">
        <v>5</v>
      </c>
      <c r="D2" s="100"/>
      <c r="E2" s="100"/>
      <c r="F2" s="100"/>
      <c r="G2" s="101" t="s">
        <v>6</v>
      </c>
    </row>
    <row r="3" spans="1:7" ht="19.5" customHeight="1">
      <c r="A3" s="104"/>
      <c r="B3" s="106"/>
      <c r="C3" s="4" t="s">
        <v>14</v>
      </c>
      <c r="D3" s="4" t="s">
        <v>15</v>
      </c>
      <c r="E3" s="4" t="s">
        <v>16</v>
      </c>
      <c r="F3" s="4" t="s">
        <v>17</v>
      </c>
      <c r="G3" s="102"/>
    </row>
    <row r="4" spans="1:7" ht="24.75" customHeight="1">
      <c r="A4" s="62">
        <v>15</v>
      </c>
      <c r="B4" s="6">
        <f>SUM(C4,G4)</f>
        <v>1493</v>
      </c>
      <c r="C4" s="6">
        <f>SUM(D4:F4)</f>
        <v>1493</v>
      </c>
      <c r="D4" s="6">
        <v>660</v>
      </c>
      <c r="E4" s="6">
        <v>833</v>
      </c>
      <c r="F4" s="7" t="s">
        <v>20</v>
      </c>
      <c r="G4" s="70" t="s">
        <v>27</v>
      </c>
    </row>
    <row r="5" spans="1:7" ht="24.75" customHeight="1">
      <c r="A5" s="62">
        <v>16</v>
      </c>
      <c r="B5" s="6">
        <f>SUM(C5,G5)</f>
        <v>1328</v>
      </c>
      <c r="C5" s="6">
        <f>SUM(D5:F5)</f>
        <v>1328</v>
      </c>
      <c r="D5" s="6">
        <v>601</v>
      </c>
      <c r="E5" s="6">
        <v>727</v>
      </c>
      <c r="F5" s="7" t="s">
        <v>20</v>
      </c>
      <c r="G5" s="63" t="s">
        <v>27</v>
      </c>
    </row>
    <row r="6" spans="1:7" ht="24.75" customHeight="1">
      <c r="A6" s="62">
        <v>17</v>
      </c>
      <c r="B6" s="6">
        <f>SUM(C6,G6)</f>
        <v>1066</v>
      </c>
      <c r="C6" s="6">
        <f>SUM(D6:F6)</f>
        <v>1066</v>
      </c>
      <c r="D6" s="6">
        <v>479</v>
      </c>
      <c r="E6" s="6">
        <v>587</v>
      </c>
      <c r="F6" s="7" t="s">
        <v>20</v>
      </c>
      <c r="G6" s="63" t="s">
        <v>27</v>
      </c>
    </row>
    <row r="7" spans="1:7" ht="24.75" customHeight="1">
      <c r="A7" s="62">
        <v>18</v>
      </c>
      <c r="B7" s="6">
        <f aca="true" t="shared" si="0" ref="B7:B15">SUM(C7,G7)</f>
        <v>1049</v>
      </c>
      <c r="C7" s="6">
        <f aca="true" t="shared" si="1" ref="C7:C15">SUM(D7:F7)</f>
        <v>1049</v>
      </c>
      <c r="D7" s="6">
        <v>494</v>
      </c>
      <c r="E7" s="6">
        <v>555</v>
      </c>
      <c r="F7" s="7" t="s">
        <v>27</v>
      </c>
      <c r="G7" s="63" t="s">
        <v>27</v>
      </c>
    </row>
    <row r="8" spans="1:7" ht="24.75" customHeight="1">
      <c r="A8" s="64">
        <v>19</v>
      </c>
      <c r="B8" s="8">
        <f t="shared" si="0"/>
        <v>1120</v>
      </c>
      <c r="C8" s="8">
        <f t="shared" si="1"/>
        <v>1120</v>
      </c>
      <c r="D8" s="9">
        <f>SUM(D9:D15)</f>
        <v>510</v>
      </c>
      <c r="E8" s="9">
        <f>SUM(E9:E15)</f>
        <v>610</v>
      </c>
      <c r="F8" s="10" t="s">
        <v>27</v>
      </c>
      <c r="G8" s="65" t="s">
        <v>27</v>
      </c>
    </row>
    <row r="9" spans="1:7" ht="24.75" customHeight="1">
      <c r="A9" s="66" t="s">
        <v>18</v>
      </c>
      <c r="B9" s="12">
        <f t="shared" si="0"/>
        <v>17</v>
      </c>
      <c r="C9" s="12">
        <f t="shared" si="1"/>
        <v>17</v>
      </c>
      <c r="D9" s="13"/>
      <c r="E9" s="13">
        <v>17</v>
      </c>
      <c r="F9" s="13" t="s">
        <v>27</v>
      </c>
      <c r="G9" s="67" t="s">
        <v>27</v>
      </c>
    </row>
    <row r="10" spans="1:7" ht="24.75" customHeight="1">
      <c r="A10" s="68" t="s">
        <v>19</v>
      </c>
      <c r="B10" s="6">
        <f t="shared" si="0"/>
        <v>343</v>
      </c>
      <c r="C10" s="6">
        <f t="shared" si="1"/>
        <v>343</v>
      </c>
      <c r="D10" s="7">
        <v>85</v>
      </c>
      <c r="E10" s="7">
        <v>258</v>
      </c>
      <c r="F10" s="7" t="s">
        <v>20</v>
      </c>
      <c r="G10" s="63" t="s">
        <v>20</v>
      </c>
    </row>
    <row r="11" spans="1:7" ht="24.75" customHeight="1">
      <c r="A11" s="68" t="s">
        <v>21</v>
      </c>
      <c r="B11" s="6">
        <f t="shared" si="0"/>
        <v>4</v>
      </c>
      <c r="C11" s="6">
        <f t="shared" si="1"/>
        <v>4</v>
      </c>
      <c r="D11" s="7"/>
      <c r="E11" s="7">
        <v>4</v>
      </c>
      <c r="F11" s="7" t="s">
        <v>27</v>
      </c>
      <c r="G11" s="63" t="s">
        <v>27</v>
      </c>
    </row>
    <row r="12" spans="1:7" ht="24.75" customHeight="1">
      <c r="A12" s="68" t="s">
        <v>22</v>
      </c>
      <c r="B12" s="6">
        <f t="shared" si="0"/>
        <v>0</v>
      </c>
      <c r="C12" s="6">
        <f t="shared" si="1"/>
        <v>0</v>
      </c>
      <c r="D12" s="7"/>
      <c r="E12" s="7"/>
      <c r="F12" s="7" t="s">
        <v>20</v>
      </c>
      <c r="G12" s="63" t="s">
        <v>20</v>
      </c>
    </row>
    <row r="13" spans="1:7" ht="24.75" customHeight="1">
      <c r="A13" s="68" t="s">
        <v>23</v>
      </c>
      <c r="B13" s="6">
        <f t="shared" si="0"/>
        <v>0</v>
      </c>
      <c r="C13" s="6">
        <f t="shared" si="1"/>
        <v>0</v>
      </c>
      <c r="D13" s="7"/>
      <c r="E13" s="7"/>
      <c r="F13" s="7" t="s">
        <v>27</v>
      </c>
      <c r="G13" s="63" t="s">
        <v>27</v>
      </c>
    </row>
    <row r="14" spans="1:7" ht="24.75" customHeight="1">
      <c r="A14" s="68" t="s">
        <v>24</v>
      </c>
      <c r="B14" s="6">
        <f t="shared" si="0"/>
        <v>19</v>
      </c>
      <c r="C14" s="6">
        <f t="shared" si="1"/>
        <v>19</v>
      </c>
      <c r="D14" s="7"/>
      <c r="E14" s="7">
        <v>19</v>
      </c>
      <c r="F14" s="7" t="s">
        <v>27</v>
      </c>
      <c r="G14" s="63" t="s">
        <v>27</v>
      </c>
    </row>
    <row r="15" spans="1:7" ht="24.75" customHeight="1">
      <c r="A15" s="69" t="s">
        <v>25</v>
      </c>
      <c r="B15" s="8">
        <f t="shared" si="0"/>
        <v>737</v>
      </c>
      <c r="C15" s="8">
        <f t="shared" si="1"/>
        <v>737</v>
      </c>
      <c r="D15" s="10">
        <v>425</v>
      </c>
      <c r="E15" s="10">
        <v>312</v>
      </c>
      <c r="F15" s="10" t="s">
        <v>26</v>
      </c>
      <c r="G15" s="65" t="s">
        <v>26</v>
      </c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5">
    <mergeCell ref="B1:D1"/>
    <mergeCell ref="C2:F2"/>
    <mergeCell ref="G2:G3"/>
    <mergeCell ref="A2:A3"/>
    <mergeCell ref="B2:B3"/>
  </mergeCells>
  <printOptions/>
  <pageMargins left="0.7874015748031497" right="0.7874015748031497" top="0.787401574803149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7">
      <selection activeCell="M15" sqref="M15"/>
    </sheetView>
  </sheetViews>
  <sheetFormatPr defaultColWidth="9.00390625" defaultRowHeight="13.5"/>
  <cols>
    <col min="1" max="1" width="11.125" style="0" customWidth="1"/>
    <col min="2" max="2" width="5.875" style="0" bestFit="1" customWidth="1"/>
    <col min="3" max="13" width="5.125" style="0" customWidth="1"/>
    <col min="14" max="17" width="4.625" style="0" customWidth="1"/>
  </cols>
  <sheetData>
    <row r="1" spans="1:17" ht="19.5" customHeight="1">
      <c r="A1" s="1" t="s">
        <v>28</v>
      </c>
      <c r="B1" s="99" t="s">
        <v>29</v>
      </c>
      <c r="C1" s="99"/>
      <c r="D1" s="99"/>
      <c r="E1" s="99"/>
      <c r="F1" s="99"/>
      <c r="P1" s="98" t="s">
        <v>30</v>
      </c>
      <c r="Q1" s="98"/>
    </row>
    <row r="2" spans="1:17" ht="19.5" customHeight="1">
      <c r="A2" s="107" t="s">
        <v>2</v>
      </c>
      <c r="B2" s="100" t="s">
        <v>3</v>
      </c>
      <c r="C2" s="100"/>
      <c r="D2" s="100"/>
      <c r="E2" s="100"/>
      <c r="F2" s="100" t="s">
        <v>34</v>
      </c>
      <c r="G2" s="100"/>
      <c r="H2" s="100"/>
      <c r="I2" s="100"/>
      <c r="J2" s="100" t="s">
        <v>35</v>
      </c>
      <c r="K2" s="100"/>
      <c r="L2" s="100"/>
      <c r="M2" s="100"/>
      <c r="N2" s="100" t="s">
        <v>17</v>
      </c>
      <c r="O2" s="100"/>
      <c r="P2" s="100"/>
      <c r="Q2" s="100"/>
    </row>
    <row r="3" spans="1:17" ht="60" customHeight="1">
      <c r="A3" s="107"/>
      <c r="B3" s="16" t="s">
        <v>3</v>
      </c>
      <c r="C3" s="16" t="s">
        <v>31</v>
      </c>
      <c r="D3" s="16" t="s">
        <v>32</v>
      </c>
      <c r="E3" s="16" t="s">
        <v>33</v>
      </c>
      <c r="F3" s="16" t="s">
        <v>14</v>
      </c>
      <c r="G3" s="16" t="s">
        <v>31</v>
      </c>
      <c r="H3" s="16" t="s">
        <v>32</v>
      </c>
      <c r="I3" s="16" t="s">
        <v>33</v>
      </c>
      <c r="J3" s="16" t="s">
        <v>14</v>
      </c>
      <c r="K3" s="16" t="s">
        <v>31</v>
      </c>
      <c r="L3" s="16" t="s">
        <v>32</v>
      </c>
      <c r="M3" s="16" t="s">
        <v>33</v>
      </c>
      <c r="N3" s="16" t="s">
        <v>14</v>
      </c>
      <c r="O3" s="16" t="s">
        <v>31</v>
      </c>
      <c r="P3" s="16" t="s">
        <v>32</v>
      </c>
      <c r="Q3" s="16" t="s">
        <v>33</v>
      </c>
    </row>
    <row r="4" spans="1:17" ht="24.75" customHeight="1">
      <c r="A4" s="5">
        <v>15</v>
      </c>
      <c r="B4" s="17">
        <f aca="true" t="shared" si="0" ref="B4:B10">SUM(C4:E4)</f>
        <v>1265</v>
      </c>
      <c r="C4" s="17">
        <f aca="true" t="shared" si="1" ref="C4:E8">SUM(G4,K4,O4)</f>
        <v>22</v>
      </c>
      <c r="D4" s="17">
        <f t="shared" si="1"/>
        <v>228</v>
      </c>
      <c r="E4" s="17">
        <f t="shared" si="1"/>
        <v>1015</v>
      </c>
      <c r="F4" s="17">
        <f>SUM(G4:I4)</f>
        <v>594</v>
      </c>
      <c r="G4" s="17">
        <v>15</v>
      </c>
      <c r="H4" s="17">
        <v>119</v>
      </c>
      <c r="I4" s="17">
        <v>460</v>
      </c>
      <c r="J4" s="17">
        <f aca="true" t="shared" si="2" ref="J4:J10">SUM(K4:M4)</f>
        <v>671</v>
      </c>
      <c r="K4" s="17">
        <v>7</v>
      </c>
      <c r="L4" s="17">
        <v>109</v>
      </c>
      <c r="M4" s="17">
        <v>555</v>
      </c>
      <c r="N4" s="18" t="s">
        <v>26</v>
      </c>
      <c r="O4" s="18" t="s">
        <v>26</v>
      </c>
      <c r="P4" s="18" t="s">
        <v>26</v>
      </c>
      <c r="Q4" s="18" t="s">
        <v>26</v>
      </c>
    </row>
    <row r="5" spans="1:17" ht="24.75" customHeight="1">
      <c r="A5" s="5">
        <v>16</v>
      </c>
      <c r="B5" s="17">
        <f t="shared" si="0"/>
        <v>1530</v>
      </c>
      <c r="C5" s="17">
        <f t="shared" si="1"/>
        <v>17</v>
      </c>
      <c r="D5" s="17">
        <f t="shared" si="1"/>
        <v>247</v>
      </c>
      <c r="E5" s="17">
        <f t="shared" si="1"/>
        <v>1266</v>
      </c>
      <c r="F5" s="17">
        <f>SUM(G5:I5)</f>
        <v>627</v>
      </c>
      <c r="G5" s="17">
        <v>12</v>
      </c>
      <c r="H5" s="17">
        <v>132</v>
      </c>
      <c r="I5" s="17">
        <v>483</v>
      </c>
      <c r="J5" s="17">
        <f t="shared" si="2"/>
        <v>903</v>
      </c>
      <c r="K5" s="17">
        <v>5</v>
      </c>
      <c r="L5" s="17">
        <v>115</v>
      </c>
      <c r="M5" s="17">
        <v>783</v>
      </c>
      <c r="N5" s="18" t="s">
        <v>26</v>
      </c>
      <c r="O5" s="18" t="s">
        <v>26</v>
      </c>
      <c r="P5" s="18" t="s">
        <v>26</v>
      </c>
      <c r="Q5" s="18" t="s">
        <v>26</v>
      </c>
    </row>
    <row r="6" spans="1:17" ht="24.75" customHeight="1">
      <c r="A6" s="5">
        <v>17</v>
      </c>
      <c r="B6" s="17">
        <f t="shared" si="0"/>
        <v>1354</v>
      </c>
      <c r="C6" s="17">
        <f t="shared" si="1"/>
        <v>33</v>
      </c>
      <c r="D6" s="17">
        <f t="shared" si="1"/>
        <v>354</v>
      </c>
      <c r="E6" s="17">
        <f t="shared" si="1"/>
        <v>967</v>
      </c>
      <c r="F6" s="17">
        <f>SUM(G6:I6)</f>
        <v>625</v>
      </c>
      <c r="G6" s="17">
        <v>18</v>
      </c>
      <c r="H6" s="17">
        <v>172</v>
      </c>
      <c r="I6" s="17">
        <v>435</v>
      </c>
      <c r="J6" s="17">
        <f t="shared" si="2"/>
        <v>729</v>
      </c>
      <c r="K6" s="17">
        <v>15</v>
      </c>
      <c r="L6" s="17">
        <v>182</v>
      </c>
      <c r="M6" s="17">
        <v>532</v>
      </c>
      <c r="N6" s="18" t="s">
        <v>26</v>
      </c>
      <c r="O6" s="18" t="s">
        <v>26</v>
      </c>
      <c r="P6" s="18" t="s">
        <v>26</v>
      </c>
      <c r="Q6" s="18" t="s">
        <v>26</v>
      </c>
    </row>
    <row r="7" spans="1:17" ht="24.75" customHeight="1">
      <c r="A7" s="5">
        <v>18</v>
      </c>
      <c r="B7" s="17">
        <f t="shared" si="0"/>
        <v>1251</v>
      </c>
      <c r="C7" s="17">
        <f t="shared" si="1"/>
        <v>29</v>
      </c>
      <c r="D7" s="17">
        <f t="shared" si="1"/>
        <v>321</v>
      </c>
      <c r="E7" s="17">
        <f t="shared" si="1"/>
        <v>901</v>
      </c>
      <c r="F7" s="17">
        <f>SUM(G7:I7)</f>
        <v>554</v>
      </c>
      <c r="G7" s="17">
        <v>13</v>
      </c>
      <c r="H7" s="17">
        <v>141</v>
      </c>
      <c r="I7" s="17">
        <v>400</v>
      </c>
      <c r="J7" s="17">
        <f t="shared" si="2"/>
        <v>697</v>
      </c>
      <c r="K7" s="17">
        <v>16</v>
      </c>
      <c r="L7" s="17">
        <v>180</v>
      </c>
      <c r="M7" s="17">
        <v>501</v>
      </c>
      <c r="N7" s="18" t="s">
        <v>26</v>
      </c>
      <c r="O7" s="18" t="s">
        <v>26</v>
      </c>
      <c r="P7" s="18" t="s">
        <v>26</v>
      </c>
      <c r="Q7" s="18" t="s">
        <v>26</v>
      </c>
    </row>
    <row r="8" spans="1:17" ht="24.75" customHeight="1">
      <c r="A8" s="19">
        <v>19</v>
      </c>
      <c r="B8" s="20">
        <f t="shared" si="0"/>
        <v>1213</v>
      </c>
      <c r="C8" s="21">
        <f t="shared" si="1"/>
        <v>10</v>
      </c>
      <c r="D8" s="21">
        <f t="shared" si="1"/>
        <v>297</v>
      </c>
      <c r="E8" s="21">
        <f t="shared" si="1"/>
        <v>906</v>
      </c>
      <c r="F8" s="20">
        <f>SUM(G8:I8)</f>
        <v>604</v>
      </c>
      <c r="G8" s="21">
        <f>SUM(G9:G15)</f>
        <v>2</v>
      </c>
      <c r="H8" s="21">
        <f>SUM(H9:H15)</f>
        <v>150</v>
      </c>
      <c r="I8" s="21">
        <f>SUM(I9:I15)</f>
        <v>452</v>
      </c>
      <c r="J8" s="20">
        <f t="shared" si="2"/>
        <v>609</v>
      </c>
      <c r="K8" s="21">
        <f>SUM(K9:K15)</f>
        <v>8</v>
      </c>
      <c r="L8" s="21">
        <f>SUM(L9:L15)</f>
        <v>147</v>
      </c>
      <c r="M8" s="21">
        <f>SUM(M9:M15)</f>
        <v>454</v>
      </c>
      <c r="N8" s="22" t="s">
        <v>26</v>
      </c>
      <c r="O8" s="23" t="s">
        <v>26</v>
      </c>
      <c r="P8" s="23" t="s">
        <v>26</v>
      </c>
      <c r="Q8" s="23" t="s">
        <v>26</v>
      </c>
    </row>
    <row r="9" spans="1:17" ht="24.75" customHeight="1">
      <c r="A9" s="11" t="s">
        <v>18</v>
      </c>
      <c r="B9" s="24">
        <f t="shared" si="0"/>
        <v>11</v>
      </c>
      <c r="C9" s="24" t="s">
        <v>36</v>
      </c>
      <c r="D9" s="24">
        <f>SUM(H9,L9,P9)</f>
        <v>4</v>
      </c>
      <c r="E9" s="24">
        <f>SUM(I9,M9,Q9)</f>
        <v>7</v>
      </c>
      <c r="F9" s="24" t="s">
        <v>36</v>
      </c>
      <c r="G9" s="24"/>
      <c r="H9" s="24"/>
      <c r="I9" s="24"/>
      <c r="J9" s="24">
        <f t="shared" si="2"/>
        <v>11</v>
      </c>
      <c r="K9" s="24"/>
      <c r="L9" s="24">
        <v>4</v>
      </c>
      <c r="M9" s="24">
        <v>7</v>
      </c>
      <c r="N9" s="24" t="s">
        <v>36</v>
      </c>
      <c r="O9" s="24" t="s">
        <v>36</v>
      </c>
      <c r="P9" s="24" t="s">
        <v>36</v>
      </c>
      <c r="Q9" s="24" t="s">
        <v>36</v>
      </c>
    </row>
    <row r="10" spans="1:17" ht="24.75" customHeight="1">
      <c r="A10" s="14" t="s">
        <v>19</v>
      </c>
      <c r="B10" s="18">
        <f t="shared" si="0"/>
        <v>418</v>
      </c>
      <c r="C10" s="18">
        <f>SUM(G10,K10,O10)</f>
        <v>10</v>
      </c>
      <c r="D10" s="18">
        <f>SUM(H10,L10,P10)</f>
        <v>100</v>
      </c>
      <c r="E10" s="18">
        <f>SUM(I10,M10,Q10)</f>
        <v>308</v>
      </c>
      <c r="F10" s="18">
        <f>SUM(G10:I10)</f>
        <v>151</v>
      </c>
      <c r="G10" s="18">
        <v>2</v>
      </c>
      <c r="H10" s="18">
        <v>37</v>
      </c>
      <c r="I10" s="18">
        <v>112</v>
      </c>
      <c r="J10" s="18">
        <f t="shared" si="2"/>
        <v>267</v>
      </c>
      <c r="K10" s="18">
        <v>8</v>
      </c>
      <c r="L10" s="18">
        <v>63</v>
      </c>
      <c r="M10" s="18">
        <v>196</v>
      </c>
      <c r="N10" s="18" t="s">
        <v>20</v>
      </c>
      <c r="O10" s="18" t="s">
        <v>20</v>
      </c>
      <c r="P10" s="18" t="s">
        <v>20</v>
      </c>
      <c r="Q10" s="18" t="s">
        <v>20</v>
      </c>
    </row>
    <row r="11" spans="1:17" ht="24.75" customHeight="1">
      <c r="A11" s="14" t="s">
        <v>21</v>
      </c>
      <c r="B11" s="18" t="s">
        <v>20</v>
      </c>
      <c r="C11" s="18" t="s">
        <v>36</v>
      </c>
      <c r="D11" s="18" t="s">
        <v>20</v>
      </c>
      <c r="E11" s="18" t="s">
        <v>20</v>
      </c>
      <c r="F11" s="18" t="s">
        <v>36</v>
      </c>
      <c r="G11" s="18" t="s">
        <v>20</v>
      </c>
      <c r="H11" s="18" t="s">
        <v>20</v>
      </c>
      <c r="I11" s="18" t="s">
        <v>20</v>
      </c>
      <c r="J11" s="18" t="s">
        <v>20</v>
      </c>
      <c r="K11" s="18" t="s">
        <v>20</v>
      </c>
      <c r="L11" s="18" t="s">
        <v>20</v>
      </c>
      <c r="M11" s="18" t="s">
        <v>20</v>
      </c>
      <c r="N11" s="18" t="s">
        <v>36</v>
      </c>
      <c r="O11" s="18" t="s">
        <v>36</v>
      </c>
      <c r="P11" s="18" t="s">
        <v>36</v>
      </c>
      <c r="Q11" s="18" t="s">
        <v>36</v>
      </c>
    </row>
    <row r="12" spans="1:17" ht="24.75" customHeight="1">
      <c r="A12" s="14" t="s">
        <v>22</v>
      </c>
      <c r="B12" s="18" t="s">
        <v>20</v>
      </c>
      <c r="C12" s="18" t="s">
        <v>20</v>
      </c>
      <c r="D12" s="18" t="s">
        <v>20</v>
      </c>
      <c r="E12" s="18" t="s">
        <v>20</v>
      </c>
      <c r="F12" s="18" t="s">
        <v>20</v>
      </c>
      <c r="G12" s="18"/>
      <c r="H12" s="18"/>
      <c r="I12" s="18"/>
      <c r="J12" s="18" t="s">
        <v>20</v>
      </c>
      <c r="K12" s="18"/>
      <c r="L12" s="18"/>
      <c r="M12" s="18"/>
      <c r="N12" s="18" t="s">
        <v>20</v>
      </c>
      <c r="O12" s="18" t="s">
        <v>20</v>
      </c>
      <c r="P12" s="18" t="s">
        <v>20</v>
      </c>
      <c r="Q12" s="18" t="s">
        <v>20</v>
      </c>
    </row>
    <row r="13" spans="1:17" ht="24.75" customHeight="1">
      <c r="A13" s="14" t="s">
        <v>23</v>
      </c>
      <c r="B13" s="18" t="s">
        <v>36</v>
      </c>
      <c r="C13" s="18" t="s">
        <v>36</v>
      </c>
      <c r="D13" s="18" t="s">
        <v>36</v>
      </c>
      <c r="E13" s="18" t="s">
        <v>36</v>
      </c>
      <c r="F13" s="18" t="s">
        <v>36</v>
      </c>
      <c r="G13" s="18"/>
      <c r="H13" s="18"/>
      <c r="I13" s="18"/>
      <c r="J13" s="18" t="s">
        <v>36</v>
      </c>
      <c r="K13" s="18"/>
      <c r="L13" s="18"/>
      <c r="M13" s="18"/>
      <c r="N13" s="18" t="s">
        <v>36</v>
      </c>
      <c r="O13" s="18" t="s">
        <v>36</v>
      </c>
      <c r="P13" s="18" t="s">
        <v>36</v>
      </c>
      <c r="Q13" s="18" t="s">
        <v>36</v>
      </c>
    </row>
    <row r="14" spans="1:17" ht="24.75" customHeight="1">
      <c r="A14" s="14" t="s">
        <v>24</v>
      </c>
      <c r="B14" s="18">
        <f>SUM(C14:E14)</f>
        <v>26</v>
      </c>
      <c r="C14" s="18">
        <f aca="true" t="shared" si="3" ref="C14:E15">SUM(G14,K14,O14)</f>
        <v>0</v>
      </c>
      <c r="D14" s="18">
        <f t="shared" si="3"/>
        <v>4</v>
      </c>
      <c r="E14" s="18">
        <f t="shared" si="3"/>
        <v>22</v>
      </c>
      <c r="F14" s="18">
        <f>SUM(G14:I14)</f>
        <v>0</v>
      </c>
      <c r="G14" s="18"/>
      <c r="H14" s="18"/>
      <c r="I14" s="18"/>
      <c r="J14" s="18">
        <f>SUM(K14:M14)</f>
        <v>26</v>
      </c>
      <c r="K14" s="18"/>
      <c r="L14" s="18">
        <v>4</v>
      </c>
      <c r="M14" s="18">
        <v>22</v>
      </c>
      <c r="N14" s="18" t="s">
        <v>36</v>
      </c>
      <c r="O14" s="18" t="s">
        <v>36</v>
      </c>
      <c r="P14" s="18" t="s">
        <v>36</v>
      </c>
      <c r="Q14" s="18" t="s">
        <v>36</v>
      </c>
    </row>
    <row r="15" spans="1:17" ht="24.75" customHeight="1">
      <c r="A15" s="15" t="s">
        <v>25</v>
      </c>
      <c r="B15" s="22">
        <f>SUM(C15:E15)</f>
        <v>758</v>
      </c>
      <c r="C15" s="22">
        <f t="shared" si="3"/>
        <v>0</v>
      </c>
      <c r="D15" s="22">
        <f t="shared" si="3"/>
        <v>189</v>
      </c>
      <c r="E15" s="22">
        <f t="shared" si="3"/>
        <v>569</v>
      </c>
      <c r="F15" s="22">
        <f>SUM(G15:I15)</f>
        <v>453</v>
      </c>
      <c r="G15" s="22"/>
      <c r="H15" s="22">
        <v>113</v>
      </c>
      <c r="I15" s="22">
        <v>340</v>
      </c>
      <c r="J15" s="22">
        <f>SUM(K15:M15)</f>
        <v>305</v>
      </c>
      <c r="K15" s="22"/>
      <c r="L15" s="22">
        <v>76</v>
      </c>
      <c r="M15" s="22">
        <v>229</v>
      </c>
      <c r="N15" s="22" t="s">
        <v>26</v>
      </c>
      <c r="O15" s="22" t="s">
        <v>26</v>
      </c>
      <c r="P15" s="22" t="s">
        <v>26</v>
      </c>
      <c r="Q15" s="22" t="s">
        <v>26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7">
    <mergeCell ref="N2:Q2"/>
    <mergeCell ref="P1:Q1"/>
    <mergeCell ref="B1:F1"/>
    <mergeCell ref="A2:A3"/>
    <mergeCell ref="B2:E2"/>
    <mergeCell ref="F2:I2"/>
    <mergeCell ref="J2:M2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60" zoomScalePageLayoutView="0" workbookViewId="0" topLeftCell="A1">
      <selection activeCell="A46" sqref="A46"/>
    </sheetView>
  </sheetViews>
  <sheetFormatPr defaultColWidth="9.00390625" defaultRowHeight="13.5"/>
  <cols>
    <col min="1" max="1" width="18.50390625" style="0" customWidth="1"/>
    <col min="2" max="16" width="7.625" style="0" customWidth="1"/>
  </cols>
  <sheetData>
    <row r="1" ht="17.25">
      <c r="B1" s="2" t="s">
        <v>37</v>
      </c>
    </row>
    <row r="2" spans="10:16" ht="13.5">
      <c r="J2" s="3" t="s">
        <v>68</v>
      </c>
      <c r="P2" s="3" t="s">
        <v>84</v>
      </c>
    </row>
    <row r="3" spans="1:16" ht="15" customHeight="1">
      <c r="A3" s="108" t="s">
        <v>38</v>
      </c>
      <c r="B3" s="100" t="s">
        <v>3</v>
      </c>
      <c r="C3" s="100"/>
      <c r="D3" s="100"/>
      <c r="E3" s="100" t="s">
        <v>54</v>
      </c>
      <c r="F3" s="100"/>
      <c r="G3" s="100"/>
      <c r="H3" s="100" t="s">
        <v>55</v>
      </c>
      <c r="I3" s="100"/>
      <c r="J3" s="100"/>
      <c r="K3" s="100" t="s">
        <v>56</v>
      </c>
      <c r="L3" s="100"/>
      <c r="M3" s="100"/>
      <c r="N3" s="100" t="s">
        <v>17</v>
      </c>
      <c r="O3" s="100"/>
      <c r="P3" s="100"/>
    </row>
    <row r="4" spans="1:16" ht="15" customHeight="1">
      <c r="A4" s="109"/>
      <c r="B4" s="59" t="s">
        <v>3</v>
      </c>
      <c r="C4" s="60" t="s">
        <v>39</v>
      </c>
      <c r="D4" s="61" t="s">
        <v>40</v>
      </c>
      <c r="E4" s="59" t="s">
        <v>3</v>
      </c>
      <c r="F4" s="60" t="s">
        <v>39</v>
      </c>
      <c r="G4" s="61" t="s">
        <v>40</v>
      </c>
      <c r="H4" s="59" t="s">
        <v>3</v>
      </c>
      <c r="I4" s="60" t="s">
        <v>39</v>
      </c>
      <c r="J4" s="61" t="s">
        <v>40</v>
      </c>
      <c r="K4" s="59" t="s">
        <v>3</v>
      </c>
      <c r="L4" s="60" t="s">
        <v>39</v>
      </c>
      <c r="M4" s="61" t="s">
        <v>40</v>
      </c>
      <c r="N4" s="59" t="s">
        <v>3</v>
      </c>
      <c r="O4" s="60" t="s">
        <v>39</v>
      </c>
      <c r="P4" s="61" t="s">
        <v>40</v>
      </c>
    </row>
    <row r="5" spans="1:16" ht="15" customHeight="1">
      <c r="A5" s="25">
        <v>37711</v>
      </c>
      <c r="B5" s="26">
        <f aca="true" t="shared" si="0" ref="B5:D8">SUM(E5,H5,K5,N5)</f>
        <v>379</v>
      </c>
      <c r="C5" s="27">
        <f t="shared" si="0"/>
        <v>278</v>
      </c>
      <c r="D5" s="28">
        <f t="shared" si="0"/>
        <v>101</v>
      </c>
      <c r="E5" s="26">
        <f>SUM(F5:G5)</f>
        <v>80</v>
      </c>
      <c r="F5" s="27">
        <v>71</v>
      </c>
      <c r="G5" s="28">
        <v>9</v>
      </c>
      <c r="H5" s="26">
        <f>SUM(I5:J5)</f>
        <v>108</v>
      </c>
      <c r="I5" s="27">
        <v>74</v>
      </c>
      <c r="J5" s="28">
        <v>34</v>
      </c>
      <c r="K5" s="26" t="s">
        <v>20</v>
      </c>
      <c r="L5" s="27" t="s">
        <v>20</v>
      </c>
      <c r="M5" s="28" t="s">
        <v>20</v>
      </c>
      <c r="N5" s="26">
        <f>SUM(O5:P5)</f>
        <v>191</v>
      </c>
      <c r="O5" s="27">
        <v>133</v>
      </c>
      <c r="P5" s="28">
        <v>58</v>
      </c>
    </row>
    <row r="6" spans="1:16" ht="15" customHeight="1">
      <c r="A6" s="25">
        <v>38077</v>
      </c>
      <c r="B6" s="26">
        <f t="shared" si="0"/>
        <v>335</v>
      </c>
      <c r="C6" s="27">
        <f t="shared" si="0"/>
        <v>251</v>
      </c>
      <c r="D6" s="28">
        <f t="shared" si="0"/>
        <v>84</v>
      </c>
      <c r="E6" s="26">
        <f>SUM(F6:G6)</f>
        <v>97</v>
      </c>
      <c r="F6" s="27">
        <v>89</v>
      </c>
      <c r="G6" s="28">
        <v>8</v>
      </c>
      <c r="H6" s="26">
        <f>SUM(I6:J6)</f>
        <v>143</v>
      </c>
      <c r="I6" s="27">
        <v>117</v>
      </c>
      <c r="J6" s="28">
        <v>26</v>
      </c>
      <c r="K6" s="26" t="s">
        <v>20</v>
      </c>
      <c r="L6" s="27" t="s">
        <v>20</v>
      </c>
      <c r="M6" s="28" t="s">
        <v>20</v>
      </c>
      <c r="N6" s="26">
        <f>SUM(O6:P6)</f>
        <v>95</v>
      </c>
      <c r="O6" s="27">
        <v>45</v>
      </c>
      <c r="P6" s="28">
        <v>50</v>
      </c>
    </row>
    <row r="7" spans="1:16" ht="15" customHeight="1">
      <c r="A7" s="25">
        <v>38442</v>
      </c>
      <c r="B7" s="26">
        <f t="shared" si="0"/>
        <v>331</v>
      </c>
      <c r="C7" s="27">
        <f t="shared" si="0"/>
        <v>219</v>
      </c>
      <c r="D7" s="28">
        <f t="shared" si="0"/>
        <v>112</v>
      </c>
      <c r="E7" s="26">
        <f>SUM(F7:G7)</f>
        <v>90</v>
      </c>
      <c r="F7" s="27">
        <v>89</v>
      </c>
      <c r="G7" s="28">
        <v>1</v>
      </c>
      <c r="H7" s="26">
        <f>SUM(I7:J7)</f>
        <v>124</v>
      </c>
      <c r="I7" s="27">
        <v>90</v>
      </c>
      <c r="J7" s="28">
        <v>34</v>
      </c>
      <c r="K7" s="26" t="s">
        <v>20</v>
      </c>
      <c r="L7" s="27" t="s">
        <v>20</v>
      </c>
      <c r="M7" s="28" t="s">
        <v>20</v>
      </c>
      <c r="N7" s="26">
        <f>SUM(O7:P7)</f>
        <v>117</v>
      </c>
      <c r="O7" s="27">
        <v>40</v>
      </c>
      <c r="P7" s="28">
        <v>77</v>
      </c>
    </row>
    <row r="8" spans="1:16" ht="15" customHeight="1">
      <c r="A8" s="25">
        <v>38807</v>
      </c>
      <c r="B8" s="26">
        <f t="shared" si="0"/>
        <v>272</v>
      </c>
      <c r="C8" s="27">
        <f t="shared" si="0"/>
        <v>199</v>
      </c>
      <c r="D8" s="28">
        <f t="shared" si="0"/>
        <v>73</v>
      </c>
      <c r="E8" s="26">
        <f>SUM(F8:G8)</f>
        <v>83</v>
      </c>
      <c r="F8" s="29">
        <v>82</v>
      </c>
      <c r="G8" s="30">
        <v>1</v>
      </c>
      <c r="H8" s="26">
        <f>SUM(I8:J8)</f>
        <v>83</v>
      </c>
      <c r="I8" s="29">
        <v>75</v>
      </c>
      <c r="J8" s="30">
        <v>8</v>
      </c>
      <c r="K8" s="31" t="s">
        <v>20</v>
      </c>
      <c r="L8" s="29" t="s">
        <v>20</v>
      </c>
      <c r="M8" s="30" t="s">
        <v>20</v>
      </c>
      <c r="N8" s="26">
        <f>SUM(O8:P8)</f>
        <v>106</v>
      </c>
      <c r="O8" s="29">
        <v>42</v>
      </c>
      <c r="P8" s="30">
        <v>64</v>
      </c>
    </row>
    <row r="9" spans="1:16" ht="15" customHeight="1">
      <c r="A9" s="25">
        <v>39172</v>
      </c>
      <c r="B9" s="26">
        <v>344</v>
      </c>
      <c r="C9" s="27">
        <v>235</v>
      </c>
      <c r="D9" s="28">
        <v>109</v>
      </c>
      <c r="E9" s="26">
        <v>86</v>
      </c>
      <c r="F9" s="29">
        <v>85</v>
      </c>
      <c r="G9" s="30">
        <v>1</v>
      </c>
      <c r="H9" s="26">
        <v>117</v>
      </c>
      <c r="I9" s="29">
        <v>97</v>
      </c>
      <c r="J9" s="30">
        <v>20</v>
      </c>
      <c r="K9" s="31" t="s">
        <v>57</v>
      </c>
      <c r="L9" s="29" t="s">
        <v>57</v>
      </c>
      <c r="M9" s="30" t="s">
        <v>57</v>
      </c>
      <c r="N9" s="26">
        <v>141</v>
      </c>
      <c r="O9" s="29">
        <v>53</v>
      </c>
      <c r="P9" s="30">
        <v>88</v>
      </c>
    </row>
    <row r="10" spans="1:16" ht="15" customHeight="1">
      <c r="A10" s="32">
        <v>39538</v>
      </c>
      <c r="B10" s="33">
        <f aca="true" t="shared" si="1" ref="B10:J10">B15</f>
        <v>308</v>
      </c>
      <c r="C10" s="34">
        <f t="shared" si="1"/>
        <v>228</v>
      </c>
      <c r="D10" s="35">
        <f t="shared" si="1"/>
        <v>80</v>
      </c>
      <c r="E10" s="33">
        <f t="shared" si="1"/>
        <v>72</v>
      </c>
      <c r="F10" s="34">
        <f t="shared" si="1"/>
        <v>71</v>
      </c>
      <c r="G10" s="35">
        <f t="shared" si="1"/>
        <v>1</v>
      </c>
      <c r="H10" s="33">
        <f t="shared" si="1"/>
        <v>82</v>
      </c>
      <c r="I10" s="34">
        <f t="shared" si="1"/>
        <v>78</v>
      </c>
      <c r="J10" s="35">
        <f t="shared" si="1"/>
        <v>4</v>
      </c>
      <c r="K10" s="33" t="s">
        <v>57</v>
      </c>
      <c r="L10" s="34" t="s">
        <v>57</v>
      </c>
      <c r="M10" s="35" t="s">
        <v>57</v>
      </c>
      <c r="N10" s="33">
        <f>N15</f>
        <v>154</v>
      </c>
      <c r="O10" s="34">
        <f>O15</f>
        <v>79</v>
      </c>
      <c r="P10" s="35">
        <f>P15</f>
        <v>75</v>
      </c>
    </row>
    <row r="11" spans="1:16" ht="15" customHeight="1">
      <c r="A11" s="36" t="s">
        <v>41</v>
      </c>
      <c r="B11" s="37">
        <f>SUM(C11:D11)</f>
        <v>288</v>
      </c>
      <c r="C11" s="38">
        <f>SUM(F11,I11,L11,O11)</f>
        <v>208</v>
      </c>
      <c r="D11" s="39">
        <f>SUM(G11,J11,M11,P11)</f>
        <v>80</v>
      </c>
      <c r="E11" s="37">
        <f>SUM(F11:G11)</f>
        <v>62</v>
      </c>
      <c r="F11" s="38">
        <f>SUM(F16,F25,F28,F30,F35,F39,F42)</f>
        <v>61</v>
      </c>
      <c r="G11" s="39">
        <f>SUM(G16,G25,G28,G30,G35,G39,G42)</f>
        <v>1</v>
      </c>
      <c r="H11" s="37">
        <f>SUM(I11:J11)</f>
        <v>72</v>
      </c>
      <c r="I11" s="38">
        <f>SUM(I16,I25,I28,I30,I35,I39,I42)</f>
        <v>68</v>
      </c>
      <c r="J11" s="39">
        <f>SUM(J16,J25,J28,J30,J35,J39,J42)</f>
        <v>4</v>
      </c>
      <c r="K11" s="37" t="s">
        <v>58</v>
      </c>
      <c r="L11" s="38" t="s">
        <v>58</v>
      </c>
      <c r="M11" s="39" t="s">
        <v>58</v>
      </c>
      <c r="N11" s="37">
        <f>SUM(O11:P11)</f>
        <v>154</v>
      </c>
      <c r="O11" s="38">
        <f>SUM(O16,O25,O28,O30,O35,O39,O42)</f>
        <v>79</v>
      </c>
      <c r="P11" s="39">
        <f>SUM(P16,P25,P28,P30,P35,P39,P42)</f>
        <v>75</v>
      </c>
    </row>
    <row r="12" spans="1:16" ht="15" customHeight="1">
      <c r="A12" s="36" t="s">
        <v>43</v>
      </c>
      <c r="B12" s="37">
        <f>SUM(C12:D12)</f>
        <v>20</v>
      </c>
      <c r="C12" s="38">
        <f>SUM(F12,I12,L12,O12)</f>
        <v>20</v>
      </c>
      <c r="D12" s="39">
        <f>SUM(G12,J12,M12,P12)</f>
        <v>0</v>
      </c>
      <c r="E12" s="37">
        <f>SUM(F12:G12)</f>
        <v>10</v>
      </c>
      <c r="F12" s="38">
        <v>10</v>
      </c>
      <c r="G12" s="39" t="s">
        <v>59</v>
      </c>
      <c r="H12" s="37">
        <f>SUM(I12:J12)</f>
        <v>10</v>
      </c>
      <c r="I12" s="38">
        <v>10</v>
      </c>
      <c r="J12" s="39" t="s">
        <v>20</v>
      </c>
      <c r="K12" s="37" t="s">
        <v>59</v>
      </c>
      <c r="L12" s="38" t="s">
        <v>59</v>
      </c>
      <c r="M12" s="39" t="s">
        <v>59</v>
      </c>
      <c r="N12" s="37" t="s">
        <v>20</v>
      </c>
      <c r="O12" s="38" t="s">
        <v>20</v>
      </c>
      <c r="P12" s="39" t="s">
        <v>20</v>
      </c>
    </row>
    <row r="13" spans="1:16" ht="15" customHeight="1">
      <c r="A13" s="36" t="s">
        <v>44</v>
      </c>
      <c r="B13" s="37" t="s">
        <v>58</v>
      </c>
      <c r="C13" s="38" t="s">
        <v>58</v>
      </c>
      <c r="D13" s="39" t="s">
        <v>58</v>
      </c>
      <c r="E13" s="37" t="s">
        <v>58</v>
      </c>
      <c r="F13" s="38" t="s">
        <v>58</v>
      </c>
      <c r="G13" s="39" t="s">
        <v>58</v>
      </c>
      <c r="H13" s="37" t="s">
        <v>58</v>
      </c>
      <c r="I13" s="38" t="s">
        <v>58</v>
      </c>
      <c r="J13" s="39" t="s">
        <v>58</v>
      </c>
      <c r="K13" s="37" t="s">
        <v>58</v>
      </c>
      <c r="L13" s="38" t="s">
        <v>58</v>
      </c>
      <c r="M13" s="39" t="s">
        <v>58</v>
      </c>
      <c r="N13" s="37" t="s">
        <v>58</v>
      </c>
      <c r="O13" s="38" t="s">
        <v>58</v>
      </c>
      <c r="P13" s="39" t="s">
        <v>58</v>
      </c>
    </row>
    <row r="14" spans="1:16" ht="15" customHeight="1">
      <c r="A14" s="36" t="s">
        <v>45</v>
      </c>
      <c r="B14" s="37" t="s">
        <v>58</v>
      </c>
      <c r="C14" s="38" t="s">
        <v>58</v>
      </c>
      <c r="D14" s="39" t="s">
        <v>58</v>
      </c>
      <c r="E14" s="37" t="s">
        <v>58</v>
      </c>
      <c r="F14" s="38" t="s">
        <v>58</v>
      </c>
      <c r="G14" s="39" t="s">
        <v>58</v>
      </c>
      <c r="H14" s="37" t="s">
        <v>58</v>
      </c>
      <c r="I14" s="38" t="s">
        <v>58</v>
      </c>
      <c r="J14" s="39" t="s">
        <v>58</v>
      </c>
      <c r="K14" s="37" t="s">
        <v>58</v>
      </c>
      <c r="L14" s="38" t="s">
        <v>58</v>
      </c>
      <c r="M14" s="39" t="s">
        <v>58</v>
      </c>
      <c r="N14" s="37" t="s">
        <v>58</v>
      </c>
      <c r="O14" s="38" t="s">
        <v>58</v>
      </c>
      <c r="P14" s="39" t="s">
        <v>58</v>
      </c>
    </row>
    <row r="15" spans="1:16" ht="15" customHeight="1" thickBot="1">
      <c r="A15" s="72" t="s">
        <v>46</v>
      </c>
      <c r="B15" s="73">
        <f aca="true" t="shared" si="2" ref="B15:J15">SUM(B11:B14)</f>
        <v>308</v>
      </c>
      <c r="C15" s="74">
        <f t="shared" si="2"/>
        <v>228</v>
      </c>
      <c r="D15" s="75">
        <f t="shared" si="2"/>
        <v>80</v>
      </c>
      <c r="E15" s="73">
        <f t="shared" si="2"/>
        <v>72</v>
      </c>
      <c r="F15" s="74">
        <f t="shared" si="2"/>
        <v>71</v>
      </c>
      <c r="G15" s="75">
        <f t="shared" si="2"/>
        <v>1</v>
      </c>
      <c r="H15" s="73">
        <f t="shared" si="2"/>
        <v>82</v>
      </c>
      <c r="I15" s="74">
        <f t="shared" si="2"/>
        <v>78</v>
      </c>
      <c r="J15" s="75">
        <f t="shared" si="2"/>
        <v>4</v>
      </c>
      <c r="K15" s="73" t="s">
        <v>42</v>
      </c>
      <c r="L15" s="74" t="s">
        <v>42</v>
      </c>
      <c r="M15" s="75" t="s">
        <v>42</v>
      </c>
      <c r="N15" s="73">
        <f>SUM(N11:N14)</f>
        <v>154</v>
      </c>
      <c r="O15" s="74">
        <f>SUM(O11:O14)</f>
        <v>79</v>
      </c>
      <c r="P15" s="75">
        <f>SUM(P11:P14)</f>
        <v>75</v>
      </c>
    </row>
    <row r="16" spans="1:16" ht="15" customHeight="1" thickTop="1">
      <c r="A16" s="76" t="s">
        <v>47</v>
      </c>
      <c r="B16" s="77">
        <f aca="true" t="shared" si="3" ref="B16:J16">SUM(B17:B24)</f>
        <v>17</v>
      </c>
      <c r="C16" s="78">
        <f t="shared" si="3"/>
        <v>15</v>
      </c>
      <c r="D16" s="79">
        <f t="shared" si="3"/>
        <v>2</v>
      </c>
      <c r="E16" s="77">
        <f t="shared" si="3"/>
        <v>0</v>
      </c>
      <c r="F16" s="78">
        <f t="shared" si="3"/>
        <v>0</v>
      </c>
      <c r="G16" s="79">
        <f t="shared" si="3"/>
        <v>0</v>
      </c>
      <c r="H16" s="77">
        <f t="shared" si="3"/>
        <v>4</v>
      </c>
      <c r="I16" s="78">
        <f t="shared" si="3"/>
        <v>2</v>
      </c>
      <c r="J16" s="79">
        <f t="shared" si="3"/>
        <v>2</v>
      </c>
      <c r="K16" s="77" t="s">
        <v>58</v>
      </c>
      <c r="L16" s="78" t="s">
        <v>58</v>
      </c>
      <c r="M16" s="79" t="s">
        <v>58</v>
      </c>
      <c r="N16" s="77">
        <f>SUM(N17:N24)</f>
        <v>13</v>
      </c>
      <c r="O16" s="78">
        <f>SUM(O17:O24)</f>
        <v>13</v>
      </c>
      <c r="P16" s="79">
        <f>SUM(P17:P24)</f>
        <v>0</v>
      </c>
    </row>
    <row r="17" spans="1:16" ht="15" customHeight="1">
      <c r="A17" s="71" t="s">
        <v>88</v>
      </c>
      <c r="B17" s="37">
        <f>SUM(C17:D17)</f>
        <v>2</v>
      </c>
      <c r="C17" s="38">
        <f>SUM(F17,I17,L17,O17)</f>
        <v>2</v>
      </c>
      <c r="D17" s="39">
        <f>SUM(G17,J17,M17,P17)</f>
        <v>0</v>
      </c>
      <c r="E17" s="37" t="s">
        <v>20</v>
      </c>
      <c r="F17" s="38" t="s">
        <v>20</v>
      </c>
      <c r="G17" s="39" t="s">
        <v>20</v>
      </c>
      <c r="H17" s="37">
        <f>SUM(I17:J17)</f>
        <v>2</v>
      </c>
      <c r="I17" s="38">
        <v>2</v>
      </c>
      <c r="J17" s="39" t="s">
        <v>20</v>
      </c>
      <c r="K17" s="37" t="s">
        <v>58</v>
      </c>
      <c r="L17" s="38" t="s">
        <v>58</v>
      </c>
      <c r="M17" s="39" t="s">
        <v>58</v>
      </c>
      <c r="N17" s="37" t="s">
        <v>58</v>
      </c>
      <c r="O17" s="38" t="s">
        <v>58</v>
      </c>
      <c r="P17" s="39" t="s">
        <v>20</v>
      </c>
    </row>
    <row r="18" spans="1:16" ht="15" customHeight="1">
      <c r="A18" s="71" t="s">
        <v>89</v>
      </c>
      <c r="B18" s="37" t="s">
        <v>60</v>
      </c>
      <c r="C18" s="38" t="s">
        <v>60</v>
      </c>
      <c r="D18" s="39" t="s">
        <v>60</v>
      </c>
      <c r="E18" s="37" t="s">
        <v>60</v>
      </c>
      <c r="F18" s="38" t="s">
        <v>60</v>
      </c>
      <c r="G18" s="39" t="s">
        <v>60</v>
      </c>
      <c r="H18" s="37" t="s">
        <v>60</v>
      </c>
      <c r="I18" s="38" t="s">
        <v>60</v>
      </c>
      <c r="J18" s="39" t="s">
        <v>60</v>
      </c>
      <c r="K18" s="37" t="s">
        <v>60</v>
      </c>
      <c r="L18" s="38" t="s">
        <v>60</v>
      </c>
      <c r="M18" s="39" t="s">
        <v>60</v>
      </c>
      <c r="N18" s="37" t="s">
        <v>60</v>
      </c>
      <c r="O18" s="38" t="s">
        <v>60</v>
      </c>
      <c r="P18" s="39" t="s">
        <v>60</v>
      </c>
    </row>
    <row r="19" spans="1:16" ht="15" customHeight="1">
      <c r="A19" s="71" t="s">
        <v>90</v>
      </c>
      <c r="B19" s="37" t="s">
        <v>61</v>
      </c>
      <c r="C19" s="38" t="s">
        <v>61</v>
      </c>
      <c r="D19" s="39" t="s">
        <v>61</v>
      </c>
      <c r="E19" s="37" t="s">
        <v>61</v>
      </c>
      <c r="F19" s="38" t="s">
        <v>61</v>
      </c>
      <c r="G19" s="38" t="s">
        <v>61</v>
      </c>
      <c r="H19" s="37" t="s">
        <v>61</v>
      </c>
      <c r="I19" s="38" t="s">
        <v>61</v>
      </c>
      <c r="J19" s="39" t="s">
        <v>61</v>
      </c>
      <c r="K19" s="37" t="s">
        <v>61</v>
      </c>
      <c r="L19" s="38" t="s">
        <v>61</v>
      </c>
      <c r="M19" s="39" t="s">
        <v>61</v>
      </c>
      <c r="N19" s="37" t="s">
        <v>61</v>
      </c>
      <c r="O19" s="38" t="s">
        <v>61</v>
      </c>
      <c r="P19" s="39" t="s">
        <v>61</v>
      </c>
    </row>
    <row r="20" spans="1:16" ht="15" customHeight="1">
      <c r="A20" s="71" t="s">
        <v>91</v>
      </c>
      <c r="B20" s="37" t="s">
        <v>61</v>
      </c>
      <c r="C20" s="38" t="s">
        <v>61</v>
      </c>
      <c r="D20" s="39" t="s">
        <v>61</v>
      </c>
      <c r="E20" s="37" t="s">
        <v>61</v>
      </c>
      <c r="F20" s="38" t="s">
        <v>61</v>
      </c>
      <c r="G20" s="38" t="s">
        <v>61</v>
      </c>
      <c r="H20" s="37" t="s">
        <v>61</v>
      </c>
      <c r="I20" s="38" t="s">
        <v>61</v>
      </c>
      <c r="J20" s="39" t="s">
        <v>61</v>
      </c>
      <c r="K20" s="37" t="s">
        <v>61</v>
      </c>
      <c r="L20" s="38" t="s">
        <v>61</v>
      </c>
      <c r="M20" s="39" t="s">
        <v>61</v>
      </c>
      <c r="N20" s="37" t="s">
        <v>61</v>
      </c>
      <c r="O20" s="38" t="s">
        <v>61</v>
      </c>
      <c r="P20" s="39" t="s">
        <v>61</v>
      </c>
    </row>
    <row r="21" spans="1:16" ht="15" customHeight="1">
      <c r="A21" s="71" t="s">
        <v>92</v>
      </c>
      <c r="B21" s="37">
        <f>SUM(C21:D21)</f>
        <v>0</v>
      </c>
      <c r="C21" s="38">
        <f aca="true" t="shared" si="4" ref="C21:D24">SUM(F21,I21,L21,O21)</f>
        <v>0</v>
      </c>
      <c r="D21" s="39">
        <f t="shared" si="4"/>
        <v>0</v>
      </c>
      <c r="E21" s="37" t="s">
        <v>62</v>
      </c>
      <c r="F21" s="38" t="s">
        <v>62</v>
      </c>
      <c r="G21" s="39" t="s">
        <v>62</v>
      </c>
      <c r="H21" s="37" t="s">
        <v>62</v>
      </c>
      <c r="I21" s="38" t="s">
        <v>62</v>
      </c>
      <c r="J21" s="39" t="s">
        <v>62</v>
      </c>
      <c r="K21" s="37" t="s">
        <v>62</v>
      </c>
      <c r="L21" s="38" t="s">
        <v>62</v>
      </c>
      <c r="M21" s="39" t="s">
        <v>62</v>
      </c>
      <c r="N21" s="37" t="s">
        <v>20</v>
      </c>
      <c r="O21" s="38" t="s">
        <v>20</v>
      </c>
      <c r="P21" s="39" t="s">
        <v>62</v>
      </c>
    </row>
    <row r="22" spans="1:16" ht="15" customHeight="1">
      <c r="A22" s="71" t="s">
        <v>93</v>
      </c>
      <c r="B22" s="37">
        <f>SUM(C22:D22)</f>
        <v>14</v>
      </c>
      <c r="C22" s="38">
        <f t="shared" si="4"/>
        <v>13</v>
      </c>
      <c r="D22" s="39">
        <f t="shared" si="4"/>
        <v>1</v>
      </c>
      <c r="E22" s="37" t="s">
        <v>62</v>
      </c>
      <c r="F22" s="38" t="s">
        <v>62</v>
      </c>
      <c r="G22" s="39" t="s">
        <v>62</v>
      </c>
      <c r="H22" s="37">
        <f>SUM(I22:J22)</f>
        <v>1</v>
      </c>
      <c r="I22" s="38" t="s">
        <v>20</v>
      </c>
      <c r="J22" s="39">
        <v>1</v>
      </c>
      <c r="K22" s="37" t="s">
        <v>62</v>
      </c>
      <c r="L22" s="38" t="s">
        <v>62</v>
      </c>
      <c r="M22" s="39" t="s">
        <v>62</v>
      </c>
      <c r="N22" s="37">
        <f>SUM(O22:P22)</f>
        <v>13</v>
      </c>
      <c r="O22" s="38">
        <v>13</v>
      </c>
      <c r="P22" s="39" t="s">
        <v>62</v>
      </c>
    </row>
    <row r="23" spans="1:16" ht="15" customHeight="1">
      <c r="A23" s="71" t="s">
        <v>94</v>
      </c>
      <c r="B23" s="37">
        <f>SUM(C23:D23)</f>
        <v>1</v>
      </c>
      <c r="C23" s="38">
        <f t="shared" si="4"/>
        <v>0</v>
      </c>
      <c r="D23" s="39">
        <f t="shared" si="4"/>
        <v>1</v>
      </c>
      <c r="E23" s="37" t="s">
        <v>62</v>
      </c>
      <c r="F23" s="38" t="s">
        <v>62</v>
      </c>
      <c r="G23" s="39" t="s">
        <v>62</v>
      </c>
      <c r="H23" s="37">
        <f>SUM(I23:J23)</f>
        <v>1</v>
      </c>
      <c r="I23" s="38" t="s">
        <v>20</v>
      </c>
      <c r="J23" s="39">
        <v>1</v>
      </c>
      <c r="K23" s="37" t="s">
        <v>62</v>
      </c>
      <c r="L23" s="38" t="s">
        <v>62</v>
      </c>
      <c r="M23" s="39" t="s">
        <v>62</v>
      </c>
      <c r="N23" s="37" t="s">
        <v>62</v>
      </c>
      <c r="O23" s="38" t="s">
        <v>62</v>
      </c>
      <c r="P23" s="39" t="s">
        <v>62</v>
      </c>
    </row>
    <row r="24" spans="1:16" ht="15" customHeight="1" thickBot="1">
      <c r="A24" s="80" t="s">
        <v>95</v>
      </c>
      <c r="B24" s="73">
        <f>SUM(C24:D24)</f>
        <v>0</v>
      </c>
      <c r="C24" s="74">
        <f t="shared" si="4"/>
        <v>0</v>
      </c>
      <c r="D24" s="75">
        <f t="shared" si="4"/>
        <v>0</v>
      </c>
      <c r="E24" s="73" t="s">
        <v>62</v>
      </c>
      <c r="F24" s="74" t="s">
        <v>62</v>
      </c>
      <c r="G24" s="75" t="s">
        <v>62</v>
      </c>
      <c r="H24" s="73" t="s">
        <v>20</v>
      </c>
      <c r="I24" s="74" t="s">
        <v>20</v>
      </c>
      <c r="J24" s="75" t="s">
        <v>20</v>
      </c>
      <c r="K24" s="73" t="s">
        <v>62</v>
      </c>
      <c r="L24" s="74" t="s">
        <v>62</v>
      </c>
      <c r="M24" s="75" t="s">
        <v>62</v>
      </c>
      <c r="N24" s="74" t="s">
        <v>20</v>
      </c>
      <c r="O24" s="74" t="s">
        <v>20</v>
      </c>
      <c r="P24" s="75" t="s">
        <v>62</v>
      </c>
    </row>
    <row r="25" spans="1:16" ht="15" customHeight="1" thickTop="1">
      <c r="A25" s="76" t="s">
        <v>48</v>
      </c>
      <c r="B25" s="77">
        <f aca="true" t="shared" si="5" ref="B25:J25">SUM(B26:B27)</f>
        <v>51</v>
      </c>
      <c r="C25" s="78">
        <f t="shared" si="5"/>
        <v>41</v>
      </c>
      <c r="D25" s="79">
        <f t="shared" si="5"/>
        <v>10</v>
      </c>
      <c r="E25" s="77">
        <f t="shared" si="5"/>
        <v>14</v>
      </c>
      <c r="F25" s="78">
        <f t="shared" si="5"/>
        <v>14</v>
      </c>
      <c r="G25" s="79">
        <f t="shared" si="5"/>
        <v>0</v>
      </c>
      <c r="H25" s="77">
        <f t="shared" si="5"/>
        <v>27</v>
      </c>
      <c r="I25" s="78">
        <f t="shared" si="5"/>
        <v>27</v>
      </c>
      <c r="J25" s="79">
        <f t="shared" si="5"/>
        <v>0</v>
      </c>
      <c r="K25" s="77" t="s">
        <v>63</v>
      </c>
      <c r="L25" s="78" t="s">
        <v>63</v>
      </c>
      <c r="M25" s="79" t="s">
        <v>63</v>
      </c>
      <c r="N25" s="77">
        <f>SUM(N26:N27)</f>
        <v>10</v>
      </c>
      <c r="O25" s="78">
        <f>SUM(O26:O27)</f>
        <v>0</v>
      </c>
      <c r="P25" s="79">
        <f>SUM(P26:P27)</f>
        <v>10</v>
      </c>
    </row>
    <row r="26" spans="1:16" ht="15" customHeight="1">
      <c r="A26" s="71" t="s">
        <v>107</v>
      </c>
      <c r="B26" s="37">
        <f>SUM(C26:D26)</f>
        <v>41</v>
      </c>
      <c r="C26" s="38">
        <f>SUM(F26,I26,L26,O26)</f>
        <v>41</v>
      </c>
      <c r="D26" s="39">
        <f>SUM(G26,J26,M26,P26)</f>
        <v>0</v>
      </c>
      <c r="E26" s="37">
        <f>SUM(F26:G26)</f>
        <v>14</v>
      </c>
      <c r="F26" s="40">
        <v>14</v>
      </c>
      <c r="G26" s="39" t="s">
        <v>62</v>
      </c>
      <c r="H26" s="37">
        <f>SUM(I26:J26)</f>
        <v>27</v>
      </c>
      <c r="I26" s="40">
        <v>27</v>
      </c>
      <c r="J26" s="39" t="s">
        <v>62</v>
      </c>
      <c r="K26" s="37" t="s">
        <v>62</v>
      </c>
      <c r="L26" s="38" t="s">
        <v>62</v>
      </c>
      <c r="M26" s="39" t="s">
        <v>62</v>
      </c>
      <c r="N26" s="37" t="s">
        <v>62</v>
      </c>
      <c r="O26" s="38" t="s">
        <v>62</v>
      </c>
      <c r="P26" s="39" t="s">
        <v>62</v>
      </c>
    </row>
    <row r="27" spans="1:16" ht="15" customHeight="1" thickBot="1">
      <c r="A27" s="80" t="s">
        <v>108</v>
      </c>
      <c r="B27" s="73">
        <f>SUM(C27:D27)</f>
        <v>10</v>
      </c>
      <c r="C27" s="74">
        <f>SUM(F27,I27,L27,O27)</f>
        <v>0</v>
      </c>
      <c r="D27" s="75">
        <f>SUM(G27,J27,M27,P27)</f>
        <v>10</v>
      </c>
      <c r="E27" s="73" t="s">
        <v>62</v>
      </c>
      <c r="F27" s="74" t="s">
        <v>62</v>
      </c>
      <c r="G27" s="75" t="s">
        <v>62</v>
      </c>
      <c r="H27" s="73" t="s">
        <v>62</v>
      </c>
      <c r="I27" s="74" t="s">
        <v>62</v>
      </c>
      <c r="J27" s="75" t="s">
        <v>62</v>
      </c>
      <c r="K27" s="73" t="s">
        <v>62</v>
      </c>
      <c r="L27" s="74" t="s">
        <v>62</v>
      </c>
      <c r="M27" s="75" t="s">
        <v>62</v>
      </c>
      <c r="N27" s="73">
        <f>SUM(O27:P27)</f>
        <v>10</v>
      </c>
      <c r="O27" s="74" t="s">
        <v>62</v>
      </c>
      <c r="P27" s="75">
        <v>10</v>
      </c>
    </row>
    <row r="28" spans="1:16" ht="15" customHeight="1" thickTop="1">
      <c r="A28" s="76" t="s">
        <v>49</v>
      </c>
      <c r="B28" s="77">
        <f aca="true" t="shared" si="6" ref="B28:J28">SUM(B29:B29)</f>
        <v>51</v>
      </c>
      <c r="C28" s="78">
        <f t="shared" si="6"/>
        <v>51</v>
      </c>
      <c r="D28" s="79">
        <f t="shared" si="6"/>
        <v>0</v>
      </c>
      <c r="E28" s="77">
        <f t="shared" si="6"/>
        <v>22</v>
      </c>
      <c r="F28" s="78">
        <f t="shared" si="6"/>
        <v>22</v>
      </c>
      <c r="G28" s="79">
        <f t="shared" si="6"/>
        <v>0</v>
      </c>
      <c r="H28" s="77">
        <f t="shared" si="6"/>
        <v>22</v>
      </c>
      <c r="I28" s="78">
        <f t="shared" si="6"/>
        <v>22</v>
      </c>
      <c r="J28" s="79">
        <f t="shared" si="6"/>
        <v>0</v>
      </c>
      <c r="K28" s="77" t="s">
        <v>64</v>
      </c>
      <c r="L28" s="78" t="s">
        <v>64</v>
      </c>
      <c r="M28" s="79" t="s">
        <v>64</v>
      </c>
      <c r="N28" s="77">
        <f>SUM(N29:N29)</f>
        <v>7</v>
      </c>
      <c r="O28" s="78">
        <f>SUM(O29:O29)</f>
        <v>7</v>
      </c>
      <c r="P28" s="79">
        <f>SUM(P29:P29)</f>
        <v>0</v>
      </c>
    </row>
    <row r="29" spans="1:16" ht="15" customHeight="1" thickBot="1">
      <c r="A29" s="80" t="s">
        <v>109</v>
      </c>
      <c r="B29" s="73">
        <f>SUM(C29:D29)</f>
        <v>51</v>
      </c>
      <c r="C29" s="74">
        <f>SUM(F29,I29,L29,O29)</f>
        <v>51</v>
      </c>
      <c r="D29" s="75">
        <f>SUM(G29,J29,M29,P29)</f>
        <v>0</v>
      </c>
      <c r="E29" s="73">
        <f>SUM(F29:G29)</f>
        <v>22</v>
      </c>
      <c r="F29" s="74">
        <v>22</v>
      </c>
      <c r="G29" s="75" t="s">
        <v>62</v>
      </c>
      <c r="H29" s="73">
        <f>SUM(I29:J29)</f>
        <v>22</v>
      </c>
      <c r="I29" s="81">
        <v>22</v>
      </c>
      <c r="J29" s="75" t="s">
        <v>20</v>
      </c>
      <c r="K29" s="73" t="s">
        <v>62</v>
      </c>
      <c r="L29" s="74" t="s">
        <v>62</v>
      </c>
      <c r="M29" s="75" t="s">
        <v>62</v>
      </c>
      <c r="N29" s="73">
        <f>SUM(O29:P29)</f>
        <v>7</v>
      </c>
      <c r="O29" s="74">
        <v>7</v>
      </c>
      <c r="P29" s="75" t="s">
        <v>62</v>
      </c>
    </row>
    <row r="30" spans="1:16" ht="15" customHeight="1" thickTop="1">
      <c r="A30" s="76" t="s">
        <v>50</v>
      </c>
      <c r="B30" s="77">
        <f aca="true" t="shared" si="7" ref="B30:J30">SUM(B31:B34)</f>
        <v>13</v>
      </c>
      <c r="C30" s="78">
        <f t="shared" si="7"/>
        <v>11</v>
      </c>
      <c r="D30" s="79">
        <f t="shared" si="7"/>
        <v>2</v>
      </c>
      <c r="E30" s="77">
        <f t="shared" si="7"/>
        <v>3</v>
      </c>
      <c r="F30" s="78">
        <f t="shared" si="7"/>
        <v>3</v>
      </c>
      <c r="G30" s="79">
        <f t="shared" si="7"/>
        <v>0</v>
      </c>
      <c r="H30" s="77">
        <f t="shared" si="7"/>
        <v>6</v>
      </c>
      <c r="I30" s="78">
        <f t="shared" si="7"/>
        <v>5</v>
      </c>
      <c r="J30" s="79">
        <f t="shared" si="7"/>
        <v>1</v>
      </c>
      <c r="K30" s="77" t="s">
        <v>63</v>
      </c>
      <c r="L30" s="78" t="s">
        <v>63</v>
      </c>
      <c r="M30" s="79" t="s">
        <v>63</v>
      </c>
      <c r="N30" s="77">
        <f>SUM(N31:N34)</f>
        <v>4</v>
      </c>
      <c r="O30" s="78">
        <f>SUM(O31:O34)</f>
        <v>3</v>
      </c>
      <c r="P30" s="79">
        <f>SUM(P31:P34)</f>
        <v>1</v>
      </c>
    </row>
    <row r="31" spans="1:16" ht="15" customHeight="1">
      <c r="A31" s="71" t="s">
        <v>110</v>
      </c>
      <c r="B31" s="37">
        <f>SUM(C31:D31)</f>
        <v>6</v>
      </c>
      <c r="C31" s="38">
        <f aca="true" t="shared" si="8" ref="C31:D33">SUM(F31,I31,L31,O31)</f>
        <v>5</v>
      </c>
      <c r="D31" s="39">
        <f t="shared" si="8"/>
        <v>1</v>
      </c>
      <c r="E31" s="37">
        <f>SUM(F31:G31)</f>
        <v>2</v>
      </c>
      <c r="F31" s="38">
        <v>2</v>
      </c>
      <c r="G31" s="39" t="s">
        <v>62</v>
      </c>
      <c r="H31" s="37">
        <f>SUM(I31:J31)</f>
        <v>3</v>
      </c>
      <c r="I31" s="38">
        <v>2</v>
      </c>
      <c r="J31" s="39">
        <v>1</v>
      </c>
      <c r="K31" s="37" t="s">
        <v>62</v>
      </c>
      <c r="L31" s="38" t="s">
        <v>62</v>
      </c>
      <c r="M31" s="39" t="s">
        <v>62</v>
      </c>
      <c r="N31" s="37">
        <f>SUM(O31:P31)</f>
        <v>1</v>
      </c>
      <c r="O31" s="38">
        <v>1</v>
      </c>
      <c r="P31" s="39" t="s">
        <v>20</v>
      </c>
    </row>
    <row r="32" spans="1:16" ht="15" customHeight="1">
      <c r="A32" s="71" t="s">
        <v>111</v>
      </c>
      <c r="B32" s="37">
        <f>SUM(C32:D32)</f>
        <v>1</v>
      </c>
      <c r="C32" s="38">
        <f t="shared" si="8"/>
        <v>0</v>
      </c>
      <c r="D32" s="39">
        <f t="shared" si="8"/>
        <v>1</v>
      </c>
      <c r="E32" s="37" t="s">
        <v>62</v>
      </c>
      <c r="F32" s="38" t="s">
        <v>62</v>
      </c>
      <c r="G32" s="39" t="s">
        <v>62</v>
      </c>
      <c r="H32" s="37" t="s">
        <v>20</v>
      </c>
      <c r="I32" s="38" t="s">
        <v>20</v>
      </c>
      <c r="J32" s="39" t="s">
        <v>62</v>
      </c>
      <c r="K32" s="37" t="s">
        <v>62</v>
      </c>
      <c r="L32" s="38" t="s">
        <v>62</v>
      </c>
      <c r="M32" s="39" t="s">
        <v>62</v>
      </c>
      <c r="N32" s="37">
        <f>SUM(O32:P32)</f>
        <v>1</v>
      </c>
      <c r="O32" s="38" t="s">
        <v>20</v>
      </c>
      <c r="P32" s="39">
        <v>1</v>
      </c>
    </row>
    <row r="33" spans="1:16" ht="15" customHeight="1">
      <c r="A33" s="71" t="s">
        <v>112</v>
      </c>
      <c r="B33" s="37">
        <f>SUM(C33:D33)</f>
        <v>6</v>
      </c>
      <c r="C33" s="38">
        <f t="shared" si="8"/>
        <v>6</v>
      </c>
      <c r="D33" s="39">
        <f t="shared" si="8"/>
        <v>0</v>
      </c>
      <c r="E33" s="37">
        <f>SUM(F33:G33)</f>
        <v>1</v>
      </c>
      <c r="F33" s="38">
        <v>1</v>
      </c>
      <c r="G33" s="39" t="s">
        <v>62</v>
      </c>
      <c r="H33" s="37">
        <f>SUM(I33:J33)</f>
        <v>3</v>
      </c>
      <c r="I33" s="38">
        <v>3</v>
      </c>
      <c r="J33" s="39" t="s">
        <v>62</v>
      </c>
      <c r="K33" s="37" t="s">
        <v>62</v>
      </c>
      <c r="L33" s="38" t="s">
        <v>62</v>
      </c>
      <c r="M33" s="39" t="s">
        <v>62</v>
      </c>
      <c r="N33" s="37">
        <f>SUM(O33:P33)</f>
        <v>2</v>
      </c>
      <c r="O33" s="38">
        <v>2</v>
      </c>
      <c r="P33" s="39" t="s">
        <v>20</v>
      </c>
    </row>
    <row r="34" spans="1:16" ht="15" customHeight="1" thickBot="1">
      <c r="A34" s="80" t="s">
        <v>113</v>
      </c>
      <c r="B34" s="73">
        <f>SUM(C34:D34)</f>
        <v>0</v>
      </c>
      <c r="C34" s="74">
        <f>SUM(F34,I34,L34,O34)</f>
        <v>0</v>
      </c>
      <c r="D34" s="75" t="s">
        <v>60</v>
      </c>
      <c r="E34" s="73" t="s">
        <v>60</v>
      </c>
      <c r="F34" s="74" t="s">
        <v>60</v>
      </c>
      <c r="G34" s="75" t="s">
        <v>60</v>
      </c>
      <c r="H34" s="73" t="s">
        <v>60</v>
      </c>
      <c r="I34" s="74" t="s">
        <v>60</v>
      </c>
      <c r="J34" s="75" t="s">
        <v>60</v>
      </c>
      <c r="K34" s="73" t="s">
        <v>60</v>
      </c>
      <c r="L34" s="74" t="s">
        <v>60</v>
      </c>
      <c r="M34" s="75" t="s">
        <v>60</v>
      </c>
      <c r="N34" s="74" t="s">
        <v>20</v>
      </c>
      <c r="O34" s="74" t="s">
        <v>20</v>
      </c>
      <c r="P34" s="75" t="s">
        <v>20</v>
      </c>
    </row>
    <row r="35" spans="1:16" ht="15" customHeight="1" thickTop="1">
      <c r="A35" s="76" t="s">
        <v>51</v>
      </c>
      <c r="B35" s="77">
        <f aca="true" t="shared" si="9" ref="B35:J35">SUM(B36:B38)</f>
        <v>73</v>
      </c>
      <c r="C35" s="78">
        <f t="shared" si="9"/>
        <v>21</v>
      </c>
      <c r="D35" s="79">
        <f t="shared" si="9"/>
        <v>52</v>
      </c>
      <c r="E35" s="77">
        <f t="shared" si="9"/>
        <v>4</v>
      </c>
      <c r="F35" s="78">
        <f t="shared" si="9"/>
        <v>4</v>
      </c>
      <c r="G35" s="79">
        <f t="shared" si="9"/>
        <v>0</v>
      </c>
      <c r="H35" s="77">
        <f t="shared" si="9"/>
        <v>0</v>
      </c>
      <c r="I35" s="78">
        <f t="shared" si="9"/>
        <v>0</v>
      </c>
      <c r="J35" s="79">
        <f t="shared" si="9"/>
        <v>0</v>
      </c>
      <c r="K35" s="77" t="s">
        <v>58</v>
      </c>
      <c r="L35" s="78" t="s">
        <v>58</v>
      </c>
      <c r="M35" s="79" t="s">
        <v>58</v>
      </c>
      <c r="N35" s="77">
        <f>SUM(N36:N38)</f>
        <v>69</v>
      </c>
      <c r="O35" s="78">
        <f>SUM(O36:O38)</f>
        <v>17</v>
      </c>
      <c r="P35" s="79">
        <f>SUM(P36:P38)</f>
        <v>52</v>
      </c>
    </row>
    <row r="36" spans="1:16" ht="15" customHeight="1">
      <c r="A36" s="71" t="s">
        <v>114</v>
      </c>
      <c r="B36" s="37">
        <f>SUM(C36:D36)</f>
        <v>0</v>
      </c>
      <c r="C36" s="38">
        <f aca="true" t="shared" si="10" ref="C36:D38">SUM(F36,I36,L36,O36)</f>
        <v>0</v>
      </c>
      <c r="D36" s="39">
        <f t="shared" si="10"/>
        <v>0</v>
      </c>
      <c r="E36" s="37" t="s">
        <v>20</v>
      </c>
      <c r="F36" s="38" t="s">
        <v>20</v>
      </c>
      <c r="G36" s="41" t="s">
        <v>58</v>
      </c>
      <c r="H36" s="37" t="s">
        <v>20</v>
      </c>
      <c r="I36" s="38" t="s">
        <v>20</v>
      </c>
      <c r="J36" s="39" t="s">
        <v>20</v>
      </c>
      <c r="K36" s="37" t="s">
        <v>58</v>
      </c>
      <c r="L36" s="38" t="s">
        <v>58</v>
      </c>
      <c r="M36" s="39" t="s">
        <v>58</v>
      </c>
      <c r="N36" s="38" t="s">
        <v>20</v>
      </c>
      <c r="O36" s="38" t="s">
        <v>20</v>
      </c>
      <c r="P36" s="39" t="s">
        <v>20</v>
      </c>
    </row>
    <row r="37" spans="1:16" ht="15" customHeight="1">
      <c r="A37" s="71" t="s">
        <v>115</v>
      </c>
      <c r="B37" s="37">
        <f>SUM(C37:D37)</f>
        <v>13</v>
      </c>
      <c r="C37" s="38">
        <f t="shared" si="10"/>
        <v>10</v>
      </c>
      <c r="D37" s="39">
        <f t="shared" si="10"/>
        <v>3</v>
      </c>
      <c r="E37" s="37" t="s">
        <v>20</v>
      </c>
      <c r="F37" s="38" t="s">
        <v>20</v>
      </c>
      <c r="G37" s="41" t="s">
        <v>20</v>
      </c>
      <c r="H37" s="37" t="s">
        <v>20</v>
      </c>
      <c r="I37" s="38" t="s">
        <v>20</v>
      </c>
      <c r="J37" s="39" t="s">
        <v>20</v>
      </c>
      <c r="K37" s="37" t="s">
        <v>65</v>
      </c>
      <c r="L37" s="38" t="s">
        <v>65</v>
      </c>
      <c r="M37" s="39" t="s">
        <v>65</v>
      </c>
      <c r="N37" s="37">
        <f>SUM(O37:P37)</f>
        <v>13</v>
      </c>
      <c r="O37" s="38">
        <v>10</v>
      </c>
      <c r="P37" s="39">
        <v>3</v>
      </c>
    </row>
    <row r="38" spans="1:16" ht="15" customHeight="1" thickBot="1">
      <c r="A38" s="80" t="s">
        <v>116</v>
      </c>
      <c r="B38" s="73">
        <f>SUM(C38:D38)</f>
        <v>60</v>
      </c>
      <c r="C38" s="74">
        <f t="shared" si="10"/>
        <v>11</v>
      </c>
      <c r="D38" s="75">
        <f t="shared" si="10"/>
        <v>49</v>
      </c>
      <c r="E38" s="73">
        <f>SUM(F38:G38)</f>
        <v>4</v>
      </c>
      <c r="F38" s="74">
        <v>4</v>
      </c>
      <c r="G38" s="82" t="s">
        <v>20</v>
      </c>
      <c r="H38" s="74" t="s">
        <v>20</v>
      </c>
      <c r="I38" s="74" t="s">
        <v>20</v>
      </c>
      <c r="J38" s="75" t="s">
        <v>20</v>
      </c>
      <c r="K38" s="73" t="s">
        <v>62</v>
      </c>
      <c r="L38" s="74" t="s">
        <v>62</v>
      </c>
      <c r="M38" s="75" t="s">
        <v>62</v>
      </c>
      <c r="N38" s="73">
        <f>SUM(O38:P38)</f>
        <v>56</v>
      </c>
      <c r="O38" s="74">
        <v>7</v>
      </c>
      <c r="P38" s="75">
        <v>49</v>
      </c>
    </row>
    <row r="39" spans="1:16" ht="15" customHeight="1" thickTop="1">
      <c r="A39" s="76" t="s">
        <v>52</v>
      </c>
      <c r="B39" s="77">
        <f aca="true" t="shared" si="11" ref="B39:J39">SUM(B40:B41)</f>
        <v>59</v>
      </c>
      <c r="C39" s="78">
        <f t="shared" si="11"/>
        <v>45</v>
      </c>
      <c r="D39" s="79">
        <f t="shared" si="11"/>
        <v>14</v>
      </c>
      <c r="E39" s="77">
        <f t="shared" si="11"/>
        <v>7</v>
      </c>
      <c r="F39" s="78">
        <f t="shared" si="11"/>
        <v>6</v>
      </c>
      <c r="G39" s="79">
        <f t="shared" si="11"/>
        <v>1</v>
      </c>
      <c r="H39" s="77">
        <f t="shared" si="11"/>
        <v>3</v>
      </c>
      <c r="I39" s="78">
        <f t="shared" si="11"/>
        <v>2</v>
      </c>
      <c r="J39" s="79">
        <f t="shared" si="11"/>
        <v>1</v>
      </c>
      <c r="K39" s="77" t="s">
        <v>58</v>
      </c>
      <c r="L39" s="78" t="s">
        <v>58</v>
      </c>
      <c r="M39" s="79" t="s">
        <v>58</v>
      </c>
      <c r="N39" s="77">
        <f>SUM(N40:N41)</f>
        <v>49</v>
      </c>
      <c r="O39" s="78">
        <f>SUM(O40:O41)</f>
        <v>37</v>
      </c>
      <c r="P39" s="79">
        <f>SUM(P40:P41)</f>
        <v>12</v>
      </c>
    </row>
    <row r="40" spans="1:16" ht="15" customHeight="1">
      <c r="A40" s="71" t="s">
        <v>117</v>
      </c>
      <c r="B40" s="37">
        <f>SUM(C40:D40)</f>
        <v>28</v>
      </c>
      <c r="C40" s="38">
        <f>SUM(F40,I40,L40,O40)</f>
        <v>20</v>
      </c>
      <c r="D40" s="41">
        <f>SUM(G40,J40,M40,P40)</f>
        <v>8</v>
      </c>
      <c r="E40" s="37">
        <f>SUM(F40:G40)</f>
        <v>1</v>
      </c>
      <c r="F40" s="38">
        <v>1</v>
      </c>
      <c r="G40" s="39" t="s">
        <v>66</v>
      </c>
      <c r="H40" s="37">
        <f>SUM(I40:J40)</f>
        <v>2</v>
      </c>
      <c r="I40" s="38">
        <v>1</v>
      </c>
      <c r="J40" s="39">
        <v>1</v>
      </c>
      <c r="K40" s="37" t="s">
        <v>66</v>
      </c>
      <c r="L40" s="38" t="s">
        <v>66</v>
      </c>
      <c r="M40" s="39" t="s">
        <v>66</v>
      </c>
      <c r="N40" s="37">
        <f>SUM(O40:P40)</f>
        <v>25</v>
      </c>
      <c r="O40" s="38">
        <v>18</v>
      </c>
      <c r="P40" s="39">
        <v>7</v>
      </c>
    </row>
    <row r="41" spans="1:16" ht="15" customHeight="1" thickBot="1">
      <c r="A41" s="80" t="s">
        <v>118</v>
      </c>
      <c r="B41" s="73">
        <f>SUM(C41:D41)</f>
        <v>31</v>
      </c>
      <c r="C41" s="74">
        <f>SUM(F41,I41,L41,O41)</f>
        <v>25</v>
      </c>
      <c r="D41" s="82">
        <f>SUM(G41,J41,M41,P41)</f>
        <v>6</v>
      </c>
      <c r="E41" s="73">
        <f>SUM(F41:G41)</f>
        <v>6</v>
      </c>
      <c r="F41" s="74">
        <v>5</v>
      </c>
      <c r="G41" s="75">
        <v>1</v>
      </c>
      <c r="H41" s="73">
        <f>SUM(I41:J41)</f>
        <v>1</v>
      </c>
      <c r="I41" s="74">
        <v>1</v>
      </c>
      <c r="J41" s="75" t="s">
        <v>20</v>
      </c>
      <c r="K41" s="73" t="s">
        <v>66</v>
      </c>
      <c r="L41" s="74" t="s">
        <v>66</v>
      </c>
      <c r="M41" s="75" t="s">
        <v>66</v>
      </c>
      <c r="N41" s="73">
        <f>SUM(O41:P41)</f>
        <v>24</v>
      </c>
      <c r="O41" s="74">
        <v>19</v>
      </c>
      <c r="P41" s="75">
        <v>5</v>
      </c>
    </row>
    <row r="42" spans="1:16" ht="15" customHeight="1" thickTop="1">
      <c r="A42" s="76" t="s">
        <v>53</v>
      </c>
      <c r="B42" s="77">
        <f aca="true" t="shared" si="12" ref="B42:J42">SUM(B43:B53)</f>
        <v>24</v>
      </c>
      <c r="C42" s="78">
        <f t="shared" si="12"/>
        <v>24</v>
      </c>
      <c r="D42" s="79">
        <f t="shared" si="12"/>
        <v>0</v>
      </c>
      <c r="E42" s="77">
        <f t="shared" si="12"/>
        <v>12</v>
      </c>
      <c r="F42" s="78">
        <f t="shared" si="12"/>
        <v>12</v>
      </c>
      <c r="G42" s="79">
        <f t="shared" si="12"/>
        <v>0</v>
      </c>
      <c r="H42" s="77">
        <f t="shared" si="12"/>
        <v>10</v>
      </c>
      <c r="I42" s="78">
        <f t="shared" si="12"/>
        <v>10</v>
      </c>
      <c r="J42" s="79">
        <f t="shared" si="12"/>
        <v>0</v>
      </c>
      <c r="K42" s="77" t="s">
        <v>64</v>
      </c>
      <c r="L42" s="78" t="s">
        <v>64</v>
      </c>
      <c r="M42" s="79" t="s">
        <v>64</v>
      </c>
      <c r="N42" s="77">
        <f>SUM(N43:N53)</f>
        <v>2</v>
      </c>
      <c r="O42" s="78">
        <f>SUM(O43:O53)</f>
        <v>2</v>
      </c>
      <c r="P42" s="79">
        <f>SUM(P43:P53)</f>
        <v>0</v>
      </c>
    </row>
    <row r="43" spans="1:16" ht="15" customHeight="1">
      <c r="A43" s="71" t="s">
        <v>106</v>
      </c>
      <c r="B43" s="37">
        <f>SUM(C43:D43)</f>
        <v>9</v>
      </c>
      <c r="C43" s="38">
        <f>SUM(F43,I43,L43,O43)</f>
        <v>9</v>
      </c>
      <c r="D43" s="39">
        <f>SUM(G43,J43,M43,P43)</f>
        <v>0</v>
      </c>
      <c r="E43" s="37">
        <f>SUM(F43:G43)</f>
        <v>3</v>
      </c>
      <c r="F43" s="38">
        <v>3</v>
      </c>
      <c r="G43" s="39" t="s">
        <v>62</v>
      </c>
      <c r="H43" s="37">
        <f>SUM(I43:J43)</f>
        <v>6</v>
      </c>
      <c r="I43" s="38">
        <v>6</v>
      </c>
      <c r="J43" s="39" t="s">
        <v>62</v>
      </c>
      <c r="K43" s="37" t="s">
        <v>62</v>
      </c>
      <c r="L43" s="38" t="s">
        <v>62</v>
      </c>
      <c r="M43" s="39" t="s">
        <v>62</v>
      </c>
      <c r="N43" s="37" t="s">
        <v>62</v>
      </c>
      <c r="O43" s="38" t="s">
        <v>62</v>
      </c>
      <c r="P43" s="39" t="s">
        <v>62</v>
      </c>
    </row>
    <row r="44" spans="1:16" ht="15" customHeight="1">
      <c r="A44" s="71" t="s">
        <v>105</v>
      </c>
      <c r="B44" s="37">
        <f>SUM(C44:D44)</f>
        <v>15</v>
      </c>
      <c r="C44" s="38">
        <f>SUM(F44,I44,L44,O44)</f>
        <v>15</v>
      </c>
      <c r="D44" s="39">
        <f>SUM(G44,J44,M44,P44)</f>
        <v>0</v>
      </c>
      <c r="E44" s="37">
        <f>SUM(F44:G44)</f>
        <v>9</v>
      </c>
      <c r="F44" s="40">
        <v>9</v>
      </c>
      <c r="G44" s="39" t="s">
        <v>20</v>
      </c>
      <c r="H44" s="37">
        <f>SUM(I44:J44)</f>
        <v>4</v>
      </c>
      <c r="I44" s="40">
        <v>4</v>
      </c>
      <c r="J44" s="39" t="s">
        <v>20</v>
      </c>
      <c r="K44" s="37" t="s">
        <v>20</v>
      </c>
      <c r="L44" s="38" t="s">
        <v>20</v>
      </c>
      <c r="M44" s="39" t="s">
        <v>20</v>
      </c>
      <c r="N44" s="37">
        <f>SUM(O44:P44)</f>
        <v>2</v>
      </c>
      <c r="O44" s="38">
        <v>2</v>
      </c>
      <c r="P44" s="39" t="s">
        <v>20</v>
      </c>
    </row>
    <row r="45" spans="1:16" ht="15" customHeight="1">
      <c r="A45" s="71" t="s">
        <v>104</v>
      </c>
      <c r="B45" s="37" t="s">
        <v>62</v>
      </c>
      <c r="C45" s="38" t="s">
        <v>62</v>
      </c>
      <c r="D45" s="39" t="s">
        <v>62</v>
      </c>
      <c r="E45" s="37" t="s">
        <v>62</v>
      </c>
      <c r="F45" s="38" t="s">
        <v>62</v>
      </c>
      <c r="G45" s="39" t="s">
        <v>62</v>
      </c>
      <c r="H45" s="37" t="s">
        <v>62</v>
      </c>
      <c r="I45" s="38" t="s">
        <v>62</v>
      </c>
      <c r="J45" s="39" t="s">
        <v>62</v>
      </c>
      <c r="K45" s="37" t="s">
        <v>62</v>
      </c>
      <c r="L45" s="38" t="s">
        <v>62</v>
      </c>
      <c r="M45" s="39" t="s">
        <v>62</v>
      </c>
      <c r="N45" s="37" t="s">
        <v>62</v>
      </c>
      <c r="O45" s="38" t="s">
        <v>62</v>
      </c>
      <c r="P45" s="39" t="s">
        <v>62</v>
      </c>
    </row>
    <row r="46" spans="1:16" ht="15" customHeight="1">
      <c r="A46" s="71" t="s">
        <v>103</v>
      </c>
      <c r="B46" s="37" t="s">
        <v>62</v>
      </c>
      <c r="C46" s="38" t="s">
        <v>62</v>
      </c>
      <c r="D46" s="39" t="s">
        <v>62</v>
      </c>
      <c r="E46" s="37" t="s">
        <v>62</v>
      </c>
      <c r="F46" s="38" t="s">
        <v>62</v>
      </c>
      <c r="G46" s="39" t="s">
        <v>62</v>
      </c>
      <c r="H46" s="37" t="s">
        <v>62</v>
      </c>
      <c r="I46" s="38" t="s">
        <v>62</v>
      </c>
      <c r="J46" s="39" t="s">
        <v>62</v>
      </c>
      <c r="K46" s="37" t="s">
        <v>62</v>
      </c>
      <c r="L46" s="38" t="s">
        <v>62</v>
      </c>
      <c r="M46" s="39" t="s">
        <v>62</v>
      </c>
      <c r="N46" s="37" t="s">
        <v>62</v>
      </c>
      <c r="O46" s="38" t="s">
        <v>62</v>
      </c>
      <c r="P46" s="39" t="s">
        <v>62</v>
      </c>
    </row>
    <row r="47" spans="1:16" ht="15" customHeight="1">
      <c r="A47" s="71" t="s">
        <v>102</v>
      </c>
      <c r="B47" s="37" t="s">
        <v>42</v>
      </c>
      <c r="C47" s="38" t="s">
        <v>42</v>
      </c>
      <c r="D47" s="39" t="s">
        <v>42</v>
      </c>
      <c r="E47" s="37" t="s">
        <v>42</v>
      </c>
      <c r="F47" s="38" t="s">
        <v>42</v>
      </c>
      <c r="G47" s="39" t="s">
        <v>42</v>
      </c>
      <c r="H47" s="37" t="s">
        <v>42</v>
      </c>
      <c r="I47" s="38" t="s">
        <v>42</v>
      </c>
      <c r="J47" s="39" t="s">
        <v>42</v>
      </c>
      <c r="K47" s="37" t="s">
        <v>42</v>
      </c>
      <c r="L47" s="38" t="s">
        <v>42</v>
      </c>
      <c r="M47" s="39" t="s">
        <v>42</v>
      </c>
      <c r="N47" s="37" t="s">
        <v>42</v>
      </c>
      <c r="O47" s="38" t="s">
        <v>42</v>
      </c>
      <c r="P47" s="39" t="s">
        <v>42</v>
      </c>
    </row>
    <row r="48" spans="1:16" ht="15" customHeight="1">
      <c r="A48" s="71" t="s">
        <v>101</v>
      </c>
      <c r="B48" s="37" t="s">
        <v>62</v>
      </c>
      <c r="C48" s="38" t="s">
        <v>62</v>
      </c>
      <c r="D48" s="39" t="s">
        <v>62</v>
      </c>
      <c r="E48" s="37" t="s">
        <v>62</v>
      </c>
      <c r="F48" s="38" t="s">
        <v>62</v>
      </c>
      <c r="G48" s="39" t="s">
        <v>62</v>
      </c>
      <c r="H48" s="37" t="s">
        <v>62</v>
      </c>
      <c r="I48" s="38" t="s">
        <v>62</v>
      </c>
      <c r="J48" s="39" t="s">
        <v>62</v>
      </c>
      <c r="K48" s="37" t="s">
        <v>62</v>
      </c>
      <c r="L48" s="38" t="s">
        <v>62</v>
      </c>
      <c r="M48" s="39" t="s">
        <v>62</v>
      </c>
      <c r="N48" s="37" t="s">
        <v>62</v>
      </c>
      <c r="O48" s="38" t="s">
        <v>62</v>
      </c>
      <c r="P48" s="39" t="s">
        <v>62</v>
      </c>
    </row>
    <row r="49" spans="1:16" ht="15" customHeight="1">
      <c r="A49" s="71" t="s">
        <v>100</v>
      </c>
      <c r="B49" s="37" t="s">
        <v>62</v>
      </c>
      <c r="C49" s="38" t="s">
        <v>62</v>
      </c>
      <c r="D49" s="39" t="s">
        <v>62</v>
      </c>
      <c r="E49" s="37" t="s">
        <v>62</v>
      </c>
      <c r="F49" s="38" t="s">
        <v>62</v>
      </c>
      <c r="G49" s="39" t="s">
        <v>62</v>
      </c>
      <c r="H49" s="37" t="s">
        <v>62</v>
      </c>
      <c r="I49" s="38" t="s">
        <v>62</v>
      </c>
      <c r="J49" s="39" t="s">
        <v>62</v>
      </c>
      <c r="K49" s="37" t="s">
        <v>62</v>
      </c>
      <c r="L49" s="38" t="s">
        <v>62</v>
      </c>
      <c r="M49" s="39" t="s">
        <v>62</v>
      </c>
      <c r="N49" s="37" t="s">
        <v>62</v>
      </c>
      <c r="O49" s="38" t="s">
        <v>62</v>
      </c>
      <c r="P49" s="39" t="s">
        <v>62</v>
      </c>
    </row>
    <row r="50" spans="1:16" ht="15" customHeight="1">
      <c r="A50" s="71" t="s">
        <v>99</v>
      </c>
      <c r="B50" s="37" t="s">
        <v>62</v>
      </c>
      <c r="C50" s="38" t="s">
        <v>62</v>
      </c>
      <c r="D50" s="39" t="s">
        <v>62</v>
      </c>
      <c r="E50" s="37" t="s">
        <v>62</v>
      </c>
      <c r="F50" s="38" t="s">
        <v>62</v>
      </c>
      <c r="G50" s="39" t="s">
        <v>62</v>
      </c>
      <c r="H50" s="37" t="s">
        <v>62</v>
      </c>
      <c r="I50" s="38" t="s">
        <v>62</v>
      </c>
      <c r="J50" s="39" t="s">
        <v>62</v>
      </c>
      <c r="K50" s="37" t="s">
        <v>62</v>
      </c>
      <c r="L50" s="38" t="s">
        <v>62</v>
      </c>
      <c r="M50" s="39" t="s">
        <v>62</v>
      </c>
      <c r="N50" s="37" t="s">
        <v>62</v>
      </c>
      <c r="O50" s="38" t="s">
        <v>62</v>
      </c>
      <c r="P50" s="39" t="s">
        <v>62</v>
      </c>
    </row>
    <row r="51" spans="1:16" ht="15" customHeight="1">
      <c r="A51" s="71" t="s">
        <v>98</v>
      </c>
      <c r="B51" s="37" t="s">
        <v>62</v>
      </c>
      <c r="C51" s="38" t="s">
        <v>62</v>
      </c>
      <c r="D51" s="39" t="s">
        <v>62</v>
      </c>
      <c r="E51" s="37" t="s">
        <v>62</v>
      </c>
      <c r="F51" s="38" t="s">
        <v>62</v>
      </c>
      <c r="G51" s="39" t="s">
        <v>62</v>
      </c>
      <c r="H51" s="37" t="s">
        <v>62</v>
      </c>
      <c r="I51" s="38" t="s">
        <v>62</v>
      </c>
      <c r="J51" s="39" t="s">
        <v>62</v>
      </c>
      <c r="K51" s="37" t="s">
        <v>62</v>
      </c>
      <c r="L51" s="38" t="s">
        <v>62</v>
      </c>
      <c r="M51" s="39" t="s">
        <v>62</v>
      </c>
      <c r="N51" s="37" t="s">
        <v>62</v>
      </c>
      <c r="O51" s="38" t="s">
        <v>62</v>
      </c>
      <c r="P51" s="39" t="s">
        <v>62</v>
      </c>
    </row>
    <row r="52" spans="1:16" ht="15" customHeight="1">
      <c r="A52" s="71" t="s">
        <v>97</v>
      </c>
      <c r="B52" s="37" t="s">
        <v>62</v>
      </c>
      <c r="C52" s="38" t="s">
        <v>62</v>
      </c>
      <c r="D52" s="39" t="s">
        <v>62</v>
      </c>
      <c r="E52" s="37" t="s">
        <v>62</v>
      </c>
      <c r="F52" s="38" t="s">
        <v>62</v>
      </c>
      <c r="G52" s="39" t="s">
        <v>62</v>
      </c>
      <c r="H52" s="37" t="s">
        <v>62</v>
      </c>
      <c r="I52" s="38" t="s">
        <v>62</v>
      </c>
      <c r="J52" s="39" t="s">
        <v>62</v>
      </c>
      <c r="K52" s="37" t="s">
        <v>62</v>
      </c>
      <c r="L52" s="38" t="s">
        <v>62</v>
      </c>
      <c r="M52" s="39" t="s">
        <v>62</v>
      </c>
      <c r="N52" s="37" t="s">
        <v>62</v>
      </c>
      <c r="O52" s="38" t="s">
        <v>62</v>
      </c>
      <c r="P52" s="39" t="s">
        <v>62</v>
      </c>
    </row>
    <row r="53" spans="1:16" ht="15" customHeight="1">
      <c r="A53" s="71" t="s">
        <v>96</v>
      </c>
      <c r="B53" s="37" t="s">
        <v>26</v>
      </c>
      <c r="C53" s="38" t="s">
        <v>26</v>
      </c>
      <c r="D53" s="39" t="s">
        <v>26</v>
      </c>
      <c r="E53" s="37" t="s">
        <v>26</v>
      </c>
      <c r="F53" s="38" t="s">
        <v>26</v>
      </c>
      <c r="G53" s="39" t="s">
        <v>26</v>
      </c>
      <c r="H53" s="37" t="s">
        <v>26</v>
      </c>
      <c r="I53" s="38" t="s">
        <v>26</v>
      </c>
      <c r="J53" s="39" t="s">
        <v>26</v>
      </c>
      <c r="K53" s="37" t="s">
        <v>26</v>
      </c>
      <c r="L53" s="38" t="s">
        <v>26</v>
      </c>
      <c r="M53" s="39" t="s">
        <v>26</v>
      </c>
      <c r="N53" s="37" t="s">
        <v>26</v>
      </c>
      <c r="O53" s="38" t="s">
        <v>26</v>
      </c>
      <c r="P53" s="39" t="s">
        <v>26</v>
      </c>
    </row>
    <row r="54" ht="15" customHeight="1"/>
    <row r="55" ht="15" customHeight="1">
      <c r="A55" s="42"/>
    </row>
  </sheetData>
  <sheetProtection/>
  <mergeCells count="6">
    <mergeCell ref="K3:M3"/>
    <mergeCell ref="N3:P3"/>
    <mergeCell ref="A3:A4"/>
    <mergeCell ref="B3:D3"/>
    <mergeCell ref="E3:G3"/>
    <mergeCell ref="H3:J3"/>
  </mergeCells>
  <printOptions/>
  <pageMargins left="0.7874015748031497" right="0.5905511811023623" top="0.7874015748031497" bottom="0.3937007874015748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  <colBreaks count="1" manualBreakCount="1">
    <brk id="1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E10" sqref="E10"/>
    </sheetView>
  </sheetViews>
  <sheetFormatPr defaultColWidth="9.00390625" defaultRowHeight="13.5"/>
  <cols>
    <col min="1" max="1" width="16.50390625" style="0" bestFit="1" customWidth="1"/>
    <col min="2" max="2" width="7.50390625" style="0" bestFit="1" customWidth="1"/>
    <col min="3" max="9" width="5.875" style="0" customWidth="1"/>
    <col min="10" max="10" width="6.875" style="0" bestFit="1" customWidth="1"/>
    <col min="11" max="11" width="5.875" style="0" customWidth="1"/>
    <col min="12" max="12" width="6.875" style="0" bestFit="1" customWidth="1"/>
    <col min="13" max="13" width="5.875" style="0" customWidth="1"/>
  </cols>
  <sheetData>
    <row r="1" spans="1:13" ht="19.5" customHeight="1">
      <c r="A1" s="111" t="s">
        <v>67</v>
      </c>
      <c r="B1" s="111"/>
      <c r="C1" s="111"/>
      <c r="D1" s="111"/>
      <c r="E1" s="2"/>
      <c r="F1" s="2"/>
      <c r="L1" s="98" t="s">
        <v>68</v>
      </c>
      <c r="M1" s="98"/>
    </row>
    <row r="2" spans="1:13" ht="39.75" customHeight="1">
      <c r="A2" s="107" t="s">
        <v>2</v>
      </c>
      <c r="B2" s="112" t="s">
        <v>3</v>
      </c>
      <c r="C2" s="110" t="s">
        <v>69</v>
      </c>
      <c r="D2" s="100"/>
      <c r="E2" s="100"/>
      <c r="F2" s="110" t="s">
        <v>70</v>
      </c>
      <c r="G2" s="100"/>
      <c r="H2" s="100"/>
      <c r="I2" s="100"/>
      <c r="J2" s="110" t="s">
        <v>71</v>
      </c>
      <c r="K2" s="100"/>
      <c r="L2" s="100"/>
      <c r="M2" s="100"/>
    </row>
    <row r="3" spans="1:13" ht="60" customHeight="1">
      <c r="A3" s="107"/>
      <c r="B3" s="113"/>
      <c r="C3" s="43" t="s">
        <v>14</v>
      </c>
      <c r="D3" s="43" t="s">
        <v>73</v>
      </c>
      <c r="E3" s="43" t="s">
        <v>74</v>
      </c>
      <c r="F3" s="43" t="s">
        <v>14</v>
      </c>
      <c r="G3" s="43" t="s">
        <v>75</v>
      </c>
      <c r="H3" s="43" t="s">
        <v>73</v>
      </c>
      <c r="I3" s="43" t="s">
        <v>76</v>
      </c>
      <c r="J3" s="43" t="s">
        <v>14</v>
      </c>
      <c r="K3" s="43" t="s">
        <v>75</v>
      </c>
      <c r="L3" s="43" t="s">
        <v>73</v>
      </c>
      <c r="M3" s="43" t="s">
        <v>76</v>
      </c>
    </row>
    <row r="4" spans="1:13" ht="24.75" customHeight="1">
      <c r="A4" s="44">
        <v>38077</v>
      </c>
      <c r="B4" s="45">
        <f>SUM(C4,F4,J4)</f>
        <v>180.89000000000001</v>
      </c>
      <c r="C4" s="46">
        <f>SUM(D4:E4)</f>
        <v>22.54</v>
      </c>
      <c r="D4" s="46">
        <v>8.89</v>
      </c>
      <c r="E4" s="46">
        <v>13.65</v>
      </c>
      <c r="F4" s="46">
        <f aca="true" t="shared" si="0" ref="F4:F9">SUM(G4:I4)</f>
        <v>15.86</v>
      </c>
      <c r="G4" s="46">
        <v>5.16</v>
      </c>
      <c r="H4" s="46">
        <v>8.7</v>
      </c>
      <c r="I4" s="46">
        <v>2</v>
      </c>
      <c r="J4" s="46">
        <f>SUM(K4:M4)</f>
        <v>142.49</v>
      </c>
      <c r="K4" s="46">
        <v>53.63</v>
      </c>
      <c r="L4" s="46">
        <v>88.86</v>
      </c>
      <c r="M4" s="48" t="s">
        <v>72</v>
      </c>
    </row>
    <row r="5" spans="1:13" ht="24.75" customHeight="1">
      <c r="A5" s="44">
        <v>38442</v>
      </c>
      <c r="B5" s="45">
        <f>SUM(C5,F5,J5)</f>
        <v>159.49</v>
      </c>
      <c r="C5" s="46">
        <f>SUM(D5:E5)</f>
        <v>22.54</v>
      </c>
      <c r="D5" s="46">
        <v>8.89</v>
      </c>
      <c r="E5" s="46">
        <v>13.65</v>
      </c>
      <c r="F5" s="46">
        <f t="shared" si="0"/>
        <v>15.86</v>
      </c>
      <c r="G5" s="46">
        <v>5.16</v>
      </c>
      <c r="H5" s="46">
        <v>8.7</v>
      </c>
      <c r="I5" s="46">
        <v>2</v>
      </c>
      <c r="J5" s="46">
        <f>SUM(K5:M5)</f>
        <v>121.09</v>
      </c>
      <c r="K5" s="46">
        <v>52.58</v>
      </c>
      <c r="L5" s="46">
        <v>68.51</v>
      </c>
      <c r="M5" s="49" t="s">
        <v>20</v>
      </c>
    </row>
    <row r="6" spans="1:13" ht="24.75" customHeight="1">
      <c r="A6" s="44">
        <v>38807</v>
      </c>
      <c r="B6" s="45">
        <f>SUM(C6,F6,J6)</f>
        <v>159.49</v>
      </c>
      <c r="C6" s="46">
        <f>SUM(D6:E6)</f>
        <v>22.54</v>
      </c>
      <c r="D6" s="46">
        <v>8.89</v>
      </c>
      <c r="E6" s="46">
        <v>13.65</v>
      </c>
      <c r="F6" s="46">
        <f t="shared" si="0"/>
        <v>15.86</v>
      </c>
      <c r="G6" s="46">
        <v>5.16</v>
      </c>
      <c r="H6" s="46">
        <v>8.7</v>
      </c>
      <c r="I6" s="46">
        <v>2</v>
      </c>
      <c r="J6" s="46">
        <f>SUM(K6:M6)</f>
        <v>121.09</v>
      </c>
      <c r="K6" s="46">
        <v>52.58</v>
      </c>
      <c r="L6" s="46">
        <v>68.51</v>
      </c>
      <c r="M6" s="49" t="s">
        <v>20</v>
      </c>
    </row>
    <row r="7" spans="1:13" ht="24.75" customHeight="1">
      <c r="A7" s="44">
        <v>39172</v>
      </c>
      <c r="B7" s="45">
        <f aca="true" t="shared" si="1" ref="B7:B15">SUM(C7,F7,J7)</f>
        <v>159.49</v>
      </c>
      <c r="C7" s="46">
        <f>SUM(D7:E7)</f>
        <v>22.54</v>
      </c>
      <c r="D7" s="46">
        <v>8.89</v>
      </c>
      <c r="E7" s="46">
        <v>13.65</v>
      </c>
      <c r="F7" s="46">
        <f t="shared" si="0"/>
        <v>15.86</v>
      </c>
      <c r="G7" s="46">
        <v>5.16</v>
      </c>
      <c r="H7" s="46">
        <v>8.7</v>
      </c>
      <c r="I7" s="46">
        <v>2</v>
      </c>
      <c r="J7" s="46">
        <f aca="true" t="shared" si="2" ref="J7:J15">SUM(K7:M7)</f>
        <v>121.09</v>
      </c>
      <c r="K7" s="46">
        <v>52.58</v>
      </c>
      <c r="L7" s="46">
        <v>68.51</v>
      </c>
      <c r="M7" s="49" t="s">
        <v>26</v>
      </c>
    </row>
    <row r="8" spans="1:13" ht="24.75" customHeight="1">
      <c r="A8" s="50">
        <v>39538</v>
      </c>
      <c r="B8" s="51">
        <f t="shared" si="1"/>
        <v>159.48999999999998</v>
      </c>
      <c r="C8" s="52">
        <f>SUM(D8:E8)</f>
        <v>22.54</v>
      </c>
      <c r="D8" s="52">
        <f>SUM(D9:D15)</f>
        <v>8.89</v>
      </c>
      <c r="E8" s="52">
        <f>SUM(E9:E15)</f>
        <v>13.65</v>
      </c>
      <c r="F8" s="52">
        <f t="shared" si="0"/>
        <v>15.86</v>
      </c>
      <c r="G8" s="52">
        <f>SUM(G9:G15)</f>
        <v>5.16</v>
      </c>
      <c r="H8" s="52">
        <f>SUM(H9:H15)</f>
        <v>8.7</v>
      </c>
      <c r="I8" s="52">
        <f>SUM(I9:I15)</f>
        <v>2</v>
      </c>
      <c r="J8" s="52">
        <f t="shared" si="2"/>
        <v>121.08999999999999</v>
      </c>
      <c r="K8" s="52">
        <f>SUM(K9:K15)</f>
        <v>52.58</v>
      </c>
      <c r="L8" s="52">
        <f>SUM(L9:L15)</f>
        <v>68.50999999999999</v>
      </c>
      <c r="M8" s="53" t="s">
        <v>26</v>
      </c>
    </row>
    <row r="9" spans="1:13" ht="24.75" customHeight="1">
      <c r="A9" s="11" t="s">
        <v>18</v>
      </c>
      <c r="B9" s="54">
        <f t="shared" si="1"/>
        <v>12.96</v>
      </c>
      <c r="C9" s="47" t="s">
        <v>77</v>
      </c>
      <c r="D9" s="47" t="s">
        <v>77</v>
      </c>
      <c r="E9" s="47" t="s">
        <v>77</v>
      </c>
      <c r="F9" s="55">
        <f t="shared" si="0"/>
        <v>3.0700000000000003</v>
      </c>
      <c r="G9" s="47">
        <v>1.07</v>
      </c>
      <c r="H9" s="47" t="s">
        <v>77</v>
      </c>
      <c r="I9" s="47">
        <v>2</v>
      </c>
      <c r="J9" s="55">
        <f t="shared" si="2"/>
        <v>9.89</v>
      </c>
      <c r="K9" s="47">
        <v>3.5</v>
      </c>
      <c r="L9" s="55">
        <v>6.39</v>
      </c>
      <c r="M9" s="47" t="s">
        <v>77</v>
      </c>
    </row>
    <row r="10" spans="1:13" ht="24.75" customHeight="1">
      <c r="A10" s="14" t="s">
        <v>19</v>
      </c>
      <c r="B10" s="45">
        <f t="shared" si="1"/>
        <v>21.23</v>
      </c>
      <c r="C10" s="49" t="s">
        <v>20</v>
      </c>
      <c r="D10" s="49" t="s">
        <v>20</v>
      </c>
      <c r="E10" s="49" t="s">
        <v>20</v>
      </c>
      <c r="F10" s="49" t="s">
        <v>20</v>
      </c>
      <c r="G10" s="49" t="s">
        <v>20</v>
      </c>
      <c r="H10" s="49" t="s">
        <v>20</v>
      </c>
      <c r="I10" s="49" t="s">
        <v>20</v>
      </c>
      <c r="J10" s="48">
        <f t="shared" si="2"/>
        <v>21.23</v>
      </c>
      <c r="K10" s="48">
        <v>4.71</v>
      </c>
      <c r="L10" s="48">
        <v>16.52</v>
      </c>
      <c r="M10" s="49" t="s">
        <v>20</v>
      </c>
    </row>
    <row r="11" spans="1:13" ht="24.75" customHeight="1">
      <c r="A11" s="14" t="s">
        <v>21</v>
      </c>
      <c r="B11" s="45">
        <f t="shared" si="1"/>
        <v>48.599999999999994</v>
      </c>
      <c r="C11" s="48">
        <f>SUM(D11:E11)</f>
        <v>22.54</v>
      </c>
      <c r="D11" s="49">
        <v>8.89</v>
      </c>
      <c r="E11" s="49">
        <v>13.65</v>
      </c>
      <c r="F11" s="48">
        <f>SUM(G11:I11)</f>
        <v>12.79</v>
      </c>
      <c r="G11" s="49">
        <v>4.09</v>
      </c>
      <c r="H11" s="49">
        <v>8.7</v>
      </c>
      <c r="I11" s="49" t="s">
        <v>77</v>
      </c>
      <c r="J11" s="48">
        <f t="shared" si="2"/>
        <v>13.27</v>
      </c>
      <c r="K11" s="49">
        <v>6.43</v>
      </c>
      <c r="L11" s="48">
        <v>6.84</v>
      </c>
      <c r="M11" s="49" t="s">
        <v>77</v>
      </c>
    </row>
    <row r="12" spans="1:13" ht="24.75" customHeight="1">
      <c r="A12" s="14" t="s">
        <v>22</v>
      </c>
      <c r="B12" s="45">
        <f t="shared" si="1"/>
        <v>25.13</v>
      </c>
      <c r="C12" s="49" t="s">
        <v>20</v>
      </c>
      <c r="D12" s="49" t="s">
        <v>20</v>
      </c>
      <c r="E12" s="49" t="s">
        <v>20</v>
      </c>
      <c r="F12" s="49" t="s">
        <v>20</v>
      </c>
      <c r="G12" s="49" t="s">
        <v>20</v>
      </c>
      <c r="H12" s="49" t="s">
        <v>20</v>
      </c>
      <c r="I12" s="49" t="s">
        <v>20</v>
      </c>
      <c r="J12" s="48">
        <f t="shared" si="2"/>
        <v>25.13</v>
      </c>
      <c r="K12" s="49">
        <v>12.87</v>
      </c>
      <c r="L12" s="49">
        <v>12.26</v>
      </c>
      <c r="M12" s="49" t="s">
        <v>20</v>
      </c>
    </row>
    <row r="13" spans="1:13" ht="24.75" customHeight="1">
      <c r="A13" s="14" t="s">
        <v>23</v>
      </c>
      <c r="B13" s="45">
        <f t="shared" si="1"/>
        <v>22.58</v>
      </c>
      <c r="C13" s="49" t="s">
        <v>77</v>
      </c>
      <c r="D13" s="49" t="s">
        <v>77</v>
      </c>
      <c r="E13" s="49" t="s">
        <v>77</v>
      </c>
      <c r="F13" s="49" t="s">
        <v>77</v>
      </c>
      <c r="G13" s="49" t="s">
        <v>77</v>
      </c>
      <c r="H13" s="49" t="s">
        <v>77</v>
      </c>
      <c r="I13" s="49" t="s">
        <v>77</v>
      </c>
      <c r="J13" s="48">
        <f t="shared" si="2"/>
        <v>22.58</v>
      </c>
      <c r="K13" s="49">
        <v>13.64</v>
      </c>
      <c r="L13" s="49">
        <v>8.94</v>
      </c>
      <c r="M13" s="49" t="s">
        <v>77</v>
      </c>
    </row>
    <row r="14" spans="1:13" ht="24.75" customHeight="1">
      <c r="A14" s="14" t="s">
        <v>24</v>
      </c>
      <c r="B14" s="45">
        <f t="shared" si="1"/>
        <v>22</v>
      </c>
      <c r="C14" s="49" t="s">
        <v>77</v>
      </c>
      <c r="D14" s="49" t="s">
        <v>77</v>
      </c>
      <c r="E14" s="49" t="s">
        <v>77</v>
      </c>
      <c r="F14" s="49" t="s">
        <v>77</v>
      </c>
      <c r="G14" s="49" t="s">
        <v>77</v>
      </c>
      <c r="H14" s="49" t="s">
        <v>77</v>
      </c>
      <c r="I14" s="49" t="s">
        <v>77</v>
      </c>
      <c r="J14" s="48">
        <f t="shared" si="2"/>
        <v>22</v>
      </c>
      <c r="K14" s="49">
        <v>9.27</v>
      </c>
      <c r="L14" s="48">
        <v>12.73</v>
      </c>
      <c r="M14" s="49" t="s">
        <v>77</v>
      </c>
    </row>
    <row r="15" spans="1:13" ht="24.75" customHeight="1">
      <c r="A15" s="15" t="s">
        <v>25</v>
      </c>
      <c r="B15" s="51">
        <f t="shared" si="1"/>
        <v>6.99</v>
      </c>
      <c r="C15" s="53" t="s">
        <v>26</v>
      </c>
      <c r="D15" s="53" t="s">
        <v>26</v>
      </c>
      <c r="E15" s="53" t="s">
        <v>26</v>
      </c>
      <c r="F15" s="53" t="s">
        <v>26</v>
      </c>
      <c r="G15" s="53" t="s">
        <v>26</v>
      </c>
      <c r="H15" s="53" t="s">
        <v>26</v>
      </c>
      <c r="I15" s="53" t="s">
        <v>26</v>
      </c>
      <c r="J15" s="56">
        <f t="shared" si="2"/>
        <v>6.99</v>
      </c>
      <c r="K15" s="56">
        <v>2.16</v>
      </c>
      <c r="L15" s="56">
        <v>4.83</v>
      </c>
      <c r="M15" s="53" t="s">
        <v>26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7">
    <mergeCell ref="J2:M2"/>
    <mergeCell ref="A1:D1"/>
    <mergeCell ref="A2:A3"/>
    <mergeCell ref="C2:E2"/>
    <mergeCell ref="F2:I2"/>
    <mergeCell ref="B2:B3"/>
    <mergeCell ref="L1:M1"/>
  </mergeCells>
  <printOptions/>
  <pageMargins left="0.7874015748031497" right="0.3937007874015748" top="0.787401574803149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3" width="6.625" style="0" customWidth="1"/>
  </cols>
  <sheetData>
    <row r="1" spans="1:7" ht="22.5" customHeight="1">
      <c r="A1" s="134" t="s">
        <v>78</v>
      </c>
      <c r="B1" s="134"/>
      <c r="C1" s="134"/>
      <c r="D1" s="134"/>
      <c r="E1" s="134"/>
      <c r="F1" s="134"/>
      <c r="G1" s="134"/>
    </row>
    <row r="3" spans="1:9" ht="14.25" thickBot="1">
      <c r="A3" s="57"/>
      <c r="B3" s="57"/>
      <c r="C3" s="57"/>
      <c r="D3" s="57"/>
      <c r="E3" s="57"/>
      <c r="F3" s="57"/>
      <c r="G3" s="135" t="s">
        <v>79</v>
      </c>
      <c r="H3" s="135"/>
      <c r="I3" s="135"/>
    </row>
    <row r="4" spans="1:9" ht="22.5" customHeight="1">
      <c r="A4" s="136" t="s">
        <v>2</v>
      </c>
      <c r="B4" s="137"/>
      <c r="C4" s="137"/>
      <c r="D4" s="137" t="s">
        <v>80</v>
      </c>
      <c r="E4" s="137"/>
      <c r="F4" s="137" t="s">
        <v>81</v>
      </c>
      <c r="G4" s="137"/>
      <c r="H4" s="137" t="s">
        <v>82</v>
      </c>
      <c r="I4" s="138"/>
    </row>
    <row r="5" spans="1:9" ht="22.5" customHeight="1">
      <c r="A5" s="139" t="s">
        <v>7</v>
      </c>
      <c r="B5" s="139"/>
      <c r="C5" s="140"/>
      <c r="D5" s="128">
        <v>5956</v>
      </c>
      <c r="E5" s="129"/>
      <c r="F5" s="128">
        <v>15872625</v>
      </c>
      <c r="G5" s="129"/>
      <c r="H5" s="130">
        <v>61847</v>
      </c>
      <c r="I5" s="131"/>
    </row>
    <row r="6" spans="1:9" ht="22.5" customHeight="1">
      <c r="A6" s="124" t="s">
        <v>8</v>
      </c>
      <c r="B6" s="124"/>
      <c r="C6" s="119"/>
      <c r="D6" s="125">
        <v>5813</v>
      </c>
      <c r="E6" s="126"/>
      <c r="F6" s="125">
        <v>16261823</v>
      </c>
      <c r="G6" s="126"/>
      <c r="H6" s="123">
        <v>66004</v>
      </c>
      <c r="I6" s="127"/>
    </row>
    <row r="7" spans="1:9" ht="22.5" customHeight="1">
      <c r="A7" s="124" t="s">
        <v>9</v>
      </c>
      <c r="B7" s="124"/>
      <c r="C7" s="119"/>
      <c r="D7" s="125">
        <v>5786</v>
      </c>
      <c r="E7" s="126"/>
      <c r="F7" s="125">
        <v>13077859</v>
      </c>
      <c r="G7" s="126"/>
      <c r="H7" s="123">
        <v>58285</v>
      </c>
      <c r="I7" s="127"/>
    </row>
    <row r="8" spans="1:9" ht="22.5" customHeight="1">
      <c r="A8" s="119" t="s">
        <v>10</v>
      </c>
      <c r="B8" s="120"/>
      <c r="C8" s="120"/>
      <c r="D8" s="121">
        <v>5893.06</v>
      </c>
      <c r="E8" s="121"/>
      <c r="F8" s="121">
        <v>12586501</v>
      </c>
      <c r="G8" s="121"/>
      <c r="H8" s="122">
        <v>54500</v>
      </c>
      <c r="I8" s="123"/>
    </row>
    <row r="9" spans="1:9" ht="22.5" customHeight="1" thickBot="1">
      <c r="A9" s="114" t="s">
        <v>85</v>
      </c>
      <c r="B9" s="115"/>
      <c r="C9" s="115"/>
      <c r="D9" s="116">
        <v>5600</v>
      </c>
      <c r="E9" s="116"/>
      <c r="F9" s="116">
        <v>12513173</v>
      </c>
      <c r="G9" s="116"/>
      <c r="H9" s="117">
        <v>54131</v>
      </c>
      <c r="I9" s="118"/>
    </row>
    <row r="10" spans="6:9" ht="17.25" customHeight="1">
      <c r="F10" s="132" t="s">
        <v>86</v>
      </c>
      <c r="G10" s="132"/>
      <c r="H10" s="132"/>
      <c r="I10" s="132"/>
    </row>
    <row r="11" spans="6:9" ht="17.25" customHeight="1">
      <c r="F11" s="133" t="s">
        <v>87</v>
      </c>
      <c r="G11" s="133"/>
      <c r="H11" s="133"/>
      <c r="I11" s="133"/>
    </row>
    <row r="14" spans="9:10" ht="13.5">
      <c r="I14" s="58"/>
      <c r="J14" s="58"/>
    </row>
  </sheetData>
  <sheetProtection/>
  <mergeCells count="28">
    <mergeCell ref="F10:I10"/>
    <mergeCell ref="F11:I11"/>
    <mergeCell ref="A1:G1"/>
    <mergeCell ref="G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</mergeCells>
  <printOptions/>
  <pageMargins left="0.7874015748031497" right="0.7874015748031497" top="0.787401574803149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2009-02-25T07:11:36Z</cp:lastPrinted>
  <dcterms:created xsi:type="dcterms:W3CDTF">2008-01-24T09:40:26Z</dcterms:created>
  <dcterms:modified xsi:type="dcterms:W3CDTF">2009-03-12T01:47:09Z</dcterms:modified>
  <cp:category/>
  <cp:version/>
  <cp:contentType/>
  <cp:contentStatus/>
</cp:coreProperties>
</file>