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1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被害状況'!$A$1:$I$39</definedName>
  </definedNames>
  <calcPr fullCalcOnLoad="1"/>
</workbook>
</file>

<file path=xl/sharedStrings.xml><?xml version="1.0" encoding="utf-8"?>
<sst xmlns="http://schemas.openxmlformats.org/spreadsheetml/2006/main" count="225" uniqueCount="50">
  <si>
    <t>矢板</t>
  </si>
  <si>
    <t>（単位：ha、千円）</t>
  </si>
  <si>
    <t>第１表　　林野火災被害状況</t>
  </si>
  <si>
    <t>件数</t>
  </si>
  <si>
    <t>被害面積</t>
  </si>
  <si>
    <t>被害金額</t>
  </si>
  <si>
    <t>第２表　　気象災害被害状況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</si>
  <si>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</si>
  <si>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</si>
  <si>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</si>
  <si>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</si>
  <si>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</si>
  <si>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</si>
  <si>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</si>
  <si>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</si>
  <si>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</si>
  <si>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第３表　山地災害の発生状況</t>
  </si>
  <si>
    <t>平成16年度</t>
  </si>
  <si>
    <t>平成17年度</t>
  </si>
  <si>
    <t>平成18年度</t>
  </si>
  <si>
    <t>第４表　　病害虫等被害状況</t>
  </si>
  <si>
    <t>松くい虫</t>
  </si>
  <si>
    <t>その他虫類</t>
  </si>
  <si>
    <t>計</t>
  </si>
  <si>
    <t>区域　面積</t>
  </si>
  <si>
    <t>実面積</t>
  </si>
  <si>
    <t>平成16年度</t>
  </si>
  <si>
    <t>平成17年度</t>
  </si>
  <si>
    <t>平成18年度</t>
  </si>
  <si>
    <t>イノシシ</t>
  </si>
  <si>
    <t>クマ</t>
  </si>
  <si>
    <t>ノウサギ</t>
  </si>
  <si>
    <t>ノネズミ</t>
  </si>
  <si>
    <t>シカ　　　　　　（カモシカ）</t>
  </si>
  <si>
    <t>サル</t>
  </si>
  <si>
    <t>-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</si>
  <si>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</si>
  <si>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</si>
  <si>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平成19年度</t>
  </si>
  <si>
    <t>（－）</t>
  </si>
  <si>
    <t>（単位：ha）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</si>
  <si>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</si>
  <si>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県西</t>
  </si>
  <si>
    <t>県東</t>
  </si>
  <si>
    <t>県北</t>
  </si>
  <si>
    <t>県南</t>
  </si>
  <si>
    <t>平成20年度</t>
  </si>
  <si>
    <t>平成20年度</t>
  </si>
  <si>
    <t>事務所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</si>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</sst>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58" fontId="0" fillId="0" borderId="15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178" fontId="1" fillId="0" borderId="20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 indent="1"/>
    </xf>
    <xf numFmtId="38" fontId="0" fillId="0" borderId="22" xfId="48" applyFont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38" fontId="0" fillId="0" borderId="23" xfId="48" applyFont="1" applyFill="1" applyBorder="1" applyAlignment="1">
      <alignment horizontal="right" vertical="center" indent="1"/>
    </xf>
    <xf numFmtId="38" fontId="0" fillId="0" borderId="23" xfId="48" applyFont="1" applyBorder="1" applyAlignment="1">
      <alignment horizontal="right" vertical="center" inden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178" fontId="1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38" fontId="0" fillId="0" borderId="0" xfId="48" applyFont="1" applyFill="1" applyBorder="1" applyAlignment="1">
      <alignment horizontal="right" vertical="center" indent="1"/>
    </xf>
    <xf numFmtId="177" fontId="0" fillId="0" borderId="0" xfId="0" applyNumberFormat="1" applyFont="1" applyBorder="1" applyAlignment="1">
      <alignment horizontal="right" vertical="center" indent="1"/>
    </xf>
    <xf numFmtId="38" fontId="0" fillId="0" borderId="0" xfId="48" applyFont="1" applyBorder="1" applyAlignment="1">
      <alignment horizontal="right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58" fontId="0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 indent="1"/>
    </xf>
    <xf numFmtId="38" fontId="0" fillId="0" borderId="28" xfId="48" applyFont="1" applyFill="1" applyBorder="1" applyAlignment="1">
      <alignment horizontal="right" vertical="center" indent="1"/>
    </xf>
    <xf numFmtId="177" fontId="0" fillId="0" borderId="22" xfId="0" applyNumberFormat="1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 indent="1"/>
    </xf>
    <xf numFmtId="38" fontId="0" fillId="0" borderId="22" xfId="4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2" fontId="0" fillId="0" borderId="24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horizontal="right" vertical="center"/>
    </xf>
    <xf numFmtId="178" fontId="1" fillId="0" borderId="33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178" fontId="1" fillId="0" borderId="28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5" fontId="0" fillId="0" borderId="22" xfId="0" applyNumberFormat="1" applyFont="1" applyBorder="1" applyAlignment="1">
      <alignment horizontal="right" vertical="center" indent="1"/>
    </xf>
    <xf numFmtId="185" fontId="0" fillId="0" borderId="23" xfId="0" applyNumberFormat="1" applyFont="1" applyBorder="1" applyAlignment="1">
      <alignment horizontal="right" vertical="center" indent="1"/>
    </xf>
    <xf numFmtId="185" fontId="0" fillId="0" borderId="2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10.875" style="1" customWidth="1"/>
    <col min="2" max="5" width="10.125" style="1" customWidth="1"/>
    <col min="6" max="9" width="11.00390625" style="1" customWidth="1"/>
    <col min="10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31" t="s">
        <v>15</v>
      </c>
    </row>
    <row r="2" ht="19.5" customHeight="1"/>
    <row r="3" ht="19.5" customHeight="1"/>
    <row r="4" spans="1:19" ht="19.5" customHeight="1">
      <c r="A4" s="15" t="s">
        <v>2</v>
      </c>
      <c r="B4" s="15"/>
      <c r="C4" s="15"/>
      <c r="D4" s="15"/>
      <c r="E4" s="15"/>
      <c r="F4" s="15" t="s">
        <v>6</v>
      </c>
      <c r="G4" s="15"/>
      <c r="H4" s="15"/>
      <c r="L4" s="5"/>
      <c r="M4" s="5"/>
      <c r="N4" s="5"/>
      <c r="O4" s="5"/>
      <c r="P4" s="5"/>
      <c r="Q4" s="5"/>
      <c r="R4" s="5"/>
      <c r="S4" s="6"/>
    </row>
    <row r="5" spans="1:19" s="3" customFormat="1" ht="19.5" customHeight="1">
      <c r="A5" s="2"/>
      <c r="B5" s="2"/>
      <c r="C5" s="2"/>
      <c r="D5" s="13" t="s">
        <v>1</v>
      </c>
      <c r="E5" s="2"/>
      <c r="F5" s="2"/>
      <c r="G5" s="2"/>
      <c r="H5" s="13" t="s">
        <v>1</v>
      </c>
      <c r="I5" s="32"/>
      <c r="L5" s="2"/>
      <c r="M5" s="2"/>
      <c r="N5" s="2"/>
      <c r="O5" s="2"/>
      <c r="P5" s="2"/>
      <c r="Q5" s="7"/>
      <c r="R5" s="7"/>
      <c r="S5" s="7"/>
    </row>
    <row r="6" spans="1:14" s="3" customFormat="1" ht="19.5" customHeight="1">
      <c r="A6" s="36" t="s">
        <v>48</v>
      </c>
      <c r="B6" s="14" t="s">
        <v>3</v>
      </c>
      <c r="C6" s="14" t="s">
        <v>4</v>
      </c>
      <c r="D6" s="14" t="s">
        <v>5</v>
      </c>
      <c r="E6" s="16"/>
      <c r="F6" s="33" t="s">
        <v>48</v>
      </c>
      <c r="G6" s="14" t="s">
        <v>4</v>
      </c>
      <c r="H6" s="14" t="s">
        <v>5</v>
      </c>
      <c r="I6" s="16"/>
      <c r="J6" s="16"/>
      <c r="K6" s="16"/>
      <c r="L6" s="16"/>
      <c r="M6" s="16"/>
      <c r="N6" s="16"/>
    </row>
    <row r="7" spans="1:14" s="3" customFormat="1" ht="19.5" customHeight="1">
      <c r="A7" s="37" t="s">
        <v>17</v>
      </c>
      <c r="B7" s="46">
        <v>86</v>
      </c>
      <c r="C7" s="46">
        <v>26.05</v>
      </c>
      <c r="D7" s="47">
        <v>11357</v>
      </c>
      <c r="E7" s="4"/>
      <c r="F7" s="34" t="s">
        <v>17</v>
      </c>
      <c r="G7" s="146">
        <v>7.14</v>
      </c>
      <c r="H7" s="47">
        <v>1805</v>
      </c>
      <c r="I7" s="8"/>
      <c r="J7" s="8"/>
      <c r="K7" s="4"/>
      <c r="L7" s="4"/>
      <c r="M7" s="9"/>
      <c r="N7" s="9"/>
    </row>
    <row r="8" spans="1:14" s="3" customFormat="1" ht="19.5" customHeight="1">
      <c r="A8" s="37" t="s">
        <v>18</v>
      </c>
      <c r="B8" s="46">
        <v>86</v>
      </c>
      <c r="C8" s="46">
        <v>15.72</v>
      </c>
      <c r="D8" s="47">
        <v>2467</v>
      </c>
      <c r="E8" s="4"/>
      <c r="F8" s="34" t="s">
        <v>18</v>
      </c>
      <c r="G8" s="146">
        <v>20.61</v>
      </c>
      <c r="H8" s="47">
        <v>6036</v>
      </c>
      <c r="I8" s="8"/>
      <c r="J8" s="8"/>
      <c r="K8" s="4"/>
      <c r="L8" s="4"/>
      <c r="M8" s="9"/>
      <c r="N8" s="9"/>
    </row>
    <row r="9" spans="1:14" s="3" customFormat="1" ht="19.5" customHeight="1">
      <c r="A9" s="37" t="s">
        <v>36</v>
      </c>
      <c r="B9" s="46">
        <v>46</v>
      </c>
      <c r="C9" s="46">
        <v>9.83</v>
      </c>
      <c r="D9" s="47">
        <v>4855</v>
      </c>
      <c r="E9" s="4"/>
      <c r="F9" s="34" t="s">
        <v>19</v>
      </c>
      <c r="G9" s="146">
        <v>9.59</v>
      </c>
      <c r="H9" s="47">
        <v>4404</v>
      </c>
      <c r="I9" s="8"/>
      <c r="J9" s="8"/>
      <c r="K9" s="4"/>
      <c r="L9" s="4"/>
      <c r="M9" s="9"/>
      <c r="N9" s="9"/>
    </row>
    <row r="10" spans="1:14" s="3" customFormat="1" ht="19.5" customHeight="1">
      <c r="A10" s="51" t="s">
        <v>37</v>
      </c>
      <c r="B10" s="48">
        <v>77</v>
      </c>
      <c r="C10" s="48">
        <v>27.21</v>
      </c>
      <c r="D10" s="49">
        <v>50751</v>
      </c>
      <c r="E10" s="4"/>
      <c r="F10" s="35" t="s">
        <v>37</v>
      </c>
      <c r="G10" s="147">
        <v>8.49</v>
      </c>
      <c r="H10" s="50">
        <v>2260</v>
      </c>
      <c r="I10" s="8"/>
      <c r="J10" s="8"/>
      <c r="K10" s="4"/>
      <c r="L10" s="4"/>
      <c r="M10" s="9"/>
      <c r="N10" s="9"/>
    </row>
    <row r="11" spans="1:14" s="3" customFormat="1" ht="19.5" customHeight="1">
      <c r="A11" s="51" t="s">
        <v>41</v>
      </c>
      <c r="B11" s="48">
        <f>SUM(B12:B16)</f>
        <v>42</v>
      </c>
      <c r="C11" s="48">
        <f>SUM(C12:C16)</f>
        <v>3.66</v>
      </c>
      <c r="D11" s="48">
        <f>SUM(D12:D16)</f>
        <v>2568</v>
      </c>
      <c r="E11" s="70"/>
      <c r="F11" s="71" t="s">
        <v>41</v>
      </c>
      <c r="G11" s="148">
        <f>SUM(G12:G16)</f>
        <v>0.13</v>
      </c>
      <c r="H11" s="49">
        <f>SUM(H12:H16)</f>
        <v>288</v>
      </c>
      <c r="I11" s="8"/>
      <c r="J11" s="8"/>
      <c r="K11" s="4"/>
      <c r="L11" s="4"/>
      <c r="M11" s="9"/>
      <c r="N11" s="9"/>
    </row>
    <row r="12" spans="1:14" s="3" customFormat="1" ht="19.5" customHeight="1">
      <c r="A12" s="52" t="s">
        <v>42</v>
      </c>
      <c r="B12" s="72">
        <v>4</v>
      </c>
      <c r="C12" s="72">
        <v>0.24</v>
      </c>
      <c r="D12" s="73">
        <v>1500</v>
      </c>
      <c r="E12" s="70"/>
      <c r="F12" s="52" t="s">
        <v>42</v>
      </c>
      <c r="G12" s="74">
        <v>0.13</v>
      </c>
      <c r="H12" s="75">
        <v>288</v>
      </c>
      <c r="I12" s="10"/>
      <c r="J12" s="10"/>
      <c r="K12" s="11"/>
      <c r="L12" s="11"/>
      <c r="M12" s="12"/>
      <c r="N12" s="12"/>
    </row>
    <row r="13" spans="1:14" s="3" customFormat="1" ht="19.5" customHeight="1">
      <c r="A13" s="10" t="s">
        <v>43</v>
      </c>
      <c r="B13" s="76">
        <v>10</v>
      </c>
      <c r="C13" s="76">
        <v>0.43</v>
      </c>
      <c r="D13" s="77">
        <v>597</v>
      </c>
      <c r="E13" s="70"/>
      <c r="F13" s="10" t="s">
        <v>43</v>
      </c>
      <c r="G13" s="74" t="s">
        <v>49</v>
      </c>
      <c r="H13" s="74" t="s">
        <v>49</v>
      </c>
      <c r="I13" s="10"/>
      <c r="J13" s="10"/>
      <c r="K13" s="11"/>
      <c r="L13" s="11"/>
      <c r="M13" s="12"/>
      <c r="N13" s="12"/>
    </row>
    <row r="14" spans="1:14" s="3" customFormat="1" ht="19.5" customHeight="1">
      <c r="A14" s="10" t="s">
        <v>44</v>
      </c>
      <c r="B14" s="76">
        <v>11</v>
      </c>
      <c r="C14" s="76">
        <v>1.11</v>
      </c>
      <c r="D14" s="77">
        <v>143</v>
      </c>
      <c r="E14" s="70"/>
      <c r="F14" s="10" t="s">
        <v>44</v>
      </c>
      <c r="G14" s="74" t="s">
        <v>49</v>
      </c>
      <c r="H14" s="74" t="s">
        <v>49</v>
      </c>
      <c r="I14" s="10"/>
      <c r="J14" s="10"/>
      <c r="K14" s="11"/>
      <c r="L14" s="11"/>
      <c r="M14" s="12"/>
      <c r="N14" s="12"/>
    </row>
    <row r="15" spans="1:14" s="3" customFormat="1" ht="19.5" customHeight="1">
      <c r="A15" s="10" t="s">
        <v>45</v>
      </c>
      <c r="B15" s="76">
        <v>13</v>
      </c>
      <c r="C15" s="76">
        <v>1.05</v>
      </c>
      <c r="D15" s="77">
        <v>0</v>
      </c>
      <c r="E15" s="70"/>
      <c r="F15" s="10" t="s">
        <v>45</v>
      </c>
      <c r="G15" s="74" t="s">
        <v>49</v>
      </c>
      <c r="H15" s="74" t="s">
        <v>49</v>
      </c>
      <c r="I15" s="10"/>
      <c r="J15" s="10"/>
      <c r="K15" s="11"/>
      <c r="L15" s="11"/>
      <c r="M15" s="12"/>
      <c r="N15" s="12"/>
    </row>
    <row r="16" spans="1:14" s="3" customFormat="1" ht="19.5" customHeight="1">
      <c r="A16" s="10" t="s">
        <v>0</v>
      </c>
      <c r="B16" s="76">
        <v>4</v>
      </c>
      <c r="C16" s="76">
        <v>0.83</v>
      </c>
      <c r="D16" s="77">
        <v>328</v>
      </c>
      <c r="E16" s="70"/>
      <c r="F16" s="10" t="s">
        <v>0</v>
      </c>
      <c r="G16" s="74" t="s">
        <v>49</v>
      </c>
      <c r="H16" s="74" t="s">
        <v>49</v>
      </c>
      <c r="I16" s="10"/>
      <c r="J16" s="10"/>
      <c r="K16" s="11"/>
      <c r="L16" s="11"/>
      <c r="M16" s="9"/>
      <c r="N16" s="9"/>
    </row>
    <row r="17" spans="1:14" s="3" customFormat="1" ht="19.5" customHeight="1">
      <c r="A17" s="10"/>
      <c r="B17" s="57"/>
      <c r="C17" s="57"/>
      <c r="D17" s="58"/>
      <c r="E17" s="70"/>
      <c r="F17" s="78"/>
      <c r="G17" s="79"/>
      <c r="H17" s="80"/>
      <c r="I17" s="10"/>
      <c r="J17" s="10"/>
      <c r="K17" s="11"/>
      <c r="L17" s="11"/>
      <c r="M17" s="12"/>
      <c r="N17" s="12"/>
    </row>
    <row r="18" spans="1:14" s="3" customFormat="1" ht="19.5" customHeight="1">
      <c r="A18" s="10"/>
      <c r="B18" s="57"/>
      <c r="C18" s="57"/>
      <c r="D18" s="58"/>
      <c r="E18" s="4"/>
      <c r="F18" s="10"/>
      <c r="G18" s="59"/>
      <c r="H18" s="60"/>
      <c r="I18" s="10"/>
      <c r="J18" s="10"/>
      <c r="K18" s="11"/>
      <c r="L18" s="11"/>
      <c r="M18" s="12"/>
      <c r="N18" s="12"/>
    </row>
    <row r="19" ht="19.5" customHeight="1"/>
    <row r="20" ht="19.5" customHeight="1"/>
    <row r="21" spans="1:9" ht="19.5" customHeight="1">
      <c r="A21" s="94" t="s">
        <v>16</v>
      </c>
      <c r="B21" s="94"/>
      <c r="C21" s="94"/>
      <c r="D21" s="94"/>
      <c r="E21" s="17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7"/>
      <c r="F22" s="17"/>
      <c r="G22" s="95" t="s">
        <v>7</v>
      </c>
      <c r="H22" s="95"/>
      <c r="I22" s="95"/>
    </row>
    <row r="23" spans="1:9" ht="19.5" customHeight="1">
      <c r="A23" s="96" t="s">
        <v>8</v>
      </c>
      <c r="B23" s="98" t="s">
        <v>9</v>
      </c>
      <c r="C23" s="99"/>
      <c r="D23" s="99"/>
      <c r="E23" s="99" t="s">
        <v>10</v>
      </c>
      <c r="F23" s="99"/>
      <c r="G23" s="99"/>
      <c r="H23" s="99" t="s">
        <v>11</v>
      </c>
      <c r="I23" s="100"/>
    </row>
    <row r="24" spans="1:9" ht="19.5" customHeight="1">
      <c r="A24" s="97"/>
      <c r="B24" s="18" t="s">
        <v>12</v>
      </c>
      <c r="C24" s="19" t="s">
        <v>13</v>
      </c>
      <c r="D24" s="19" t="s">
        <v>14</v>
      </c>
      <c r="E24" s="19" t="s">
        <v>12</v>
      </c>
      <c r="F24" s="19" t="s">
        <v>13</v>
      </c>
      <c r="G24" s="19" t="s">
        <v>14</v>
      </c>
      <c r="H24" s="19" t="s">
        <v>12</v>
      </c>
      <c r="I24" s="20" t="s">
        <v>14</v>
      </c>
    </row>
    <row r="25" spans="1:9" ht="19.5" customHeight="1">
      <c r="A25" s="21" t="s">
        <v>17</v>
      </c>
      <c r="B25" s="22">
        <v>28</v>
      </c>
      <c r="C25" s="23">
        <v>0.97</v>
      </c>
      <c r="D25" s="24">
        <v>202220</v>
      </c>
      <c r="E25" s="22">
        <v>22</v>
      </c>
      <c r="F25" s="23">
        <v>0.97</v>
      </c>
      <c r="G25" s="24">
        <v>184700</v>
      </c>
      <c r="H25" s="22">
        <v>6</v>
      </c>
      <c r="I25" s="24">
        <v>17520</v>
      </c>
    </row>
    <row r="26" spans="1:9" ht="19.5" customHeight="1">
      <c r="A26" s="21" t="s">
        <v>18</v>
      </c>
      <c r="B26" s="22">
        <v>37</v>
      </c>
      <c r="C26" s="23">
        <v>2.02</v>
      </c>
      <c r="D26" s="24">
        <v>381700</v>
      </c>
      <c r="E26" s="22">
        <v>34</v>
      </c>
      <c r="F26" s="23">
        <v>2.02</v>
      </c>
      <c r="G26" s="24">
        <v>369500</v>
      </c>
      <c r="H26" s="22">
        <v>3</v>
      </c>
      <c r="I26" s="24">
        <v>12200</v>
      </c>
    </row>
    <row r="27" spans="1:9" ht="19.5" customHeight="1">
      <c r="A27" s="21" t="s">
        <v>19</v>
      </c>
      <c r="B27" s="22">
        <v>24</v>
      </c>
      <c r="C27" s="23">
        <v>0.77</v>
      </c>
      <c r="D27" s="24">
        <v>73750</v>
      </c>
      <c r="E27" s="22">
        <v>17</v>
      </c>
      <c r="F27" s="23">
        <v>0.7</v>
      </c>
      <c r="G27" s="24">
        <v>65500</v>
      </c>
      <c r="H27" s="22">
        <v>7</v>
      </c>
      <c r="I27" s="24">
        <v>8250</v>
      </c>
    </row>
    <row r="28" spans="1:9" ht="19.5" customHeight="1">
      <c r="A28" s="25" t="s">
        <v>37</v>
      </c>
      <c r="B28" s="26">
        <v>46</v>
      </c>
      <c r="C28" s="27">
        <v>4.59</v>
      </c>
      <c r="D28" s="28">
        <v>705881</v>
      </c>
      <c r="E28" s="26">
        <v>26</v>
      </c>
      <c r="F28" s="27">
        <v>4.59</v>
      </c>
      <c r="G28" s="28">
        <v>635000</v>
      </c>
      <c r="H28" s="26">
        <v>20</v>
      </c>
      <c r="I28" s="28">
        <v>70881</v>
      </c>
    </row>
    <row r="29" spans="1:9" ht="19.5" customHeight="1">
      <c r="A29" s="25" t="s">
        <v>46</v>
      </c>
      <c r="B29" s="81">
        <v>46</v>
      </c>
      <c r="C29" s="82">
        <v>4.59</v>
      </c>
      <c r="D29" s="83">
        <v>705881</v>
      </c>
      <c r="E29" s="81">
        <v>26</v>
      </c>
      <c r="F29" s="82">
        <v>4.59</v>
      </c>
      <c r="G29" s="83">
        <v>635000</v>
      </c>
      <c r="H29" s="81">
        <v>20</v>
      </c>
      <c r="I29" s="83">
        <v>70881</v>
      </c>
    </row>
    <row r="30" spans="1:9" ht="19.5" customHeight="1">
      <c r="A30" s="52" t="s">
        <v>42</v>
      </c>
      <c r="B30" s="84" t="s">
        <v>35</v>
      </c>
      <c r="C30" s="85" t="s">
        <v>35</v>
      </c>
      <c r="D30" s="85" t="s">
        <v>35</v>
      </c>
      <c r="E30" s="85" t="s">
        <v>35</v>
      </c>
      <c r="F30" s="85" t="s">
        <v>35</v>
      </c>
      <c r="G30" s="85" t="s">
        <v>35</v>
      </c>
      <c r="H30" s="85" t="s">
        <v>35</v>
      </c>
      <c r="I30" s="85" t="s">
        <v>35</v>
      </c>
    </row>
    <row r="31" spans="1:9" ht="19.5" customHeight="1">
      <c r="A31" s="10" t="s">
        <v>43</v>
      </c>
      <c r="B31" s="86">
        <v>8</v>
      </c>
      <c r="C31" s="87">
        <v>1.19</v>
      </c>
      <c r="D31" s="88">
        <v>247400</v>
      </c>
      <c r="E31" s="54">
        <v>7</v>
      </c>
      <c r="F31" s="87">
        <v>1.19</v>
      </c>
      <c r="G31" s="88">
        <v>247000</v>
      </c>
      <c r="H31" s="54">
        <v>1</v>
      </c>
      <c r="I31" s="88">
        <v>400</v>
      </c>
    </row>
    <row r="32" spans="1:9" ht="19.5" customHeight="1">
      <c r="A32" s="10" t="s">
        <v>44</v>
      </c>
      <c r="B32" s="86">
        <v>2</v>
      </c>
      <c r="C32" s="87">
        <v>0.17</v>
      </c>
      <c r="D32" s="88">
        <v>22000</v>
      </c>
      <c r="E32" s="54">
        <v>2</v>
      </c>
      <c r="F32" s="87">
        <v>0.17</v>
      </c>
      <c r="G32" s="88">
        <v>22000</v>
      </c>
      <c r="H32" s="54" t="s">
        <v>35</v>
      </c>
      <c r="I32" s="54" t="s">
        <v>35</v>
      </c>
    </row>
    <row r="33" spans="1:9" ht="19.5" customHeight="1">
      <c r="A33" s="10" t="s">
        <v>45</v>
      </c>
      <c r="B33" s="86" t="s">
        <v>35</v>
      </c>
      <c r="C33" s="54" t="s">
        <v>35</v>
      </c>
      <c r="D33" s="54" t="s">
        <v>35</v>
      </c>
      <c r="E33" s="54" t="s">
        <v>35</v>
      </c>
      <c r="F33" s="54" t="s">
        <v>35</v>
      </c>
      <c r="G33" s="54" t="s">
        <v>35</v>
      </c>
      <c r="H33" s="54" t="s">
        <v>35</v>
      </c>
      <c r="I33" s="54" t="s">
        <v>35</v>
      </c>
    </row>
    <row r="34" spans="1:9" ht="19.5" customHeight="1">
      <c r="A34" s="10" t="s">
        <v>0</v>
      </c>
      <c r="B34" s="86">
        <v>7</v>
      </c>
      <c r="C34" s="87">
        <v>0.07</v>
      </c>
      <c r="D34" s="88">
        <v>24000</v>
      </c>
      <c r="E34" s="54">
        <v>5</v>
      </c>
      <c r="F34" s="87">
        <v>0.07</v>
      </c>
      <c r="G34" s="88">
        <v>16000</v>
      </c>
      <c r="H34" s="54">
        <v>2</v>
      </c>
      <c r="I34" s="88">
        <v>8000</v>
      </c>
    </row>
    <row r="35" spans="1:9" ht="19.5" customHeight="1">
      <c r="A35" s="61"/>
      <c r="B35" s="7"/>
      <c r="C35" s="30"/>
      <c r="D35" s="29"/>
      <c r="E35" s="54"/>
      <c r="F35" s="30"/>
      <c r="G35" s="29"/>
      <c r="H35" s="7"/>
      <c r="I35" s="29"/>
    </row>
    <row r="36" spans="1:9" ht="19.5" customHeight="1">
      <c r="A36" s="61"/>
      <c r="B36" s="7"/>
      <c r="C36" s="30"/>
      <c r="D36" s="29"/>
      <c r="E36" s="7"/>
      <c r="F36" s="30"/>
      <c r="G36" s="29"/>
      <c r="H36" s="7"/>
      <c r="I36" s="29"/>
    </row>
    <row r="37" spans="1:9" ht="19.5" customHeight="1">
      <c r="A37" s="61"/>
      <c r="B37" s="7"/>
      <c r="C37" s="30"/>
      <c r="D37" s="29"/>
      <c r="E37" s="7"/>
      <c r="F37" s="30"/>
      <c r="G37" s="29"/>
      <c r="H37" s="7"/>
      <c r="I37" s="29"/>
    </row>
  </sheetData>
  <sheetProtection/>
  <mergeCells count="6">
    <mergeCell ref="A21:D21"/>
    <mergeCell ref="G22:I22"/>
    <mergeCell ref="A23:A24"/>
    <mergeCell ref="B23:D23"/>
    <mergeCell ref="E23:G23"/>
    <mergeCell ref="H23:I23"/>
  </mergeCells>
  <printOptions/>
  <pageMargins left="0.6299212598425197" right="0.2362204724409449" top="0.984251968503937" bottom="0.98425196850393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200" zoomScaleNormal="200" zoomScalePageLayoutView="0" workbookViewId="0" topLeftCell="A1">
      <pane xSplit="1" ySplit="3" topLeftCell="L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0" sqref="C40"/>
    </sheetView>
  </sheetViews>
  <sheetFormatPr defaultColWidth="9.00390625" defaultRowHeight="13.5"/>
  <cols>
    <col min="1" max="1" width="8.25390625" style="0" customWidth="1"/>
    <col min="2" max="2" width="4.75390625" style="0" customWidth="1"/>
    <col min="3" max="9" width="4.625" style="0" customWidth="1"/>
    <col min="10" max="10" width="2.25390625" style="0" customWidth="1"/>
    <col min="11" max="11" width="2.50390625" style="0" customWidth="1"/>
    <col min="12" max="20" width="4.625" style="0" customWidth="1"/>
  </cols>
  <sheetData>
    <row r="1" spans="1:20" ht="17.25">
      <c r="A1" s="142" t="s">
        <v>20</v>
      </c>
      <c r="B1" s="142"/>
      <c r="C1" s="142"/>
      <c r="D1" s="142"/>
      <c r="E1" s="142"/>
      <c r="F1" s="142"/>
      <c r="G1" s="142"/>
      <c r="H1" s="1"/>
      <c r="I1" s="1"/>
      <c r="J1" s="1"/>
      <c r="K1" s="1"/>
      <c r="L1" s="1"/>
      <c r="M1" s="1"/>
      <c r="N1" s="1"/>
      <c r="O1" s="1"/>
      <c r="P1" s="1"/>
      <c r="Q1" s="143" t="s">
        <v>40</v>
      </c>
      <c r="R1" s="143"/>
      <c r="S1" s="143"/>
      <c r="T1" s="143"/>
    </row>
    <row r="2" spans="1:20" ht="34.5" customHeight="1">
      <c r="A2" s="39"/>
      <c r="B2" s="101" t="s">
        <v>21</v>
      </c>
      <c r="C2" s="103"/>
      <c r="D2" s="101" t="s">
        <v>22</v>
      </c>
      <c r="E2" s="103"/>
      <c r="F2" s="101" t="s">
        <v>29</v>
      </c>
      <c r="G2" s="103"/>
      <c r="H2" s="101" t="s">
        <v>30</v>
      </c>
      <c r="I2" s="103"/>
      <c r="J2" s="101" t="s">
        <v>31</v>
      </c>
      <c r="K2" s="102"/>
      <c r="L2" s="103"/>
      <c r="M2" s="101" t="s">
        <v>32</v>
      </c>
      <c r="N2" s="103"/>
      <c r="O2" s="144" t="s">
        <v>33</v>
      </c>
      <c r="P2" s="145"/>
      <c r="Q2" s="101" t="s">
        <v>34</v>
      </c>
      <c r="R2" s="103"/>
      <c r="S2" s="101" t="s">
        <v>23</v>
      </c>
      <c r="T2" s="103"/>
    </row>
    <row r="3" spans="1:20" ht="24.75" customHeight="1">
      <c r="A3" s="40"/>
      <c r="B3" s="41" t="s">
        <v>24</v>
      </c>
      <c r="C3" s="42" t="s">
        <v>25</v>
      </c>
      <c r="D3" s="41" t="s">
        <v>24</v>
      </c>
      <c r="E3" s="42" t="s">
        <v>25</v>
      </c>
      <c r="F3" s="41" t="s">
        <v>24</v>
      </c>
      <c r="G3" s="42" t="s">
        <v>25</v>
      </c>
      <c r="H3" s="41" t="s">
        <v>24</v>
      </c>
      <c r="I3" s="42" t="s">
        <v>25</v>
      </c>
      <c r="J3" s="140" t="s">
        <v>24</v>
      </c>
      <c r="K3" s="141"/>
      <c r="L3" s="42" t="s">
        <v>25</v>
      </c>
      <c r="M3" s="41" t="s">
        <v>24</v>
      </c>
      <c r="N3" s="42" t="s">
        <v>25</v>
      </c>
      <c r="O3" s="41" t="s">
        <v>24</v>
      </c>
      <c r="P3" s="42" t="s">
        <v>25</v>
      </c>
      <c r="Q3" s="41" t="s">
        <v>24</v>
      </c>
      <c r="R3" s="42" t="s">
        <v>25</v>
      </c>
      <c r="S3" s="41" t="s">
        <v>24</v>
      </c>
      <c r="T3" s="43" t="s">
        <v>25</v>
      </c>
    </row>
    <row r="4" spans="1:20" ht="13.5">
      <c r="A4" s="117" t="s">
        <v>26</v>
      </c>
      <c r="B4" s="44">
        <v>6148.1</v>
      </c>
      <c r="C4" s="44">
        <v>124.36</v>
      </c>
      <c r="D4" s="44">
        <v>1</v>
      </c>
      <c r="E4" s="44">
        <v>0.03</v>
      </c>
      <c r="F4" s="44">
        <v>1.5</v>
      </c>
      <c r="G4" s="44">
        <v>1.5</v>
      </c>
      <c r="H4" s="44">
        <v>206.29</v>
      </c>
      <c r="I4" s="44">
        <v>74.3</v>
      </c>
      <c r="J4" s="132" t="s">
        <v>35</v>
      </c>
      <c r="K4" s="133"/>
      <c r="L4" s="44" t="s">
        <v>35</v>
      </c>
      <c r="M4" s="44" t="s">
        <v>35</v>
      </c>
      <c r="N4" s="44" t="s">
        <v>35</v>
      </c>
      <c r="O4" s="44">
        <v>141.69</v>
      </c>
      <c r="P4" s="44">
        <v>33.14</v>
      </c>
      <c r="Q4" s="44">
        <v>6</v>
      </c>
      <c r="R4" s="44">
        <v>0.07</v>
      </c>
      <c r="S4" s="44">
        <f>B4+F4+H4+O4-O5+Q4+D4</f>
        <v>6505.58</v>
      </c>
      <c r="T4" s="44">
        <f>C4+G4+I4+P4-P5+R4+E4</f>
        <v>233.47</v>
      </c>
    </row>
    <row r="5" spans="1:20" ht="13.5">
      <c r="A5" s="118"/>
      <c r="B5" s="38"/>
      <c r="C5" s="38"/>
      <c r="D5" s="38"/>
      <c r="E5" s="38"/>
      <c r="F5" s="38"/>
      <c r="G5" s="38"/>
      <c r="H5" s="38"/>
      <c r="I5" s="38"/>
      <c r="J5" s="55"/>
      <c r="K5" s="56"/>
      <c r="L5" s="38"/>
      <c r="M5" s="38"/>
      <c r="N5" s="38"/>
      <c r="O5" s="45">
        <v>-1</v>
      </c>
      <c r="P5" s="45">
        <v>-0.07</v>
      </c>
      <c r="Q5" s="38"/>
      <c r="R5" s="38"/>
      <c r="S5" s="38"/>
      <c r="T5" s="38"/>
    </row>
    <row r="6" spans="1:20" ht="13.5">
      <c r="A6" s="117" t="s">
        <v>27</v>
      </c>
      <c r="B6" s="44">
        <v>6440.4</v>
      </c>
      <c r="C6" s="44">
        <v>120.41</v>
      </c>
      <c r="D6" s="44" t="s">
        <v>35</v>
      </c>
      <c r="E6" s="44" t="s">
        <v>35</v>
      </c>
      <c r="F6" s="44" t="s">
        <v>35</v>
      </c>
      <c r="G6" s="44" t="s">
        <v>35</v>
      </c>
      <c r="H6" s="44">
        <v>140.54</v>
      </c>
      <c r="I6" s="44">
        <v>36.76</v>
      </c>
      <c r="J6" s="132">
        <v>1</v>
      </c>
      <c r="K6" s="133"/>
      <c r="L6" s="44">
        <v>0.1</v>
      </c>
      <c r="M6" s="44">
        <v>0.13</v>
      </c>
      <c r="N6" s="44">
        <v>0.13</v>
      </c>
      <c r="O6" s="44">
        <v>150.6</v>
      </c>
      <c r="P6" s="44">
        <v>22.13</v>
      </c>
      <c r="Q6" s="44">
        <v>0.5</v>
      </c>
      <c r="R6" s="44">
        <v>0.01</v>
      </c>
      <c r="S6" s="44">
        <f>B6+H6+J6+M6+O6+Q6-O7</f>
        <v>6733.27</v>
      </c>
      <c r="T6" s="44">
        <f>C6+I6+L6+N6+P6+R6-P7</f>
        <v>179.54999999999995</v>
      </c>
    </row>
    <row r="7" spans="1:20" ht="13.5">
      <c r="A7" s="118"/>
      <c r="B7" s="38"/>
      <c r="C7" s="38"/>
      <c r="D7" s="38"/>
      <c r="E7" s="38"/>
      <c r="F7" s="38"/>
      <c r="G7" s="38"/>
      <c r="H7" s="38"/>
      <c r="I7" s="38"/>
      <c r="J7" s="55"/>
      <c r="K7" s="56"/>
      <c r="L7" s="38"/>
      <c r="M7" s="38"/>
      <c r="N7" s="38"/>
      <c r="O7" s="45">
        <v>-0.1</v>
      </c>
      <c r="P7" s="45">
        <v>-0.01</v>
      </c>
      <c r="Q7" s="38"/>
      <c r="R7" s="38"/>
      <c r="S7" s="38"/>
      <c r="T7" s="38"/>
    </row>
    <row r="8" spans="1:20" ht="13.5">
      <c r="A8" s="117" t="s">
        <v>28</v>
      </c>
      <c r="B8" s="44">
        <v>6186.21</v>
      </c>
      <c r="C8" s="44">
        <v>119.02</v>
      </c>
      <c r="D8" s="44" t="s">
        <v>35</v>
      </c>
      <c r="E8" s="44" t="s">
        <v>35</v>
      </c>
      <c r="F8" s="44" t="s">
        <v>35</v>
      </c>
      <c r="G8" s="44" t="s">
        <v>35</v>
      </c>
      <c r="H8" s="44">
        <v>170.57</v>
      </c>
      <c r="I8" s="44">
        <v>20.42</v>
      </c>
      <c r="J8" s="132">
        <v>2.82</v>
      </c>
      <c r="K8" s="133"/>
      <c r="L8" s="44">
        <v>1.09</v>
      </c>
      <c r="M8" s="44">
        <v>0.57</v>
      </c>
      <c r="N8" s="44">
        <v>0.1</v>
      </c>
      <c r="O8" s="44">
        <v>146.76</v>
      </c>
      <c r="P8" s="44">
        <v>20.78</v>
      </c>
      <c r="Q8" s="44" t="s">
        <v>35</v>
      </c>
      <c r="R8" s="44" t="s">
        <v>35</v>
      </c>
      <c r="S8" s="44">
        <f>B8+H8+J8+M8+O8</f>
        <v>6506.929999999999</v>
      </c>
      <c r="T8" s="44">
        <f>C8+I8+L8+N8+P8</f>
        <v>161.41</v>
      </c>
    </row>
    <row r="9" spans="1:20" ht="13.5">
      <c r="A9" s="118"/>
      <c r="B9" s="38"/>
      <c r="C9" s="38"/>
      <c r="D9" s="38"/>
      <c r="E9" s="38"/>
      <c r="F9" s="38"/>
      <c r="G9" s="38"/>
      <c r="H9" s="38"/>
      <c r="I9" s="38"/>
      <c r="J9" s="55"/>
      <c r="K9" s="56"/>
      <c r="L9" s="38"/>
      <c r="M9" s="38"/>
      <c r="N9" s="38"/>
      <c r="O9" s="38" t="s">
        <v>39</v>
      </c>
      <c r="P9" s="38" t="s">
        <v>39</v>
      </c>
      <c r="Q9" s="38"/>
      <c r="R9" s="38"/>
      <c r="S9" s="38"/>
      <c r="T9" s="38"/>
    </row>
    <row r="10" spans="1:20" ht="13.5">
      <c r="A10" s="117" t="s">
        <v>38</v>
      </c>
      <c r="B10" s="119">
        <v>5854.57</v>
      </c>
      <c r="C10" s="119">
        <v>62.28</v>
      </c>
      <c r="D10" s="119" t="s">
        <v>35</v>
      </c>
      <c r="E10" s="119" t="s">
        <v>35</v>
      </c>
      <c r="F10" s="119">
        <v>1</v>
      </c>
      <c r="G10" s="119">
        <v>0.05</v>
      </c>
      <c r="H10" s="119">
        <v>118.35</v>
      </c>
      <c r="I10" s="119">
        <v>12.12</v>
      </c>
      <c r="J10" s="132" t="s">
        <v>35</v>
      </c>
      <c r="K10" s="135"/>
      <c r="L10" s="138" t="s">
        <v>35</v>
      </c>
      <c r="M10" s="119" t="s">
        <v>35</v>
      </c>
      <c r="N10" s="119" t="s">
        <v>35</v>
      </c>
      <c r="O10" s="53">
        <v>121.09</v>
      </c>
      <c r="P10" s="53">
        <v>13.05</v>
      </c>
      <c r="Q10" s="119" t="s">
        <v>35</v>
      </c>
      <c r="R10" s="119" t="s">
        <v>35</v>
      </c>
      <c r="S10" s="119">
        <f>B10+H10+O10+F10</f>
        <v>6095.01</v>
      </c>
      <c r="T10" s="119">
        <f>C10+I10+P10+G10</f>
        <v>87.5</v>
      </c>
    </row>
    <row r="11" spans="1:20" ht="13.5">
      <c r="A11" s="118"/>
      <c r="B11" s="116"/>
      <c r="C11" s="116"/>
      <c r="D11" s="116"/>
      <c r="E11" s="116"/>
      <c r="F11" s="116"/>
      <c r="G11" s="116"/>
      <c r="H11" s="116"/>
      <c r="I11" s="116"/>
      <c r="J11" s="136"/>
      <c r="K11" s="137"/>
      <c r="L11" s="139"/>
      <c r="M11" s="116"/>
      <c r="N11" s="116"/>
      <c r="O11" s="38" t="s">
        <v>39</v>
      </c>
      <c r="P11" s="38" t="s">
        <v>39</v>
      </c>
      <c r="Q11" s="116"/>
      <c r="R11" s="116"/>
      <c r="S11" s="134"/>
      <c r="T11" s="134"/>
    </row>
    <row r="12" spans="1:20" ht="13.5">
      <c r="A12" s="130" t="s">
        <v>47</v>
      </c>
      <c r="B12" s="119">
        <f>SUM(B14:B23)</f>
        <v>5957.07</v>
      </c>
      <c r="C12" s="119">
        <f>SUM(C14:C23)</f>
        <v>52.82</v>
      </c>
      <c r="D12" s="119" t="s">
        <v>35</v>
      </c>
      <c r="E12" s="119" t="s">
        <v>35</v>
      </c>
      <c r="F12" s="119" t="s">
        <v>35</v>
      </c>
      <c r="G12" s="119" t="s">
        <v>35</v>
      </c>
      <c r="H12" s="119">
        <f>SUM(H14:H23)</f>
        <v>251.76999999999998</v>
      </c>
      <c r="I12" s="119">
        <f>SUM(I14:I23)</f>
        <v>34.07</v>
      </c>
      <c r="J12" s="126" t="s">
        <v>35</v>
      </c>
      <c r="K12" s="127"/>
      <c r="L12" s="119" t="s">
        <v>35</v>
      </c>
      <c r="M12" s="119" t="s">
        <v>35</v>
      </c>
      <c r="N12" s="119" t="s">
        <v>35</v>
      </c>
      <c r="O12" s="53">
        <f>SUM(O14:O23)</f>
        <v>15.490000000000002</v>
      </c>
      <c r="P12" s="53">
        <f>SUM(P14:P23)</f>
        <v>2.19</v>
      </c>
      <c r="Q12" s="119" t="s">
        <v>35</v>
      </c>
      <c r="R12" s="119" t="s">
        <v>35</v>
      </c>
      <c r="S12" s="119">
        <f>SUM(S14:S23)</f>
        <v>6224.33</v>
      </c>
      <c r="T12" s="119">
        <f>SUM(T14:T23)</f>
        <v>89.07999999999998</v>
      </c>
    </row>
    <row r="13" spans="1:20" ht="14.25" thickBot="1">
      <c r="A13" s="131"/>
      <c r="B13" s="125"/>
      <c r="C13" s="125"/>
      <c r="D13" s="125"/>
      <c r="E13" s="125"/>
      <c r="F13" s="125"/>
      <c r="G13" s="125"/>
      <c r="H13" s="125"/>
      <c r="I13" s="125"/>
      <c r="J13" s="128"/>
      <c r="K13" s="129"/>
      <c r="L13" s="125"/>
      <c r="M13" s="125"/>
      <c r="N13" s="125"/>
      <c r="O13" s="65" t="s">
        <v>39</v>
      </c>
      <c r="P13" s="65" t="s">
        <v>39</v>
      </c>
      <c r="Q13" s="125"/>
      <c r="R13" s="125"/>
      <c r="S13" s="121"/>
      <c r="T13" s="121"/>
    </row>
    <row r="14" spans="1:20" ht="19.5" customHeight="1">
      <c r="A14" s="124" t="s">
        <v>42</v>
      </c>
      <c r="B14" s="120">
        <v>0.07</v>
      </c>
      <c r="C14" s="120">
        <v>0.07</v>
      </c>
      <c r="D14" s="120" t="s">
        <v>35</v>
      </c>
      <c r="E14" s="120" t="s">
        <v>35</v>
      </c>
      <c r="F14" s="120" t="s">
        <v>35</v>
      </c>
      <c r="G14" s="120" t="s">
        <v>35</v>
      </c>
      <c r="H14" s="120">
        <v>194.6</v>
      </c>
      <c r="I14" s="120">
        <v>32.35</v>
      </c>
      <c r="J14" s="122" t="s">
        <v>35</v>
      </c>
      <c r="K14" s="123"/>
      <c r="L14" s="120" t="s">
        <v>35</v>
      </c>
      <c r="M14" s="120" t="s">
        <v>35</v>
      </c>
      <c r="N14" s="120" t="s">
        <v>35</v>
      </c>
      <c r="O14" s="66">
        <v>8.31</v>
      </c>
      <c r="P14" s="66">
        <v>2.04</v>
      </c>
      <c r="Q14" s="120" t="s">
        <v>35</v>
      </c>
      <c r="R14" s="120" t="s">
        <v>35</v>
      </c>
      <c r="S14" s="120">
        <f>B14+H14+O14</f>
        <v>202.98</v>
      </c>
      <c r="T14" s="120">
        <f>C14+I14+P14</f>
        <v>34.46</v>
      </c>
    </row>
    <row r="15" spans="1:20" ht="19.5" customHeight="1">
      <c r="A15" s="118"/>
      <c r="B15" s="116"/>
      <c r="C15" s="116"/>
      <c r="D15" s="116"/>
      <c r="E15" s="116"/>
      <c r="F15" s="116"/>
      <c r="G15" s="116"/>
      <c r="H15" s="116"/>
      <c r="I15" s="116"/>
      <c r="J15" s="89"/>
      <c r="K15" s="114"/>
      <c r="L15" s="116"/>
      <c r="M15" s="119"/>
      <c r="N15" s="119"/>
      <c r="O15" s="53" t="s">
        <v>35</v>
      </c>
      <c r="P15" s="53" t="s">
        <v>35</v>
      </c>
      <c r="Q15" s="119"/>
      <c r="R15" s="119"/>
      <c r="S15" s="116"/>
      <c r="T15" s="116"/>
    </row>
    <row r="16" spans="1:20" ht="19.5" customHeight="1">
      <c r="A16" s="117" t="s">
        <v>43</v>
      </c>
      <c r="B16" s="115">
        <v>1368</v>
      </c>
      <c r="C16" s="115">
        <v>27.36</v>
      </c>
      <c r="D16" s="115" t="s">
        <v>35</v>
      </c>
      <c r="E16" s="115" t="s">
        <v>35</v>
      </c>
      <c r="F16" s="115" t="s">
        <v>35</v>
      </c>
      <c r="G16" s="115" t="s">
        <v>35</v>
      </c>
      <c r="H16" s="91" t="s">
        <v>35</v>
      </c>
      <c r="I16" s="91" t="s">
        <v>35</v>
      </c>
      <c r="J16" s="92" t="s">
        <v>35</v>
      </c>
      <c r="K16" s="93"/>
      <c r="L16" s="115" t="s">
        <v>35</v>
      </c>
      <c r="M16" s="115" t="s">
        <v>35</v>
      </c>
      <c r="N16" s="115" t="s">
        <v>35</v>
      </c>
      <c r="O16" s="67" t="s">
        <v>35</v>
      </c>
      <c r="P16" s="67" t="s">
        <v>35</v>
      </c>
      <c r="Q16" s="115" t="s">
        <v>35</v>
      </c>
      <c r="R16" s="115" t="s">
        <v>35</v>
      </c>
      <c r="S16" s="91">
        <f>B16</f>
        <v>1368</v>
      </c>
      <c r="T16" s="91">
        <f>C16</f>
        <v>27.36</v>
      </c>
    </row>
    <row r="17" spans="1:20" ht="19.5" customHeight="1">
      <c r="A17" s="118"/>
      <c r="B17" s="116"/>
      <c r="C17" s="116"/>
      <c r="D17" s="116"/>
      <c r="E17" s="116"/>
      <c r="F17" s="116"/>
      <c r="G17" s="116"/>
      <c r="H17" s="91"/>
      <c r="I17" s="91"/>
      <c r="J17" s="89"/>
      <c r="K17" s="114"/>
      <c r="L17" s="116"/>
      <c r="M17" s="116"/>
      <c r="N17" s="116"/>
      <c r="O17" s="64" t="s">
        <v>35</v>
      </c>
      <c r="P17" s="64" t="s">
        <v>35</v>
      </c>
      <c r="Q17" s="116"/>
      <c r="R17" s="116"/>
      <c r="S17" s="91"/>
      <c r="T17" s="91"/>
    </row>
    <row r="18" spans="1:20" ht="19.5" customHeight="1">
      <c r="A18" s="117" t="s">
        <v>44</v>
      </c>
      <c r="B18" s="115">
        <v>2330</v>
      </c>
      <c r="C18" s="115">
        <v>8.22</v>
      </c>
      <c r="D18" s="115" t="s">
        <v>35</v>
      </c>
      <c r="E18" s="115" t="s">
        <v>35</v>
      </c>
      <c r="F18" s="115" t="s">
        <v>35</v>
      </c>
      <c r="G18" s="115" t="s">
        <v>35</v>
      </c>
      <c r="H18" s="91">
        <v>14.61</v>
      </c>
      <c r="I18" s="91">
        <v>0.19</v>
      </c>
      <c r="J18" s="92" t="s">
        <v>35</v>
      </c>
      <c r="K18" s="93"/>
      <c r="L18" s="115" t="s">
        <v>35</v>
      </c>
      <c r="M18" s="91" t="s">
        <v>35</v>
      </c>
      <c r="N18" s="91" t="s">
        <v>35</v>
      </c>
      <c r="O18" s="67">
        <v>1.79</v>
      </c>
      <c r="P18" s="67">
        <v>0.04</v>
      </c>
      <c r="Q18" s="115" t="s">
        <v>35</v>
      </c>
      <c r="R18" s="115" t="s">
        <v>35</v>
      </c>
      <c r="S18" s="91">
        <f>B18+H18+O18</f>
        <v>2346.4</v>
      </c>
      <c r="T18" s="91">
        <f>C18+I18+P18</f>
        <v>8.45</v>
      </c>
    </row>
    <row r="19" spans="1:20" ht="19.5" customHeight="1">
      <c r="A19" s="118"/>
      <c r="B19" s="116"/>
      <c r="C19" s="116"/>
      <c r="D19" s="116"/>
      <c r="E19" s="116"/>
      <c r="F19" s="116"/>
      <c r="G19" s="116"/>
      <c r="H19" s="91"/>
      <c r="I19" s="91"/>
      <c r="J19" s="89"/>
      <c r="K19" s="114"/>
      <c r="L19" s="116"/>
      <c r="M19" s="91"/>
      <c r="N19" s="91"/>
      <c r="O19" s="64" t="s">
        <v>35</v>
      </c>
      <c r="P19" s="64" t="s">
        <v>35</v>
      </c>
      <c r="Q19" s="116"/>
      <c r="R19" s="116"/>
      <c r="S19" s="91"/>
      <c r="T19" s="91"/>
    </row>
    <row r="20" spans="1:20" ht="19.5" customHeight="1">
      <c r="A20" s="117" t="s">
        <v>45</v>
      </c>
      <c r="B20" s="115">
        <v>2239</v>
      </c>
      <c r="C20" s="115">
        <v>14.17</v>
      </c>
      <c r="D20" s="115" t="s">
        <v>35</v>
      </c>
      <c r="E20" s="115" t="s">
        <v>35</v>
      </c>
      <c r="F20" s="115" t="s">
        <v>35</v>
      </c>
      <c r="G20" s="115" t="s">
        <v>35</v>
      </c>
      <c r="H20" s="91">
        <v>19.24</v>
      </c>
      <c r="I20" s="91">
        <v>1.18</v>
      </c>
      <c r="J20" s="92" t="s">
        <v>35</v>
      </c>
      <c r="K20" s="93"/>
      <c r="L20" s="115" t="s">
        <v>35</v>
      </c>
      <c r="M20" s="91" t="s">
        <v>35</v>
      </c>
      <c r="N20" s="91" t="s">
        <v>35</v>
      </c>
      <c r="O20" s="67" t="s">
        <v>35</v>
      </c>
      <c r="P20" s="67" t="s">
        <v>35</v>
      </c>
      <c r="Q20" s="91" t="s">
        <v>35</v>
      </c>
      <c r="R20" s="91" t="s">
        <v>35</v>
      </c>
      <c r="S20" s="91">
        <f>B20+H20</f>
        <v>2258.24</v>
      </c>
      <c r="T20" s="91">
        <f>C20+I20</f>
        <v>15.35</v>
      </c>
    </row>
    <row r="21" spans="1:20" ht="19.5" customHeight="1">
      <c r="A21" s="118"/>
      <c r="B21" s="116"/>
      <c r="C21" s="116"/>
      <c r="D21" s="116"/>
      <c r="E21" s="116"/>
      <c r="F21" s="116"/>
      <c r="G21" s="116"/>
      <c r="H21" s="91"/>
      <c r="I21" s="91"/>
      <c r="J21" s="89"/>
      <c r="K21" s="114"/>
      <c r="L21" s="116"/>
      <c r="M21" s="91"/>
      <c r="N21" s="91"/>
      <c r="O21" s="64" t="s">
        <v>35</v>
      </c>
      <c r="P21" s="64" t="s">
        <v>35</v>
      </c>
      <c r="Q21" s="91"/>
      <c r="R21" s="91"/>
      <c r="S21" s="91"/>
      <c r="T21" s="91"/>
    </row>
    <row r="22" spans="1:20" ht="19.5" customHeight="1">
      <c r="A22" s="117" t="s">
        <v>0</v>
      </c>
      <c r="B22" s="115">
        <v>20</v>
      </c>
      <c r="C22" s="115">
        <v>3</v>
      </c>
      <c r="D22" s="115" t="s">
        <v>35</v>
      </c>
      <c r="E22" s="115" t="s">
        <v>35</v>
      </c>
      <c r="F22" s="115" t="s">
        <v>35</v>
      </c>
      <c r="G22" s="115" t="s">
        <v>35</v>
      </c>
      <c r="H22" s="91">
        <v>23.32</v>
      </c>
      <c r="I22" s="91">
        <v>0.35</v>
      </c>
      <c r="J22" s="92" t="s">
        <v>35</v>
      </c>
      <c r="K22" s="93"/>
      <c r="L22" s="115" t="s">
        <v>35</v>
      </c>
      <c r="M22" s="91" t="s">
        <v>35</v>
      </c>
      <c r="N22" s="91" t="s">
        <v>35</v>
      </c>
      <c r="O22" s="67">
        <v>5.39</v>
      </c>
      <c r="P22" s="67">
        <v>0.11</v>
      </c>
      <c r="Q22" s="91" t="s">
        <v>35</v>
      </c>
      <c r="R22" s="91" t="s">
        <v>35</v>
      </c>
      <c r="S22" s="91">
        <f>B22+H22+O22</f>
        <v>48.71</v>
      </c>
      <c r="T22" s="91">
        <f>C22+I22+P22</f>
        <v>3.46</v>
      </c>
    </row>
    <row r="23" spans="1:20" ht="19.5" customHeight="1">
      <c r="A23" s="118"/>
      <c r="B23" s="119"/>
      <c r="C23" s="116"/>
      <c r="D23" s="116"/>
      <c r="E23" s="116"/>
      <c r="F23" s="116"/>
      <c r="G23" s="116"/>
      <c r="H23" s="91"/>
      <c r="I23" s="91"/>
      <c r="J23" s="89"/>
      <c r="K23" s="114"/>
      <c r="L23" s="116"/>
      <c r="M23" s="91"/>
      <c r="N23" s="91"/>
      <c r="O23" s="64" t="s">
        <v>35</v>
      </c>
      <c r="P23" s="64" t="s">
        <v>35</v>
      </c>
      <c r="Q23" s="91"/>
      <c r="R23" s="91"/>
      <c r="S23" s="91"/>
      <c r="T23" s="91"/>
    </row>
    <row r="24" spans="1:20" ht="19.5" customHeight="1">
      <c r="A24" s="90"/>
      <c r="B24" s="108"/>
      <c r="C24" s="108"/>
      <c r="D24" s="108"/>
      <c r="E24" s="108"/>
      <c r="F24" s="108"/>
      <c r="G24" s="108"/>
      <c r="H24" s="107"/>
      <c r="I24" s="107"/>
      <c r="J24" s="108"/>
      <c r="K24" s="109"/>
      <c r="L24" s="107"/>
      <c r="M24" s="107"/>
      <c r="N24" s="107"/>
      <c r="O24" s="68"/>
      <c r="P24" s="68"/>
      <c r="Q24" s="107"/>
      <c r="R24" s="107"/>
      <c r="S24" s="107"/>
      <c r="T24" s="107"/>
    </row>
    <row r="25" spans="1:20" ht="19.5" customHeight="1">
      <c r="A25" s="113"/>
      <c r="B25" s="111"/>
      <c r="C25" s="111"/>
      <c r="D25" s="111"/>
      <c r="E25" s="111"/>
      <c r="F25" s="111"/>
      <c r="G25" s="111"/>
      <c r="H25" s="108"/>
      <c r="I25" s="108"/>
      <c r="J25" s="110"/>
      <c r="K25" s="110"/>
      <c r="L25" s="108"/>
      <c r="M25" s="108"/>
      <c r="N25" s="108"/>
      <c r="O25" s="69"/>
      <c r="P25" s="69"/>
      <c r="Q25" s="108"/>
      <c r="R25" s="108"/>
      <c r="S25" s="108"/>
      <c r="T25" s="108"/>
    </row>
    <row r="26" spans="1:20" ht="19.5" customHeight="1">
      <c r="A26" s="113"/>
      <c r="B26" s="106"/>
      <c r="C26" s="106"/>
      <c r="D26" s="106"/>
      <c r="E26" s="106"/>
      <c r="F26" s="106"/>
      <c r="G26" s="106"/>
      <c r="H26" s="104"/>
      <c r="I26" s="104"/>
      <c r="J26" s="106"/>
      <c r="K26" s="112"/>
      <c r="L26" s="104"/>
      <c r="M26" s="104"/>
      <c r="N26" s="104"/>
      <c r="O26" s="63"/>
      <c r="P26" s="63"/>
      <c r="Q26" s="104"/>
      <c r="R26" s="104"/>
      <c r="S26" s="104"/>
      <c r="T26" s="104"/>
    </row>
    <row r="27" spans="1:20" ht="19.5" customHeight="1">
      <c r="A27" s="113"/>
      <c r="B27" s="106"/>
      <c r="C27" s="106"/>
      <c r="D27" s="106"/>
      <c r="E27" s="106"/>
      <c r="F27" s="106"/>
      <c r="G27" s="106"/>
      <c r="H27" s="105"/>
      <c r="I27" s="105"/>
      <c r="J27" s="112"/>
      <c r="K27" s="112"/>
      <c r="L27" s="105"/>
      <c r="M27" s="105"/>
      <c r="N27" s="105"/>
      <c r="O27" s="63"/>
      <c r="P27" s="63"/>
      <c r="Q27" s="105"/>
      <c r="R27" s="105"/>
      <c r="S27" s="105"/>
      <c r="T27" s="105"/>
    </row>
    <row r="28" spans="1:20" ht="13.5">
      <c r="A28" s="62"/>
      <c r="B28" s="62"/>
      <c r="D28" s="62"/>
      <c r="G28" s="62"/>
      <c r="H28" s="62"/>
      <c r="L28" s="62"/>
      <c r="M28" s="62"/>
      <c r="N28" s="62"/>
      <c r="O28" s="62"/>
      <c r="T28" s="62"/>
    </row>
    <row r="29" spans="1:2" ht="13.5">
      <c r="A29" s="62"/>
      <c r="B29" s="62"/>
    </row>
    <row r="30" spans="1:2" ht="13.5">
      <c r="A30" s="62"/>
      <c r="B30" s="62"/>
    </row>
    <row r="31" spans="1:2" ht="13.5">
      <c r="A31" s="62"/>
      <c r="B31" s="62"/>
    </row>
    <row r="32" spans="1:2" ht="13.5">
      <c r="A32" s="62"/>
      <c r="B32" s="62"/>
    </row>
    <row r="33" ht="13.5">
      <c r="A33" s="62"/>
    </row>
    <row r="34" ht="13.5">
      <c r="A34" s="62"/>
    </row>
    <row r="35" ht="13.5">
      <c r="A35" s="62"/>
    </row>
  </sheetData>
  <sheetProtection/>
  <mergeCells count="171">
    <mergeCell ref="S2:T2"/>
    <mergeCell ref="J8:K8"/>
    <mergeCell ref="A1:G1"/>
    <mergeCell ref="Q1:T1"/>
    <mergeCell ref="B2:C2"/>
    <mergeCell ref="D2:E2"/>
    <mergeCell ref="F2:G2"/>
    <mergeCell ref="H2:I2"/>
    <mergeCell ref="M2:N2"/>
    <mergeCell ref="O2:P2"/>
    <mergeCell ref="Q2:R2"/>
    <mergeCell ref="J3:K3"/>
    <mergeCell ref="A6:A7"/>
    <mergeCell ref="A10:A11"/>
    <mergeCell ref="B10:B11"/>
    <mergeCell ref="C10:C11"/>
    <mergeCell ref="D10:D11"/>
    <mergeCell ref="A8:A9"/>
    <mergeCell ref="A4:A5"/>
    <mergeCell ref="J4:K4"/>
    <mergeCell ref="J6:K6"/>
    <mergeCell ref="T10:T11"/>
    <mergeCell ref="Q10:Q11"/>
    <mergeCell ref="R10:R11"/>
    <mergeCell ref="N10:N11"/>
    <mergeCell ref="S10:S11"/>
    <mergeCell ref="M10:M11"/>
    <mergeCell ref="J10:K11"/>
    <mergeCell ref="L10:L11"/>
    <mergeCell ref="M12:M13"/>
    <mergeCell ref="R12:R13"/>
    <mergeCell ref="N12:N13"/>
    <mergeCell ref="Q12:Q13"/>
    <mergeCell ref="A12:A13"/>
    <mergeCell ref="B12:B13"/>
    <mergeCell ref="C12:C13"/>
    <mergeCell ref="D12:D13"/>
    <mergeCell ref="E12:E13"/>
    <mergeCell ref="F12:F13"/>
    <mergeCell ref="E10:E11"/>
    <mergeCell ref="L12:L13"/>
    <mergeCell ref="F10:F11"/>
    <mergeCell ref="G10:G11"/>
    <mergeCell ref="H10:H11"/>
    <mergeCell ref="I10:I11"/>
    <mergeCell ref="T12:T13"/>
    <mergeCell ref="A14:A15"/>
    <mergeCell ref="B14:B15"/>
    <mergeCell ref="C14:C15"/>
    <mergeCell ref="D14:D15"/>
    <mergeCell ref="E14:E15"/>
    <mergeCell ref="G12:G13"/>
    <mergeCell ref="H12:H13"/>
    <mergeCell ref="I12:I13"/>
    <mergeCell ref="J12:K13"/>
    <mergeCell ref="S12:S13"/>
    <mergeCell ref="S14:S15"/>
    <mergeCell ref="T14:T15"/>
    <mergeCell ref="F14:F15"/>
    <mergeCell ref="G14:G15"/>
    <mergeCell ref="H14:H15"/>
    <mergeCell ref="I14:I15"/>
    <mergeCell ref="J14:K15"/>
    <mergeCell ref="L14:L15"/>
    <mergeCell ref="M14:M15"/>
    <mergeCell ref="N14:N15"/>
    <mergeCell ref="Q14:Q15"/>
    <mergeCell ref="R14:R15"/>
    <mergeCell ref="L16:L17"/>
    <mergeCell ref="M16:M17"/>
    <mergeCell ref="R16:R17"/>
    <mergeCell ref="N16:N17"/>
    <mergeCell ref="Q16:Q17"/>
    <mergeCell ref="A16:A17"/>
    <mergeCell ref="B16:B17"/>
    <mergeCell ref="C16:C17"/>
    <mergeCell ref="D16:D17"/>
    <mergeCell ref="E16:E17"/>
    <mergeCell ref="F16:F17"/>
    <mergeCell ref="T16:T17"/>
    <mergeCell ref="A18:A19"/>
    <mergeCell ref="B18:B19"/>
    <mergeCell ref="C18:C19"/>
    <mergeCell ref="D18:D19"/>
    <mergeCell ref="E18:E19"/>
    <mergeCell ref="G16:G17"/>
    <mergeCell ref="H16:H17"/>
    <mergeCell ref="I16:I17"/>
    <mergeCell ref="J16:K17"/>
    <mergeCell ref="S16:S17"/>
    <mergeCell ref="S18:S19"/>
    <mergeCell ref="R18:R19"/>
    <mergeCell ref="T18:T19"/>
    <mergeCell ref="F18:F19"/>
    <mergeCell ref="G18:G19"/>
    <mergeCell ref="H18:H19"/>
    <mergeCell ref="I18:I19"/>
    <mergeCell ref="J18:K19"/>
    <mergeCell ref="L18:L19"/>
    <mergeCell ref="M18:M19"/>
    <mergeCell ref="N18:N19"/>
    <mergeCell ref="Q18:Q19"/>
    <mergeCell ref="A20:A21"/>
    <mergeCell ref="B20:B21"/>
    <mergeCell ref="C20:C21"/>
    <mergeCell ref="D20:D21"/>
    <mergeCell ref="E20:E21"/>
    <mergeCell ref="F20:F21"/>
    <mergeCell ref="T20:T21"/>
    <mergeCell ref="A22:A23"/>
    <mergeCell ref="B22:B23"/>
    <mergeCell ref="C22:C23"/>
    <mergeCell ref="D22:D23"/>
    <mergeCell ref="E22:E23"/>
    <mergeCell ref="G20:G21"/>
    <mergeCell ref="H20:H21"/>
    <mergeCell ref="I20:I21"/>
    <mergeCell ref="J20:K21"/>
    <mergeCell ref="S20:S21"/>
    <mergeCell ref="S22:S23"/>
    <mergeCell ref="L20:L21"/>
    <mergeCell ref="M20:M21"/>
    <mergeCell ref="R20:R21"/>
    <mergeCell ref="N20:N21"/>
    <mergeCell ref="Q20:Q21"/>
    <mergeCell ref="R22:R23"/>
    <mergeCell ref="F22:F23"/>
    <mergeCell ref="G22:G23"/>
    <mergeCell ref="H22:H23"/>
    <mergeCell ref="I22:I23"/>
    <mergeCell ref="R24:R25"/>
    <mergeCell ref="G24:G25"/>
    <mergeCell ref="H24:H25"/>
    <mergeCell ref="T22:T23"/>
    <mergeCell ref="J22:K23"/>
    <mergeCell ref="L22:L23"/>
    <mergeCell ref="M22:M23"/>
    <mergeCell ref="N22:N23"/>
    <mergeCell ref="Q22:Q23"/>
    <mergeCell ref="T24:T25"/>
    <mergeCell ref="Q26:Q27"/>
    <mergeCell ref="I24:I25"/>
    <mergeCell ref="M26:M27"/>
    <mergeCell ref="N26:N27"/>
    <mergeCell ref="N24:N25"/>
    <mergeCell ref="Q24:Q25"/>
    <mergeCell ref="L24:L25"/>
    <mergeCell ref="M24:M25"/>
    <mergeCell ref="L26:L27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E24:E25"/>
    <mergeCell ref="F24:F25"/>
    <mergeCell ref="J26:K27"/>
    <mergeCell ref="J2:L2"/>
    <mergeCell ref="T26:T27"/>
    <mergeCell ref="F26:F27"/>
    <mergeCell ref="G26:G27"/>
    <mergeCell ref="H26:H27"/>
    <mergeCell ref="I26:I27"/>
    <mergeCell ref="R26:R27"/>
    <mergeCell ref="S24:S25"/>
    <mergeCell ref="S26:S27"/>
    <mergeCell ref="J24:K25"/>
  </mergeCells>
  <printOptions/>
  <pageMargins left="0.7874015748031497" right="0.3937007874015748" top="0.984251968503937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2009-11-27T04:55:17Z</cp:lastPrinted>
  <dcterms:created xsi:type="dcterms:W3CDTF">2006-12-06T05:48:46Z</dcterms:created>
  <dcterms:modified xsi:type="dcterms:W3CDTF">2010-02-05T10:00:41Z</dcterms:modified>
  <cp:category/>
  <cp:version/>
  <cp:contentType/>
  <cp:contentStatus/>
</cp:coreProperties>
</file>