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610" windowWidth="14370" windowHeight="7410" tabRatio="929" activeTab="4"/>
  </bookViews>
  <sheets>
    <sheet name="第1表　素材需給量" sheetId="1" r:id="rId1"/>
    <sheet name="第2,3表　外材　素材生産量" sheetId="2" r:id="rId2"/>
    <sheet name="第4～6表　樹種別・用途別生産量　工場数" sheetId="3" r:id="rId3"/>
    <sheet name="第7,8表　製材出荷量　チップ工場数" sheetId="4" r:id="rId4"/>
    <sheet name="第9,10表　木材業登録　木材価格" sheetId="5" r:id="rId5"/>
  </sheets>
  <definedNames>
    <definedName name="_xlnm.Print_Area" localSheetId="0">'第1表　素材需給量'!$A$1:$N$11</definedName>
    <definedName name="_xlnm.Print_Area" localSheetId="2">'第4～6表　樹種別・用途別生産量　工場数'!$A$1:$I$30</definedName>
    <definedName name="_xlnm.Print_Area" localSheetId="4">'第9,10表　木材業登録　木材価格'!$A$1:$I$23</definedName>
  </definedNames>
  <calcPr fullCalcOnLoad="1"/>
</workbook>
</file>

<file path=xl/sharedStrings.xml><?xml version="1.0" encoding="utf-8"?>
<sst xmlns="http://schemas.openxmlformats.org/spreadsheetml/2006/main" count="245" uniqueCount="143">
  <si>
    <t>需要量</t>
  </si>
  <si>
    <t>供給量</t>
  </si>
  <si>
    <t>製材用</t>
  </si>
  <si>
    <t>小  計</t>
  </si>
  <si>
    <t>計</t>
  </si>
  <si>
    <t>自   県   材</t>
  </si>
  <si>
    <t>他県材</t>
  </si>
  <si>
    <t>外 材</t>
  </si>
  <si>
    <t>外材率</t>
  </si>
  <si>
    <t>国有林</t>
  </si>
  <si>
    <t>民有林</t>
  </si>
  <si>
    <t>小 計</t>
  </si>
  <si>
    <t>（１）木　　　材</t>
  </si>
  <si>
    <t>県外移出</t>
  </si>
  <si>
    <t>南洋材</t>
  </si>
  <si>
    <t>米材</t>
  </si>
  <si>
    <t>北洋材</t>
  </si>
  <si>
    <t>ﾆｭｰｼﾞｰﾗﾝﾄﾞ材</t>
  </si>
  <si>
    <t>その他</t>
  </si>
  <si>
    <t>県営林</t>
  </si>
  <si>
    <t>市町村</t>
  </si>
  <si>
    <t>私有林</t>
  </si>
  <si>
    <t>小計</t>
  </si>
  <si>
    <t>針　　　　　　　　葉　　　　　　　　樹</t>
  </si>
  <si>
    <t>合　計</t>
  </si>
  <si>
    <t>小計</t>
  </si>
  <si>
    <t>製　材　用</t>
  </si>
  <si>
    <t>木材チップ用</t>
  </si>
  <si>
    <t>合板用</t>
  </si>
  <si>
    <t>合計</t>
  </si>
  <si>
    <t>工場数</t>
  </si>
  <si>
    <t xml:space="preserve">動力の出力数 </t>
  </si>
  <si>
    <t>素材入荷量</t>
  </si>
  <si>
    <t>素材消費量</t>
  </si>
  <si>
    <t>製材品生産量</t>
  </si>
  <si>
    <t>製材品出荷量</t>
  </si>
  <si>
    <t>総 数</t>
  </si>
  <si>
    <t>１工場当たり</t>
  </si>
  <si>
    <t>建　　築　　用　　材</t>
  </si>
  <si>
    <t>土木建設　用　　材</t>
  </si>
  <si>
    <t>木箱仕組板・梱包用材</t>
  </si>
  <si>
    <t>家具建具　用　　材</t>
  </si>
  <si>
    <t>その他　　　用　　材</t>
  </si>
  <si>
    <t>板　類</t>
  </si>
  <si>
    <t>ひき割類</t>
  </si>
  <si>
    <t>ひき角類</t>
  </si>
  <si>
    <t>小　計</t>
  </si>
  <si>
    <t>国産材</t>
  </si>
  <si>
    <t>米材</t>
  </si>
  <si>
    <t>北洋材</t>
  </si>
  <si>
    <t>ニュージーランド材</t>
  </si>
  <si>
    <t>その他</t>
  </si>
  <si>
    <t>工場数　</t>
  </si>
  <si>
    <t>生産量</t>
  </si>
  <si>
    <t>製材又は  合板工場を　兼営</t>
  </si>
  <si>
    <t>木材チップ　　　　専門工場</t>
  </si>
  <si>
    <t>工場残材</t>
  </si>
  <si>
    <t>林地残材・  解体材・　  廃　　　材</t>
  </si>
  <si>
    <t>素　材　　（原木）</t>
  </si>
  <si>
    <t>自己の工場から振り向けたもの</t>
  </si>
  <si>
    <t>他の工場から購入したもの</t>
  </si>
  <si>
    <t>（単位：件）</t>
  </si>
  <si>
    <t>年度</t>
  </si>
  <si>
    <t>（単位：円）</t>
  </si>
  <si>
    <t>種別</t>
  </si>
  <si>
    <t>すぎ小丸太</t>
  </si>
  <si>
    <t>すぎ中丸太</t>
  </si>
  <si>
    <t>ひのき小丸太</t>
  </si>
  <si>
    <t>ひのき中丸太</t>
  </si>
  <si>
    <t>すぎ平割</t>
  </si>
  <si>
    <t>すぎ正角</t>
  </si>
  <si>
    <t>ひのき正角</t>
  </si>
  <si>
    <t>径14～20cm</t>
  </si>
  <si>
    <t>径20～28cm</t>
  </si>
  <si>
    <t>径22～28cm</t>
  </si>
  <si>
    <t>3.65m×4cm×10.5cm特等</t>
  </si>
  <si>
    <t>3m×10.5cm×10.5cm特等</t>
  </si>
  <si>
    <t>込</t>
  </si>
  <si>
    <t>チップ
合板用</t>
  </si>
  <si>
    <t>3.0m長</t>
  </si>
  <si>
    <t>3.65m長</t>
  </si>
  <si>
    <t>4.0m長</t>
  </si>
  <si>
    <t xml:space="preserve"> ※「×」：個人、法人又はその他の団体の個々の秘密に属する事項を秘匿するため、統計数値を公表しないもの</t>
  </si>
  <si>
    <t>※動力の出力数7.5kw未満の工場を除く。</t>
  </si>
  <si>
    <t>事務所</t>
  </si>
  <si>
    <t>県東</t>
  </si>
  <si>
    <t>県南</t>
  </si>
  <si>
    <t>矢板</t>
  </si>
  <si>
    <t>広葉樹</t>
  </si>
  <si>
    <t>　　第９表　木材業登録者数</t>
  </si>
  <si>
    <t>　　第１０表　県内木材価格の推移</t>
  </si>
  <si>
    <t>　　第１表　木材需給量（素材）</t>
  </si>
  <si>
    <t>　　第２表　外材入荷量（素材）</t>
  </si>
  <si>
    <t>　　第３表　所有形態別素材生産量</t>
  </si>
  <si>
    <t>　　第４表　樹種別素材生産量</t>
  </si>
  <si>
    <t>　　第５表　用途別素材生産量</t>
  </si>
  <si>
    <t>　　第７表　用途別製材品出荷量</t>
  </si>
  <si>
    <t>　　第８表　木材チップ工場数及び生産量</t>
  </si>
  <si>
    <r>
      <t>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</si>
  <si>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r>
      <t>　　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</si>
  <si>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r>
      <t xml:space="preserve"> 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</si>
  <si>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t xml:space="preserve"> （単位：工場、千t）</t>
  </si>
  <si>
    <r>
      <t>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)  </t>
    </r>
  </si>
  <si>
    <t>平成20年</t>
  </si>
  <si>
    <t>平成21年</t>
  </si>
  <si>
    <t>平成22年</t>
  </si>
  <si>
    <t>－</t>
  </si>
  <si>
    <t>平成20年度</t>
  </si>
  <si>
    <t>平成21年度</t>
  </si>
  <si>
    <t>平成22年度</t>
  </si>
  <si>
    <t>X</t>
  </si>
  <si>
    <t>-</t>
  </si>
  <si>
    <t>　※すぎ平割特等については、平成23年よりKD材の単価を記載</t>
  </si>
  <si>
    <t>平成23年</t>
  </si>
  <si>
    <t>平成23年度</t>
  </si>
  <si>
    <t>からまつ</t>
  </si>
  <si>
    <t>す　　ぎ</t>
  </si>
  <si>
    <t>ひのき</t>
  </si>
  <si>
    <t>えぞまつ</t>
  </si>
  <si>
    <t>とどまつ</t>
  </si>
  <si>
    <t xml:space="preserve">          </t>
  </si>
  <si>
    <t>(％)</t>
  </si>
  <si>
    <t>年</t>
  </si>
  <si>
    <t>年</t>
  </si>
  <si>
    <t>あかまつくろまつ</t>
  </si>
  <si>
    <t>年</t>
  </si>
  <si>
    <t>平成24年</t>
  </si>
  <si>
    <t>平成24年度</t>
  </si>
  <si>
    <r>
      <t>（単位：千m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 xml:space="preserve">)  </t>
    </r>
  </si>
  <si>
    <t>年次</t>
  </si>
  <si>
    <t>第６表　製材工場数及び生産量</t>
  </si>
  <si>
    <r>
      <t xml:space="preserve"> （単位：千m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、％)</t>
    </r>
  </si>
  <si>
    <r>
      <t>(単位：工場、kw、千m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)</t>
    </r>
  </si>
  <si>
    <t xml:space="preserve"> ※内訳は平成23年のもの</t>
  </si>
  <si>
    <t>平成21</t>
  </si>
  <si>
    <t>平成22</t>
  </si>
  <si>
    <t>平成23</t>
  </si>
  <si>
    <t>平成24</t>
  </si>
  <si>
    <t>平成25</t>
  </si>
  <si>
    <t>県西</t>
  </si>
  <si>
    <t>県北</t>
  </si>
  <si>
    <t>外　材</t>
  </si>
  <si>
    <t>内　　訳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</si>
</sst>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.0000"/>
    <numFmt numFmtId="180" formatCode="0.000"/>
    <numFmt numFmtId="181" formatCode="0.0"/>
    <numFmt numFmtId="182" formatCode="&quot;平&quot;&quot;成&quot;0&quot;年&quot;&quot;度&quot;"/>
    <numFmt numFmtId="183" formatCode="&quot;昭&quot;0"/>
    <numFmt numFmtId="184" formatCode="#,##0_ "/>
    <numFmt numFmtId="185" formatCode="&quot;’&quot;&quot;平&quot;&quot;’&quot;0&quot;’&quot;&quot;年&quot;&quot;’&quot;"/>
    <numFmt numFmtId="186" formatCode="&quot;平&quot;&quot;成&quot;&quot;0&quot;&quot;年&quot;"/>
    <numFmt numFmtId="187" formatCode="&quot;平&quot;&quot;成&quot;0&quot;年&quot;"/>
    <numFmt numFmtId="188" formatCode="[$-411]ggge&quot;年&quot;m&quot;月&quot;d&quot;日&quot;;@"/>
    <numFmt numFmtId="189" formatCode="&quot;（&quot;0.0&quot;）&quot;"/>
    <numFmt numFmtId="190" formatCode="[&lt;=999]000;000\-00"/>
    <numFmt numFmtId="191" formatCode="&quot;平&quot;&quot;成&quot;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0"/>
      <color rgb="FFFF0000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明朝"/>
      <family val="1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4"/>
      <color theme="1"/>
      <name val="Calibri"/>
      <family val="3"/>
    </font>
    <font>
      <sz val="11"/>
      <color theme="1"/>
      <name val="ＭＳ Ｐ明朝"/>
      <family val="1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distributed" textRotation="255" indent="3" shrinkToFit="1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62" applyFont="1">
      <alignment/>
      <protection/>
    </xf>
    <xf numFmtId="0" fontId="6" fillId="0" borderId="0" xfId="62" applyFont="1">
      <alignment/>
      <protection/>
    </xf>
    <xf numFmtId="0" fontId="6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 horizontal="left" indent="2"/>
    </xf>
    <xf numFmtId="38" fontId="0" fillId="0" borderId="0" xfId="48" applyFont="1" applyBorder="1" applyAlignment="1">
      <alignment vertical="center"/>
    </xf>
    <xf numFmtId="0" fontId="8" fillId="0" borderId="0" xfId="0" applyFont="1" applyAlignment="1">
      <alignment horizontal="left" indent="5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62" applyFont="1" applyAlignment="1">
      <alignment horizontal="right"/>
      <protection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top" inden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38" fontId="6" fillId="0" borderId="0" xfId="50" applyFont="1" applyBorder="1" applyAlignment="1">
      <alignment vertical="center"/>
    </xf>
    <xf numFmtId="38" fontId="6" fillId="0" borderId="18" xfId="50" applyFont="1" applyFill="1" applyBorder="1" applyAlignment="1">
      <alignment vertical="center"/>
    </xf>
    <xf numFmtId="0" fontId="0" fillId="0" borderId="0" xfId="0" applyFont="1" applyAlignment="1">
      <alignment/>
    </xf>
    <xf numFmtId="0" fontId="54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right" vertical="top"/>
    </xf>
    <xf numFmtId="0" fontId="55" fillId="0" borderId="18" xfId="0" applyFont="1" applyBorder="1" applyAlignment="1">
      <alignment vertical="center"/>
    </xf>
    <xf numFmtId="0" fontId="55" fillId="0" borderId="18" xfId="0" applyFont="1" applyFill="1" applyBorder="1" applyAlignment="1">
      <alignment vertical="center"/>
    </xf>
    <xf numFmtId="0" fontId="55" fillId="0" borderId="18" xfId="0" applyFont="1" applyFill="1" applyBorder="1" applyAlignment="1">
      <alignment horizontal="right" vertical="center"/>
    </xf>
    <xf numFmtId="176" fontId="55" fillId="0" borderId="18" xfId="0" applyNumberFormat="1" applyFont="1" applyBorder="1" applyAlignment="1">
      <alignment vertical="center"/>
    </xf>
    <xf numFmtId="187" fontId="55" fillId="0" borderId="18" xfId="0" applyNumberFormat="1" applyFont="1" applyBorder="1" applyAlignment="1">
      <alignment horizontal="center" vertical="center"/>
    </xf>
    <xf numFmtId="0" fontId="55" fillId="0" borderId="18" xfId="0" applyFont="1" applyBorder="1" applyAlignment="1">
      <alignment horizontal="right" vertical="center"/>
    </xf>
    <xf numFmtId="182" fontId="55" fillId="0" borderId="18" xfId="61" applyNumberFormat="1" applyFont="1" applyBorder="1" applyAlignment="1">
      <alignment horizontal="center" vertical="center"/>
      <protection/>
    </xf>
    <xf numFmtId="0" fontId="55" fillId="0" borderId="18" xfId="61" applyNumberFormat="1" applyFont="1" applyBorder="1" applyAlignment="1">
      <alignment horizontal="right" vertical="center"/>
      <protection/>
    </xf>
    <xf numFmtId="0" fontId="55" fillId="0" borderId="18" xfId="50" applyNumberFormat="1" applyFont="1" applyBorder="1" applyAlignment="1">
      <alignment horizontal="right" vertical="center"/>
    </xf>
    <xf numFmtId="0" fontId="55" fillId="0" borderId="0" xfId="0" applyFont="1" applyAlignment="1">
      <alignment/>
    </xf>
    <xf numFmtId="0" fontId="56" fillId="0" borderId="0" xfId="61" applyFont="1">
      <alignment vertical="center"/>
      <protection/>
    </xf>
    <xf numFmtId="0" fontId="55" fillId="0" borderId="0" xfId="61" applyFont="1">
      <alignment vertical="center"/>
      <protection/>
    </xf>
    <xf numFmtId="0" fontId="55" fillId="0" borderId="16" xfId="61" applyFont="1" applyBorder="1" applyAlignment="1">
      <alignment horizontal="center" vertical="center"/>
      <protection/>
    </xf>
    <xf numFmtId="187" fontId="57" fillId="0" borderId="18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7" fillId="0" borderId="22" xfId="62" applyFont="1" applyBorder="1" applyAlignment="1">
      <alignment vertical="center"/>
      <protection/>
    </xf>
    <xf numFmtId="189" fontId="57" fillId="0" borderId="21" xfId="62" applyNumberFormat="1" applyFont="1" applyBorder="1" applyAlignment="1">
      <alignment horizontal="right" vertical="center"/>
      <protection/>
    </xf>
    <xf numFmtId="0" fontId="57" fillId="0" borderId="22" xfId="62" applyFont="1" applyBorder="1" applyAlignment="1" quotePrefix="1">
      <alignment horizontal="right" vertical="center"/>
      <protection/>
    </xf>
    <xf numFmtId="38" fontId="57" fillId="0" borderId="18" xfId="50" applyFont="1" applyBorder="1" applyAlignment="1">
      <alignment vertical="center"/>
    </xf>
    <xf numFmtId="0" fontId="55" fillId="0" borderId="0" xfId="0" applyFont="1" applyBorder="1" applyAlignment="1">
      <alignment/>
    </xf>
    <xf numFmtId="0" fontId="57" fillId="0" borderId="23" xfId="0" applyFont="1" applyBorder="1" applyAlignment="1">
      <alignment horizontal="left" vertical="center" indent="1"/>
    </xf>
    <xf numFmtId="0" fontId="57" fillId="0" borderId="23" xfId="0" applyFont="1" applyBorder="1" applyAlignment="1">
      <alignment/>
    </xf>
    <xf numFmtId="0" fontId="55" fillId="0" borderId="0" xfId="62" applyFont="1">
      <alignment/>
      <protection/>
    </xf>
    <xf numFmtId="0" fontId="56" fillId="0" borderId="0" xfId="0" applyFont="1" applyAlignment="1">
      <alignment/>
    </xf>
    <xf numFmtId="0" fontId="57" fillId="0" borderId="0" xfId="62" applyFont="1">
      <alignment/>
      <protection/>
    </xf>
    <xf numFmtId="0" fontId="57" fillId="0" borderId="0" xfId="62" applyFont="1" applyAlignment="1">
      <alignment horizontal="right"/>
      <protection/>
    </xf>
    <xf numFmtId="0" fontId="57" fillId="0" borderId="16" xfId="62" applyFont="1" applyBorder="1" applyAlignment="1">
      <alignment horizontal="center" vertical="center"/>
      <protection/>
    </xf>
    <xf numFmtId="189" fontId="57" fillId="0" borderId="24" xfId="62" applyNumberFormat="1" applyFont="1" applyBorder="1" applyAlignment="1">
      <alignment horizontal="right" vertical="center"/>
      <protection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7" fillId="0" borderId="25" xfId="0" applyFont="1" applyBorder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shrinkToFit="1"/>
    </xf>
    <xf numFmtId="38" fontId="57" fillId="0" borderId="18" xfId="50" applyFont="1" applyFill="1" applyBorder="1" applyAlignment="1">
      <alignment horizontal="right" vertical="center"/>
    </xf>
    <xf numFmtId="38" fontId="57" fillId="0" borderId="26" xfId="50" applyFont="1" applyFill="1" applyBorder="1" applyAlignment="1">
      <alignment vertical="center"/>
    </xf>
    <xf numFmtId="187" fontId="57" fillId="0" borderId="18" xfId="0" applyNumberFormat="1" applyFont="1" applyBorder="1" applyAlignment="1">
      <alignment horizontal="left" vertical="center" shrinkToFit="1"/>
    </xf>
    <xf numFmtId="187" fontId="57" fillId="0" borderId="16" xfId="0" applyNumberFormat="1" applyFont="1" applyBorder="1" applyAlignment="1">
      <alignment horizontal="center" vertical="center"/>
    </xf>
    <xf numFmtId="38" fontId="57" fillId="0" borderId="10" xfId="50" applyFont="1" applyFill="1" applyBorder="1" applyAlignment="1">
      <alignment horizontal="right" vertical="center"/>
    </xf>
    <xf numFmtId="38" fontId="57" fillId="0" borderId="27" xfId="50" applyFont="1" applyBorder="1" applyAlignment="1">
      <alignment vertical="center"/>
    </xf>
    <xf numFmtId="38" fontId="57" fillId="0" borderId="27" xfId="50" applyFont="1" applyFill="1" applyBorder="1" applyAlignment="1">
      <alignment horizontal="right" vertical="center"/>
    </xf>
    <xf numFmtId="0" fontId="58" fillId="0" borderId="0" xfId="0" applyFont="1" applyFill="1" applyBorder="1" applyAlignment="1">
      <alignment/>
    </xf>
    <xf numFmtId="187" fontId="55" fillId="0" borderId="0" xfId="0" applyNumberFormat="1" applyFont="1" applyBorder="1" applyAlignment="1">
      <alignment horizontal="center" vertical="center"/>
    </xf>
    <xf numFmtId="38" fontId="55" fillId="0" borderId="0" xfId="5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38" fontId="59" fillId="0" borderId="0" xfId="50" applyFont="1" applyBorder="1" applyAlignment="1">
      <alignment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7" fillId="0" borderId="0" xfId="0" applyFont="1" applyAlignment="1">
      <alignment horizontal="left" indent="1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38" fontId="57" fillId="0" borderId="18" xfId="50" applyFont="1" applyFill="1" applyBorder="1" applyAlignment="1">
      <alignment vertical="center"/>
    </xf>
    <xf numFmtId="38" fontId="57" fillId="0" borderId="18" xfId="5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0" fontId="57" fillId="0" borderId="17" xfId="0" applyFont="1" applyBorder="1" applyAlignment="1">
      <alignment/>
    </xf>
    <xf numFmtId="0" fontId="57" fillId="0" borderId="12" xfId="0" applyFont="1" applyBorder="1" applyAlignment="1">
      <alignment horizontal="right" vertical="center"/>
    </xf>
    <xf numFmtId="0" fontId="57" fillId="0" borderId="20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38" fontId="57" fillId="0" borderId="28" xfId="50" applyFont="1" applyBorder="1" applyAlignment="1">
      <alignment vertical="center"/>
    </xf>
    <xf numFmtId="38" fontId="57" fillId="0" borderId="22" xfId="50" applyFont="1" applyBorder="1" applyAlignment="1">
      <alignment vertical="center"/>
    </xf>
    <xf numFmtId="38" fontId="57" fillId="0" borderId="10" xfId="50" applyFont="1" applyBorder="1" applyAlignment="1">
      <alignment vertical="center"/>
    </xf>
    <xf numFmtId="38" fontId="57" fillId="0" borderId="17" xfId="5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7" fontId="55" fillId="0" borderId="22" xfId="0" applyNumberFormat="1" applyFont="1" applyBorder="1" applyAlignment="1">
      <alignment horizontal="center" vertical="center"/>
    </xf>
    <xf numFmtId="187" fontId="55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 indent="4"/>
    </xf>
    <xf numFmtId="0" fontId="6" fillId="0" borderId="29" xfId="0" applyFont="1" applyBorder="1" applyAlignment="1">
      <alignment horizontal="distributed" vertical="center" indent="4"/>
    </xf>
    <xf numFmtId="0" fontId="6" fillId="0" borderId="21" xfId="0" applyFont="1" applyBorder="1" applyAlignment="1">
      <alignment horizontal="distributed" vertical="center" indent="4"/>
    </xf>
    <xf numFmtId="0" fontId="2" fillId="0" borderId="15" xfId="0" applyFont="1" applyBorder="1" applyAlignment="1">
      <alignment horizontal="center" vertical="center"/>
    </xf>
    <xf numFmtId="0" fontId="55" fillId="0" borderId="18" xfId="61" applyFont="1" applyBorder="1" applyAlignment="1">
      <alignment horizontal="distributed" vertical="center" indent="1"/>
      <protection/>
    </xf>
    <xf numFmtId="0" fontId="55" fillId="0" borderId="16" xfId="61" applyFont="1" applyBorder="1" applyAlignment="1">
      <alignment horizontal="distributed" vertical="center" indent="1"/>
      <protection/>
    </xf>
    <xf numFmtId="0" fontId="55" fillId="0" borderId="10" xfId="61" applyFont="1" applyBorder="1" applyAlignment="1">
      <alignment horizontal="center" vertical="center"/>
      <protection/>
    </xf>
    <xf numFmtId="0" fontId="55" fillId="0" borderId="15" xfId="61" applyFont="1" applyBorder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5" fillId="0" borderId="18" xfId="61" applyFont="1" applyBorder="1" applyAlignment="1">
      <alignment horizontal="center" vertical="center"/>
      <protection/>
    </xf>
    <xf numFmtId="0" fontId="55" fillId="0" borderId="16" xfId="61" applyFont="1" applyBorder="1" applyAlignment="1">
      <alignment horizontal="center" vertical="center"/>
      <protection/>
    </xf>
    <xf numFmtId="0" fontId="55" fillId="0" borderId="18" xfId="61" applyFont="1" applyBorder="1" applyAlignment="1">
      <alignment horizontal="distributed" vertical="center" indent="6"/>
      <protection/>
    </xf>
    <xf numFmtId="0" fontId="55" fillId="0" borderId="18" xfId="61" applyFont="1" applyBorder="1" applyAlignment="1">
      <alignment horizontal="distributed" vertical="center" indent="5"/>
      <protection/>
    </xf>
    <xf numFmtId="0" fontId="6" fillId="0" borderId="25" xfId="0" applyFont="1" applyBorder="1" applyAlignment="1">
      <alignment horizontal="right"/>
    </xf>
    <xf numFmtId="0" fontId="6" fillId="0" borderId="10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57" fillId="0" borderId="25" xfId="0" applyFont="1" applyBorder="1" applyAlignment="1">
      <alignment horizontal="right"/>
    </xf>
    <xf numFmtId="0" fontId="57" fillId="0" borderId="22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7" fillId="0" borderId="23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7" fillId="0" borderId="30" xfId="62" applyFont="1" applyBorder="1" applyAlignment="1">
      <alignment horizontal="distributed" vertical="center" indent="1"/>
      <protection/>
    </xf>
    <xf numFmtId="0" fontId="57" fillId="0" borderId="31" xfId="62" applyFont="1" applyBorder="1" applyAlignment="1">
      <alignment horizontal="distributed" vertical="center" indent="1"/>
      <protection/>
    </xf>
    <xf numFmtId="0" fontId="57" fillId="0" borderId="30" xfId="62" applyFont="1" applyBorder="1" applyAlignment="1">
      <alignment horizontal="center" vertical="center"/>
      <protection/>
    </xf>
    <xf numFmtId="0" fontId="57" fillId="0" borderId="31" xfId="62" applyFont="1" applyBorder="1" applyAlignment="1">
      <alignment horizontal="center" vertical="center"/>
      <protection/>
    </xf>
    <xf numFmtId="0" fontId="57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22" xfId="0" applyFont="1" applyBorder="1" applyAlignment="1">
      <alignment horizontal="distributed" vertical="center" indent="8"/>
    </xf>
    <xf numFmtId="0" fontId="57" fillId="0" borderId="29" xfId="0" applyFont="1" applyBorder="1" applyAlignment="1">
      <alignment horizontal="distributed" vertical="center" indent="8"/>
    </xf>
    <xf numFmtId="0" fontId="57" fillId="0" borderId="21" xfId="0" applyFont="1" applyBorder="1" applyAlignment="1">
      <alignment horizontal="distributed" vertical="center" indent="8"/>
    </xf>
    <xf numFmtId="0" fontId="58" fillId="0" borderId="10" xfId="0" applyFont="1" applyBorder="1" applyAlignment="1">
      <alignment horizontal="distributed" vertical="center"/>
    </xf>
    <xf numFmtId="0" fontId="58" fillId="0" borderId="11" xfId="0" applyFont="1" applyBorder="1" applyAlignment="1">
      <alignment horizontal="distributed" vertical="center"/>
    </xf>
    <xf numFmtId="0" fontId="58" fillId="0" borderId="15" xfId="0" applyFont="1" applyBorder="1" applyAlignment="1">
      <alignment horizontal="distributed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57" fillId="0" borderId="22" xfId="0" applyFont="1" applyBorder="1" applyAlignment="1">
      <alignment horizontal="distributed" vertical="center" indent="3"/>
    </xf>
    <xf numFmtId="0" fontId="57" fillId="0" borderId="29" xfId="0" applyFont="1" applyBorder="1" applyAlignment="1">
      <alignment horizontal="distributed" vertical="center" indent="3"/>
    </xf>
    <xf numFmtId="0" fontId="57" fillId="0" borderId="21" xfId="0" applyFont="1" applyBorder="1" applyAlignment="1">
      <alignment horizontal="distributed" vertical="center" indent="3"/>
    </xf>
    <xf numFmtId="0" fontId="57" fillId="0" borderId="11" xfId="0" applyFont="1" applyBorder="1" applyAlignment="1">
      <alignment horizontal="center" vertical="center" textRotation="255"/>
    </xf>
    <xf numFmtId="0" fontId="57" fillId="0" borderId="15" xfId="0" applyFont="1" applyBorder="1" applyAlignment="1">
      <alignment horizontal="center" vertical="center" textRotation="255"/>
    </xf>
    <xf numFmtId="187" fontId="57" fillId="0" borderId="22" xfId="0" applyNumberFormat="1" applyFont="1" applyBorder="1" applyAlignment="1">
      <alignment horizontal="center" vertical="center"/>
    </xf>
    <xf numFmtId="187" fontId="57" fillId="0" borderId="21" xfId="0" applyNumberFormat="1" applyFont="1" applyBorder="1" applyAlignment="1">
      <alignment horizontal="center" vertical="center"/>
    </xf>
    <xf numFmtId="187" fontId="57" fillId="0" borderId="10" xfId="0" applyNumberFormat="1" applyFont="1" applyBorder="1" applyAlignment="1">
      <alignment horizontal="center" vertical="center" textRotation="255" readingOrder="1"/>
    </xf>
    <xf numFmtId="0" fontId="55" fillId="0" borderId="11" xfId="0" applyFont="1" applyBorder="1" applyAlignment="1">
      <alignment vertical="center" textRotation="255" readingOrder="1"/>
    </xf>
    <xf numFmtId="0" fontId="55" fillId="0" borderId="15" xfId="0" applyFont="1" applyBorder="1" applyAlignment="1">
      <alignment vertical="center" textRotation="255" readingOrder="1"/>
    </xf>
    <xf numFmtId="187" fontId="57" fillId="0" borderId="17" xfId="0" applyNumberFormat="1" applyFont="1" applyBorder="1" applyAlignment="1">
      <alignment horizontal="center" vertical="center"/>
    </xf>
    <xf numFmtId="187" fontId="57" fillId="0" borderId="23" xfId="0" applyNumberFormat="1" applyFont="1" applyBorder="1" applyAlignment="1">
      <alignment horizontal="center" vertical="center"/>
    </xf>
    <xf numFmtId="187" fontId="57" fillId="0" borderId="12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distributed" vertical="center"/>
    </xf>
    <xf numFmtId="0" fontId="55" fillId="0" borderId="15" xfId="0" applyFont="1" applyBorder="1" applyAlignment="1">
      <alignment horizontal="distributed" vertical="center"/>
    </xf>
    <xf numFmtId="187" fontId="57" fillId="0" borderId="33" xfId="0" applyNumberFormat="1" applyFont="1" applyBorder="1" applyAlignment="1">
      <alignment horizontal="center" vertical="center"/>
    </xf>
    <xf numFmtId="187" fontId="57" fillId="0" borderId="34" xfId="0" applyNumberFormat="1" applyFont="1" applyBorder="1" applyAlignment="1">
      <alignment horizontal="center" vertical="center"/>
    </xf>
    <xf numFmtId="187" fontId="57" fillId="0" borderId="35" xfId="0" applyNumberFormat="1" applyFont="1" applyBorder="1" applyAlignment="1">
      <alignment horizontal="center" vertical="center"/>
    </xf>
    <xf numFmtId="187" fontId="57" fillId="0" borderId="29" xfId="0" applyNumberFormat="1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187" fontId="6" fillId="0" borderId="22" xfId="0" applyNumberFormat="1" applyFont="1" applyBorder="1" applyAlignment="1">
      <alignment horizontal="center" vertical="center"/>
    </xf>
    <xf numFmtId="187" fontId="6" fillId="0" borderId="21" xfId="0" applyNumberFormat="1" applyFont="1" applyBorder="1" applyAlignment="1">
      <alignment horizontal="center" vertical="center"/>
    </xf>
    <xf numFmtId="187" fontId="6" fillId="0" borderId="33" xfId="0" applyNumberFormat="1" applyFont="1" applyBorder="1" applyAlignment="1">
      <alignment horizontal="center" vertical="center"/>
    </xf>
    <xf numFmtId="187" fontId="6" fillId="0" borderId="35" xfId="0" applyNumberFormat="1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191" fontId="57" fillId="0" borderId="10" xfId="0" applyNumberFormat="1" applyFont="1" applyBorder="1" applyAlignment="1">
      <alignment horizontal="center" vertical="center"/>
    </xf>
    <xf numFmtId="191" fontId="57" fillId="0" borderId="15" xfId="0" applyNumberFormat="1" applyFont="1" applyBorder="1" applyAlignment="1">
      <alignment horizontal="center" vertical="center"/>
    </xf>
    <xf numFmtId="19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 vertical="center"/>
    </xf>
    <xf numFmtId="38" fontId="6" fillId="0" borderId="18" xfId="50" applyFont="1" applyBorder="1" applyAlignment="1">
      <alignment vertical="center"/>
    </xf>
    <xf numFmtId="191" fontId="6" fillId="0" borderId="16" xfId="0" applyNumberFormat="1" applyFont="1" applyBorder="1" applyAlignment="1">
      <alignment horizontal="center" vertical="center"/>
    </xf>
    <xf numFmtId="0" fontId="57" fillId="0" borderId="23" xfId="0" applyNumberFormat="1" applyFont="1" applyBorder="1" applyAlignment="1">
      <alignment horizontal="right" vertical="center"/>
    </xf>
    <xf numFmtId="38" fontId="57" fillId="0" borderId="23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0(第３表）所有形態別素材生産量○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9525</xdr:colOff>
      <xdr:row>2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0" y="257175"/>
          <a:ext cx="1000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9525</xdr:rowOff>
    </xdr:from>
    <xdr:to>
      <xdr:col>2</xdr:col>
      <xdr:colOff>9525</xdr:colOff>
      <xdr:row>17</xdr:row>
      <xdr:rowOff>0</xdr:rowOff>
    </xdr:to>
    <xdr:sp>
      <xdr:nvSpPr>
        <xdr:cNvPr id="2" name="直線コネクタ 7"/>
        <xdr:cNvSpPr>
          <a:spLocks/>
        </xdr:cNvSpPr>
      </xdr:nvSpPr>
      <xdr:spPr>
        <a:xfrm>
          <a:off x="9525" y="3228975"/>
          <a:ext cx="9906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85" zoomScalePageLayoutView="0" workbookViewId="0" topLeftCell="A1">
      <selection activeCell="G17" sqref="G17"/>
    </sheetView>
  </sheetViews>
  <sheetFormatPr defaultColWidth="9.00390625" defaultRowHeight="13.5"/>
  <cols>
    <col min="1" max="1" width="3.875" style="0" customWidth="1"/>
    <col min="2" max="2" width="5.375" style="0" customWidth="1"/>
    <col min="3" max="14" width="6.375" style="0" customWidth="1"/>
  </cols>
  <sheetData>
    <row r="1" ht="19.5" customHeight="1">
      <c r="A1" s="10" t="s">
        <v>12</v>
      </c>
    </row>
    <row r="2" ht="19.5" customHeight="1"/>
    <row r="3" spans="1:14" ht="19.5" customHeight="1">
      <c r="A3" s="10" t="s">
        <v>91</v>
      </c>
      <c r="B3" s="9"/>
      <c r="C3" s="9"/>
      <c r="D3" s="9"/>
      <c r="E3" s="9"/>
      <c r="F3" s="9"/>
      <c r="G3" s="9"/>
      <c r="H3" s="9"/>
      <c r="I3" s="9"/>
      <c r="J3" s="9"/>
      <c r="K3" s="9"/>
      <c r="M3" s="42" t="s">
        <v>99</v>
      </c>
      <c r="N3" s="15"/>
    </row>
    <row r="4" spans="1:14" s="1" customFormat="1" ht="19.5" customHeight="1">
      <c r="A4" s="128" t="s">
        <v>122</v>
      </c>
      <c r="B4" s="129"/>
      <c r="C4" s="139" t="s">
        <v>0</v>
      </c>
      <c r="D4" s="140"/>
      <c r="E4" s="140"/>
      <c r="F4" s="140"/>
      <c r="G4" s="141"/>
      <c r="H4" s="139" t="s">
        <v>1</v>
      </c>
      <c r="I4" s="140"/>
      <c r="J4" s="140"/>
      <c r="K4" s="140"/>
      <c r="L4" s="140"/>
      <c r="M4" s="141"/>
      <c r="N4" s="126" t="s">
        <v>8</v>
      </c>
    </row>
    <row r="5" spans="1:14" s="1" customFormat="1" ht="19.5" customHeight="1">
      <c r="A5" s="130"/>
      <c r="B5" s="131"/>
      <c r="C5" s="126" t="s">
        <v>2</v>
      </c>
      <c r="D5" s="137" t="s">
        <v>78</v>
      </c>
      <c r="E5" s="122" t="s">
        <v>3</v>
      </c>
      <c r="F5" s="122" t="s">
        <v>13</v>
      </c>
      <c r="G5" s="122" t="s">
        <v>4</v>
      </c>
      <c r="H5" s="134" t="s">
        <v>5</v>
      </c>
      <c r="I5" s="135"/>
      <c r="J5" s="136"/>
      <c r="K5" s="122" t="s">
        <v>6</v>
      </c>
      <c r="L5" s="122" t="s">
        <v>7</v>
      </c>
      <c r="M5" s="122" t="s">
        <v>4</v>
      </c>
      <c r="N5" s="127"/>
    </row>
    <row r="6" spans="1:14" s="1" customFormat="1" ht="19.5" customHeight="1" thickBot="1">
      <c r="A6" s="132"/>
      <c r="B6" s="133"/>
      <c r="C6" s="142"/>
      <c r="D6" s="138"/>
      <c r="E6" s="123"/>
      <c r="F6" s="123"/>
      <c r="G6" s="123"/>
      <c r="H6" s="36" t="s">
        <v>9</v>
      </c>
      <c r="I6" s="36" t="s">
        <v>10</v>
      </c>
      <c r="J6" s="36" t="s">
        <v>11</v>
      </c>
      <c r="K6" s="123"/>
      <c r="L6" s="123"/>
      <c r="M6" s="123"/>
      <c r="N6" s="35" t="s">
        <v>121</v>
      </c>
    </row>
    <row r="7" spans="1:14" s="1" customFormat="1" ht="19.5" customHeight="1" thickTop="1">
      <c r="A7" s="124">
        <v>20</v>
      </c>
      <c r="B7" s="125"/>
      <c r="C7" s="51">
        <v>423</v>
      </c>
      <c r="D7" s="51">
        <v>96</v>
      </c>
      <c r="E7" s="52">
        <v>519</v>
      </c>
      <c r="F7" s="52">
        <v>86</v>
      </c>
      <c r="G7" s="52">
        <v>605</v>
      </c>
      <c r="H7" s="53">
        <v>48</v>
      </c>
      <c r="I7" s="53">
        <v>376</v>
      </c>
      <c r="J7" s="52">
        <v>424</v>
      </c>
      <c r="K7" s="52">
        <v>151</v>
      </c>
      <c r="L7" s="52">
        <v>30</v>
      </c>
      <c r="M7" s="52">
        <v>605</v>
      </c>
      <c r="N7" s="54">
        <v>5</v>
      </c>
    </row>
    <row r="8" spans="1:14" s="1" customFormat="1" ht="19.5" customHeight="1">
      <c r="A8" s="124">
        <v>21</v>
      </c>
      <c r="B8" s="125"/>
      <c r="C8" s="51">
        <v>408</v>
      </c>
      <c r="D8" s="51">
        <v>53</v>
      </c>
      <c r="E8" s="52">
        <v>461</v>
      </c>
      <c r="F8" s="52">
        <v>60</v>
      </c>
      <c r="G8" s="52">
        <v>521</v>
      </c>
      <c r="H8" s="53">
        <v>46</v>
      </c>
      <c r="I8" s="53">
        <v>325</v>
      </c>
      <c r="J8" s="52">
        <v>371</v>
      </c>
      <c r="K8" s="52">
        <v>120</v>
      </c>
      <c r="L8" s="52">
        <v>30</v>
      </c>
      <c r="M8" s="52">
        <v>521</v>
      </c>
      <c r="N8" s="54">
        <v>5.8</v>
      </c>
    </row>
    <row r="9" spans="1:14" s="1" customFormat="1" ht="19.5" customHeight="1">
      <c r="A9" s="124">
        <v>22</v>
      </c>
      <c r="B9" s="125"/>
      <c r="C9" s="51">
        <v>420</v>
      </c>
      <c r="D9" s="51">
        <v>75</v>
      </c>
      <c r="E9" s="52">
        <v>495</v>
      </c>
      <c r="F9" s="52">
        <v>71</v>
      </c>
      <c r="G9" s="52">
        <v>566</v>
      </c>
      <c r="H9" s="53">
        <v>73</v>
      </c>
      <c r="I9" s="53">
        <v>327</v>
      </c>
      <c r="J9" s="52">
        <v>400</v>
      </c>
      <c r="K9" s="52">
        <v>148</v>
      </c>
      <c r="L9" s="52">
        <v>18</v>
      </c>
      <c r="M9" s="52">
        <v>566</v>
      </c>
      <c r="N9" s="54">
        <v>3.2</v>
      </c>
    </row>
    <row r="10" spans="1:14" s="1" customFormat="1" ht="19.5" customHeight="1">
      <c r="A10" s="124">
        <v>23</v>
      </c>
      <c r="B10" s="125"/>
      <c r="C10" s="51">
        <v>462</v>
      </c>
      <c r="D10" s="51">
        <v>77</v>
      </c>
      <c r="E10" s="52">
        <v>539</v>
      </c>
      <c r="F10" s="52">
        <v>96</v>
      </c>
      <c r="G10" s="52">
        <v>635</v>
      </c>
      <c r="H10" s="53">
        <v>56</v>
      </c>
      <c r="I10" s="53">
        <v>411</v>
      </c>
      <c r="J10" s="52">
        <v>467</v>
      </c>
      <c r="K10" s="52">
        <v>150</v>
      </c>
      <c r="L10" s="52">
        <v>18</v>
      </c>
      <c r="M10" s="52">
        <v>635</v>
      </c>
      <c r="N10" s="54">
        <v>2.8</v>
      </c>
    </row>
    <row r="11" spans="1:14" s="1" customFormat="1" ht="19.5" customHeight="1">
      <c r="A11" s="124">
        <v>24</v>
      </c>
      <c r="B11" s="125"/>
      <c r="C11" s="51">
        <v>473</v>
      </c>
      <c r="D11" s="51">
        <v>64</v>
      </c>
      <c r="E11" s="52">
        <v>537</v>
      </c>
      <c r="F11" s="52">
        <v>95</v>
      </c>
      <c r="G11" s="52">
        <v>632</v>
      </c>
      <c r="H11" s="53">
        <v>84</v>
      </c>
      <c r="I11" s="53">
        <v>377</v>
      </c>
      <c r="J11" s="52">
        <v>461</v>
      </c>
      <c r="K11" s="52">
        <v>155</v>
      </c>
      <c r="L11" s="52">
        <v>16</v>
      </c>
      <c r="M11" s="52">
        <v>632</v>
      </c>
      <c r="N11" s="54">
        <v>2.5</v>
      </c>
    </row>
    <row r="12" spans="1:14" s="1" customFormat="1" ht="19.5" customHeight="1">
      <c r="A12" s="4"/>
      <c r="B12" s="5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" customFormat="1" ht="19.5" customHeight="1">
      <c r="A13" s="3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0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sheetProtection/>
  <mergeCells count="18">
    <mergeCell ref="N4:N5"/>
    <mergeCell ref="M5:M6"/>
    <mergeCell ref="A4:B6"/>
    <mergeCell ref="H5:J5"/>
    <mergeCell ref="D5:D6"/>
    <mergeCell ref="C4:G4"/>
    <mergeCell ref="H4:M4"/>
    <mergeCell ref="C5:C6"/>
    <mergeCell ref="E5:E6"/>
    <mergeCell ref="L5:L6"/>
    <mergeCell ref="K5:K6"/>
    <mergeCell ref="F5:F6"/>
    <mergeCell ref="G5:G6"/>
    <mergeCell ref="A11:B11"/>
    <mergeCell ref="A10:B10"/>
    <mergeCell ref="A7:B7"/>
    <mergeCell ref="A8:B8"/>
    <mergeCell ref="A9:B9"/>
  </mergeCells>
  <printOptions/>
  <pageMargins left="0.7874015748031497" right="0.7874015748031497" top="0.7874015748031497" bottom="0.7874015748031497" header="0.5118110236220472" footer="0.5118110236220472"/>
  <pageSetup firstPageNumber="44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13.25390625" style="0" customWidth="1"/>
    <col min="2" max="7" width="11.875" style="0" customWidth="1"/>
  </cols>
  <sheetData>
    <row r="1" spans="1:7" ht="19.5" customHeight="1">
      <c r="A1" s="10" t="s">
        <v>92</v>
      </c>
      <c r="E1" s="2"/>
      <c r="F1" s="153" t="s">
        <v>102</v>
      </c>
      <c r="G1" s="153"/>
    </row>
    <row r="2" spans="1:7" ht="19.5" customHeight="1">
      <c r="A2" s="147" t="s">
        <v>123</v>
      </c>
      <c r="B2" s="147" t="s">
        <v>14</v>
      </c>
      <c r="C2" s="147" t="s">
        <v>15</v>
      </c>
      <c r="D2" s="147" t="s">
        <v>16</v>
      </c>
      <c r="E2" s="154" t="s">
        <v>17</v>
      </c>
      <c r="F2" s="147" t="s">
        <v>18</v>
      </c>
      <c r="G2" s="147" t="s">
        <v>4</v>
      </c>
    </row>
    <row r="3" spans="1:7" ht="19.5" customHeight="1" thickBot="1">
      <c r="A3" s="148"/>
      <c r="B3" s="148"/>
      <c r="C3" s="148"/>
      <c r="D3" s="148"/>
      <c r="E3" s="155"/>
      <c r="F3" s="148"/>
      <c r="G3" s="148"/>
    </row>
    <row r="4" spans="1:7" ht="19.5" customHeight="1" thickTop="1">
      <c r="A4" s="55" t="s">
        <v>103</v>
      </c>
      <c r="B4" s="56">
        <v>0</v>
      </c>
      <c r="C4" s="51">
        <v>22</v>
      </c>
      <c r="D4" s="51">
        <v>8</v>
      </c>
      <c r="E4" s="56" t="s">
        <v>106</v>
      </c>
      <c r="F4" s="56" t="s">
        <v>106</v>
      </c>
      <c r="G4" s="51">
        <v>30</v>
      </c>
    </row>
    <row r="5" spans="1:7" ht="19.5" customHeight="1">
      <c r="A5" s="55" t="s">
        <v>104</v>
      </c>
      <c r="B5" s="56">
        <v>0</v>
      </c>
      <c r="C5" s="51">
        <v>24</v>
      </c>
      <c r="D5" s="51">
        <v>6</v>
      </c>
      <c r="E5" s="56" t="s">
        <v>106</v>
      </c>
      <c r="F5" s="56" t="s">
        <v>106</v>
      </c>
      <c r="G5" s="51">
        <v>30</v>
      </c>
    </row>
    <row r="6" spans="1:7" ht="19.5" customHeight="1">
      <c r="A6" s="55" t="s">
        <v>105</v>
      </c>
      <c r="B6" s="56">
        <v>0</v>
      </c>
      <c r="C6" s="51">
        <v>12</v>
      </c>
      <c r="D6" s="51">
        <v>6</v>
      </c>
      <c r="E6" s="56" t="s">
        <v>106</v>
      </c>
      <c r="F6" s="56" t="s">
        <v>106</v>
      </c>
      <c r="G6" s="51">
        <v>18</v>
      </c>
    </row>
    <row r="7" spans="1:7" ht="19.5" customHeight="1">
      <c r="A7" s="55" t="s">
        <v>113</v>
      </c>
      <c r="B7" s="56">
        <v>0</v>
      </c>
      <c r="C7" s="51">
        <v>13</v>
      </c>
      <c r="D7" s="51">
        <v>5</v>
      </c>
      <c r="E7" s="56" t="s">
        <v>106</v>
      </c>
      <c r="F7" s="56" t="s">
        <v>106</v>
      </c>
      <c r="G7" s="51">
        <v>18</v>
      </c>
    </row>
    <row r="8" spans="1:7" ht="19.5" customHeight="1">
      <c r="A8" s="55" t="s">
        <v>126</v>
      </c>
      <c r="B8" s="56">
        <v>0</v>
      </c>
      <c r="C8" s="51">
        <v>9</v>
      </c>
      <c r="D8" s="51">
        <v>6</v>
      </c>
      <c r="E8" s="56">
        <v>1</v>
      </c>
      <c r="F8" s="56" t="s">
        <v>106</v>
      </c>
      <c r="G8" s="51">
        <v>16</v>
      </c>
    </row>
    <row r="9" spans="1:7" ht="19.5" customHeight="1">
      <c r="A9" s="60"/>
      <c r="B9" s="60"/>
      <c r="C9" s="60"/>
      <c r="D9" s="60"/>
      <c r="E9" s="60"/>
      <c r="F9" s="60"/>
      <c r="G9" s="60"/>
    </row>
    <row r="10" spans="1:7" ht="19.5" customHeight="1">
      <c r="A10" s="60"/>
      <c r="B10" s="61"/>
      <c r="C10" s="62"/>
      <c r="D10" s="62"/>
      <c r="E10" s="62"/>
      <c r="F10" s="62"/>
      <c r="G10" s="62"/>
    </row>
    <row r="11" spans="1:7" ht="19.5" customHeight="1">
      <c r="A11" s="61" t="s">
        <v>93</v>
      </c>
      <c r="B11" s="62"/>
      <c r="C11" s="62"/>
      <c r="D11" s="62"/>
      <c r="E11" s="62"/>
      <c r="F11" s="156" t="s">
        <v>128</v>
      </c>
      <c r="G11" s="156"/>
    </row>
    <row r="12" spans="1:7" ht="19.5" customHeight="1">
      <c r="A12" s="143" t="s">
        <v>62</v>
      </c>
      <c r="B12" s="145" t="s">
        <v>9</v>
      </c>
      <c r="C12" s="151" t="s">
        <v>10</v>
      </c>
      <c r="D12" s="152"/>
      <c r="E12" s="152"/>
      <c r="F12" s="152"/>
      <c r="G12" s="149" t="s">
        <v>4</v>
      </c>
    </row>
    <row r="13" spans="1:7" ht="19.5" customHeight="1" thickBot="1">
      <c r="A13" s="144"/>
      <c r="B13" s="146"/>
      <c r="C13" s="63" t="s">
        <v>19</v>
      </c>
      <c r="D13" s="63" t="s">
        <v>20</v>
      </c>
      <c r="E13" s="63" t="s">
        <v>21</v>
      </c>
      <c r="F13" s="63" t="s">
        <v>22</v>
      </c>
      <c r="G13" s="150"/>
    </row>
    <row r="14" spans="1:7" ht="19.5" customHeight="1" thickTop="1">
      <c r="A14" s="57" t="s">
        <v>107</v>
      </c>
      <c r="B14" s="58">
        <v>48</v>
      </c>
      <c r="C14" s="59">
        <v>1</v>
      </c>
      <c r="D14" s="59">
        <v>7</v>
      </c>
      <c r="E14" s="59">
        <v>368</v>
      </c>
      <c r="F14" s="59">
        <v>376</v>
      </c>
      <c r="G14" s="59">
        <v>424</v>
      </c>
    </row>
    <row r="15" spans="1:7" ht="19.5" customHeight="1">
      <c r="A15" s="57" t="s">
        <v>108</v>
      </c>
      <c r="B15" s="58">
        <v>46</v>
      </c>
      <c r="C15" s="59">
        <v>0</v>
      </c>
      <c r="D15" s="59">
        <v>9</v>
      </c>
      <c r="E15" s="59">
        <v>316</v>
      </c>
      <c r="F15" s="59">
        <v>325</v>
      </c>
      <c r="G15" s="59">
        <v>371</v>
      </c>
    </row>
    <row r="16" spans="1:7" ht="19.5" customHeight="1">
      <c r="A16" s="57" t="s">
        <v>109</v>
      </c>
      <c r="B16" s="58">
        <v>73</v>
      </c>
      <c r="C16" s="59">
        <v>0</v>
      </c>
      <c r="D16" s="59">
        <v>10</v>
      </c>
      <c r="E16" s="59">
        <v>317</v>
      </c>
      <c r="F16" s="59">
        <v>327</v>
      </c>
      <c r="G16" s="59">
        <v>400</v>
      </c>
    </row>
    <row r="17" spans="1:7" ht="19.5" customHeight="1">
      <c r="A17" s="57" t="s">
        <v>114</v>
      </c>
      <c r="B17" s="58">
        <v>56</v>
      </c>
      <c r="C17" s="59">
        <v>1</v>
      </c>
      <c r="D17" s="59">
        <v>14</v>
      </c>
      <c r="E17" s="59">
        <f>F17-C17-D17</f>
        <v>396</v>
      </c>
      <c r="F17" s="59">
        <f>G17-B17</f>
        <v>411</v>
      </c>
      <c r="G17" s="59">
        <v>467</v>
      </c>
    </row>
    <row r="18" spans="1:7" ht="19.5" customHeight="1">
      <c r="A18" s="57" t="s">
        <v>127</v>
      </c>
      <c r="B18" s="58">
        <v>84</v>
      </c>
      <c r="C18" s="59">
        <v>1</v>
      </c>
      <c r="D18" s="59">
        <v>4</v>
      </c>
      <c r="E18" s="59">
        <f>F18-C18-D18</f>
        <v>372</v>
      </c>
      <c r="F18" s="59">
        <f>G18-B18</f>
        <v>377</v>
      </c>
      <c r="G18" s="59">
        <v>461</v>
      </c>
    </row>
  </sheetData>
  <sheetProtection/>
  <mergeCells count="13">
    <mergeCell ref="F1:G1"/>
    <mergeCell ref="F2:F3"/>
    <mergeCell ref="G2:G3"/>
    <mergeCell ref="D2:D3"/>
    <mergeCell ref="E2:E3"/>
    <mergeCell ref="F11:G11"/>
    <mergeCell ref="A12:A13"/>
    <mergeCell ref="B12:B13"/>
    <mergeCell ref="A2:A3"/>
    <mergeCell ref="B2:B3"/>
    <mergeCell ref="C2:C3"/>
    <mergeCell ref="G12:G13"/>
    <mergeCell ref="C12:F12"/>
  </mergeCells>
  <printOptions horizontalCentered="1"/>
  <pageMargins left="0.7874015748031497" right="0.7874015748031497" top="0.7874015748031497" bottom="0.7874015748031497" header="0.5118110236220472" footer="0.5118110236220472"/>
  <pageSetup firstPageNumber="45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selection activeCell="M24" sqref="M24"/>
    </sheetView>
  </sheetViews>
  <sheetFormatPr defaultColWidth="9.00390625" defaultRowHeight="13.5"/>
  <cols>
    <col min="1" max="1" width="8.625" style="0" customWidth="1"/>
    <col min="2" max="9" width="6.875" style="0" customWidth="1"/>
    <col min="10" max="12" width="6.375" style="0" customWidth="1"/>
  </cols>
  <sheetData>
    <row r="1" spans="1:9" ht="19.5" customHeight="1">
      <c r="A1" s="10" t="s">
        <v>94</v>
      </c>
      <c r="I1" s="31" t="s">
        <v>100</v>
      </c>
    </row>
    <row r="2" spans="1:9" ht="19.5" customHeight="1">
      <c r="A2" s="161" t="s">
        <v>122</v>
      </c>
      <c r="B2" s="166" t="s">
        <v>23</v>
      </c>
      <c r="C2" s="167"/>
      <c r="D2" s="167"/>
      <c r="E2" s="167"/>
      <c r="F2" s="167"/>
      <c r="G2" s="168"/>
      <c r="H2" s="161" t="s">
        <v>88</v>
      </c>
      <c r="I2" s="161" t="s">
        <v>24</v>
      </c>
    </row>
    <row r="3" spans="1:9" ht="19.5" customHeight="1">
      <c r="A3" s="162"/>
      <c r="B3" s="169" t="s">
        <v>124</v>
      </c>
      <c r="C3" s="11"/>
      <c r="D3" s="11"/>
      <c r="E3" s="12" t="s">
        <v>115</v>
      </c>
      <c r="F3" s="11"/>
      <c r="G3" s="11"/>
      <c r="H3" s="162"/>
      <c r="I3" s="162"/>
    </row>
    <row r="4" spans="1:9" ht="19.5" customHeight="1">
      <c r="A4" s="162"/>
      <c r="B4" s="170"/>
      <c r="C4" s="13" t="s">
        <v>116</v>
      </c>
      <c r="D4" s="13" t="s">
        <v>117</v>
      </c>
      <c r="E4" s="14" t="s">
        <v>118</v>
      </c>
      <c r="F4" s="13" t="s">
        <v>18</v>
      </c>
      <c r="G4" s="13" t="s">
        <v>25</v>
      </c>
      <c r="H4" s="162"/>
      <c r="I4" s="162"/>
    </row>
    <row r="5" spans="1:9" ht="19.5" customHeight="1" thickBot="1">
      <c r="A5" s="163"/>
      <c r="B5" s="171"/>
      <c r="C5" s="34"/>
      <c r="D5" s="34"/>
      <c r="E5" s="38" t="s">
        <v>119</v>
      </c>
      <c r="F5" s="34"/>
      <c r="G5" s="34"/>
      <c r="H5" s="163"/>
      <c r="I5" s="163"/>
    </row>
    <row r="6" spans="1:11" ht="19.5" customHeight="1" thickTop="1">
      <c r="A6" s="64" t="s">
        <v>103</v>
      </c>
      <c r="B6" s="65">
        <v>8</v>
      </c>
      <c r="C6" s="65">
        <v>292</v>
      </c>
      <c r="D6" s="65">
        <v>90</v>
      </c>
      <c r="E6" s="65">
        <v>2</v>
      </c>
      <c r="F6" s="65">
        <v>10</v>
      </c>
      <c r="G6" s="65">
        <v>402</v>
      </c>
      <c r="H6" s="66">
        <v>22</v>
      </c>
      <c r="I6" s="65">
        <v>424</v>
      </c>
      <c r="J6" s="60"/>
      <c r="K6" s="60"/>
    </row>
    <row r="7" spans="1:11" ht="19.5" customHeight="1">
      <c r="A7" s="64" t="s">
        <v>104</v>
      </c>
      <c r="B7" s="65">
        <v>7</v>
      </c>
      <c r="C7" s="65">
        <v>258</v>
      </c>
      <c r="D7" s="65">
        <v>84</v>
      </c>
      <c r="E7" s="65">
        <v>2</v>
      </c>
      <c r="F7" s="65">
        <v>4</v>
      </c>
      <c r="G7" s="65">
        <v>355</v>
      </c>
      <c r="H7" s="66">
        <v>16</v>
      </c>
      <c r="I7" s="65">
        <v>371</v>
      </c>
      <c r="J7" s="60"/>
      <c r="K7" s="60"/>
    </row>
    <row r="8" spans="1:11" ht="19.5" customHeight="1">
      <c r="A8" s="64" t="s">
        <v>105</v>
      </c>
      <c r="B8" s="65">
        <v>5</v>
      </c>
      <c r="C8" s="65">
        <v>272</v>
      </c>
      <c r="D8" s="65">
        <v>89</v>
      </c>
      <c r="E8" s="65">
        <v>4</v>
      </c>
      <c r="F8" s="65">
        <v>13</v>
      </c>
      <c r="G8" s="65">
        <v>383</v>
      </c>
      <c r="H8" s="66">
        <v>17</v>
      </c>
      <c r="I8" s="65">
        <v>400</v>
      </c>
      <c r="J8" s="71"/>
      <c r="K8" s="71"/>
    </row>
    <row r="9" spans="1:11" ht="19.5" customHeight="1">
      <c r="A9" s="64" t="s">
        <v>113</v>
      </c>
      <c r="B9" s="65">
        <v>5</v>
      </c>
      <c r="C9" s="65">
        <v>324</v>
      </c>
      <c r="D9" s="65">
        <v>98</v>
      </c>
      <c r="E9" s="65">
        <v>1</v>
      </c>
      <c r="F9" s="65">
        <v>16</v>
      </c>
      <c r="G9" s="65">
        <f>SUM(B9:F9)</f>
        <v>444</v>
      </c>
      <c r="H9" s="66">
        <v>23</v>
      </c>
      <c r="I9" s="65">
        <f>SUM(G9:H9)</f>
        <v>467</v>
      </c>
      <c r="J9" s="71"/>
      <c r="K9" s="71"/>
    </row>
    <row r="10" spans="1:11" s="48" customFormat="1" ht="19.5" customHeight="1">
      <c r="A10" s="64" t="s">
        <v>126</v>
      </c>
      <c r="B10" s="65">
        <v>3</v>
      </c>
      <c r="C10" s="65">
        <v>328</v>
      </c>
      <c r="D10" s="65">
        <v>96</v>
      </c>
      <c r="E10" s="65">
        <v>5</v>
      </c>
      <c r="F10" s="65">
        <v>12</v>
      </c>
      <c r="G10" s="65">
        <f>SUM(B10:F10)</f>
        <v>444</v>
      </c>
      <c r="H10" s="66">
        <v>17</v>
      </c>
      <c r="I10" s="65">
        <f>SUM(G10:H10)</f>
        <v>461</v>
      </c>
      <c r="J10" s="71"/>
      <c r="K10" s="71"/>
    </row>
    <row r="11" spans="1:11" ht="19.5" customHeight="1">
      <c r="A11" s="72"/>
      <c r="B11" s="73"/>
      <c r="C11" s="73"/>
      <c r="D11" s="73"/>
      <c r="E11" s="73"/>
      <c r="F11" s="73"/>
      <c r="G11" s="73"/>
      <c r="H11" s="164"/>
      <c r="I11" s="164"/>
      <c r="J11" s="165"/>
      <c r="K11" s="165"/>
    </row>
    <row r="12" spans="1:12" ht="19.5" customHeight="1">
      <c r="A12" s="60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16"/>
    </row>
    <row r="13" spans="1:12" ht="19.5" customHeight="1">
      <c r="A13" s="75" t="s">
        <v>95</v>
      </c>
      <c r="B13" s="76"/>
      <c r="C13" s="76"/>
      <c r="D13" s="76"/>
      <c r="E13" s="76"/>
      <c r="F13" s="76"/>
      <c r="G13" s="60"/>
      <c r="H13" s="60"/>
      <c r="I13" s="77" t="s">
        <v>131</v>
      </c>
      <c r="J13" s="76"/>
      <c r="K13" s="60"/>
      <c r="L13" s="17"/>
    </row>
    <row r="14" spans="1:11" ht="19.5" customHeight="1" thickBot="1">
      <c r="A14" s="78" t="s">
        <v>129</v>
      </c>
      <c r="B14" s="174" t="s">
        <v>26</v>
      </c>
      <c r="C14" s="175"/>
      <c r="D14" s="174" t="s">
        <v>27</v>
      </c>
      <c r="E14" s="175"/>
      <c r="F14" s="172" t="s">
        <v>28</v>
      </c>
      <c r="G14" s="173"/>
      <c r="H14" s="172" t="s">
        <v>29</v>
      </c>
      <c r="I14" s="173"/>
      <c r="J14" s="60"/>
      <c r="K14" s="60"/>
    </row>
    <row r="15" spans="1:11" ht="19.5" customHeight="1" thickTop="1">
      <c r="A15" s="64" t="s">
        <v>103</v>
      </c>
      <c r="B15" s="67">
        <v>362</v>
      </c>
      <c r="C15" s="68">
        <v>85.4</v>
      </c>
      <c r="D15" s="67">
        <v>60</v>
      </c>
      <c r="E15" s="68">
        <v>14.1</v>
      </c>
      <c r="F15" s="69">
        <v>2</v>
      </c>
      <c r="G15" s="79">
        <v>0.5</v>
      </c>
      <c r="H15" s="67">
        <v>424</v>
      </c>
      <c r="I15" s="68">
        <v>100</v>
      </c>
      <c r="J15" s="60"/>
      <c r="K15" s="60"/>
    </row>
    <row r="16" spans="1:11" ht="19.5" customHeight="1">
      <c r="A16" s="64" t="s">
        <v>104</v>
      </c>
      <c r="B16" s="67">
        <v>319</v>
      </c>
      <c r="C16" s="68">
        <v>85.98382749326146</v>
      </c>
      <c r="D16" s="67">
        <v>48</v>
      </c>
      <c r="E16" s="68">
        <v>12.93800539083558</v>
      </c>
      <c r="F16" s="69">
        <v>4</v>
      </c>
      <c r="G16" s="68">
        <v>1.078167115902965</v>
      </c>
      <c r="H16" s="67">
        <v>371</v>
      </c>
      <c r="I16" s="68">
        <v>100</v>
      </c>
      <c r="J16" s="60"/>
      <c r="K16" s="60"/>
    </row>
    <row r="17" spans="1:11" ht="19.5" customHeight="1">
      <c r="A17" s="64" t="s">
        <v>105</v>
      </c>
      <c r="B17" s="67">
        <v>336</v>
      </c>
      <c r="C17" s="68">
        <v>84</v>
      </c>
      <c r="D17" s="67">
        <v>57</v>
      </c>
      <c r="E17" s="68">
        <v>14.3</v>
      </c>
      <c r="F17" s="69">
        <v>7</v>
      </c>
      <c r="G17" s="68">
        <v>1.6999999999999993</v>
      </c>
      <c r="H17" s="67">
        <v>400</v>
      </c>
      <c r="I17" s="68">
        <v>100</v>
      </c>
      <c r="J17" s="60"/>
      <c r="K17" s="60"/>
    </row>
    <row r="18" spans="1:11" ht="19.5" customHeight="1">
      <c r="A18" s="64" t="s">
        <v>113</v>
      </c>
      <c r="B18" s="67">
        <v>402</v>
      </c>
      <c r="C18" s="68">
        <f>ROUND(B18/H18*100,2)</f>
        <v>86.08</v>
      </c>
      <c r="D18" s="67">
        <v>57</v>
      </c>
      <c r="E18" s="68">
        <f>ROUND(D18/H18*100,2)</f>
        <v>12.21</v>
      </c>
      <c r="F18" s="69">
        <v>8</v>
      </c>
      <c r="G18" s="68">
        <f>100-C18-E18</f>
        <v>1.7100000000000009</v>
      </c>
      <c r="H18" s="67">
        <f>B18+D18+F18</f>
        <v>467</v>
      </c>
      <c r="I18" s="68">
        <v>100</v>
      </c>
      <c r="J18" s="60"/>
      <c r="K18" s="60"/>
    </row>
    <row r="19" spans="1:11" s="48" customFormat="1" ht="19.5" customHeight="1">
      <c r="A19" s="64" t="s">
        <v>126</v>
      </c>
      <c r="B19" s="67">
        <v>409</v>
      </c>
      <c r="C19" s="68">
        <f>ROUND(B19/H19*100,2)</f>
        <v>88.72</v>
      </c>
      <c r="D19" s="67">
        <v>43</v>
      </c>
      <c r="E19" s="68">
        <f>ROUND(D19/H19*100,2)</f>
        <v>9.33</v>
      </c>
      <c r="F19" s="69">
        <v>9</v>
      </c>
      <c r="G19" s="68">
        <f>100-C19-E19</f>
        <v>1.950000000000001</v>
      </c>
      <c r="H19" s="67">
        <f>B19+D19+F19</f>
        <v>461</v>
      </c>
      <c r="I19" s="68">
        <v>100</v>
      </c>
      <c r="J19" s="60"/>
      <c r="K19" s="60"/>
    </row>
    <row r="20" spans="1:11" ht="19.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19.5" customHeight="1">
      <c r="A21" s="60"/>
      <c r="B21" s="80"/>
      <c r="C21" s="80"/>
      <c r="D21" s="80"/>
      <c r="E21" s="80"/>
      <c r="F21" s="80"/>
      <c r="G21" s="80"/>
      <c r="H21" s="80"/>
      <c r="I21" s="60"/>
      <c r="J21" s="60"/>
      <c r="K21" s="60"/>
    </row>
    <row r="22" spans="1:11" ht="19.5" customHeight="1">
      <c r="A22" s="80" t="s">
        <v>130</v>
      </c>
      <c r="B22" s="81"/>
      <c r="C22" s="82"/>
      <c r="D22" s="82"/>
      <c r="E22" s="83"/>
      <c r="F22" s="83"/>
      <c r="G22" s="60"/>
      <c r="H22" s="84" t="s">
        <v>132</v>
      </c>
      <c r="I22" s="83"/>
      <c r="J22" s="60"/>
      <c r="K22" s="60"/>
    </row>
    <row r="23" spans="1:11" ht="19.5" customHeight="1">
      <c r="A23" s="176" t="s">
        <v>129</v>
      </c>
      <c r="B23" s="176" t="s">
        <v>30</v>
      </c>
      <c r="C23" s="157" t="s">
        <v>31</v>
      </c>
      <c r="D23" s="158"/>
      <c r="E23" s="159" t="s">
        <v>32</v>
      </c>
      <c r="F23" s="159" t="s">
        <v>33</v>
      </c>
      <c r="G23" s="159" t="s">
        <v>34</v>
      </c>
      <c r="H23" s="159" t="s">
        <v>35</v>
      </c>
      <c r="I23" s="83"/>
      <c r="J23" s="60"/>
      <c r="K23" s="60"/>
    </row>
    <row r="24" spans="1:11" ht="19.5" customHeight="1" thickBot="1">
      <c r="A24" s="177"/>
      <c r="B24" s="177"/>
      <c r="C24" s="85" t="s">
        <v>36</v>
      </c>
      <c r="D24" s="86" t="s">
        <v>37</v>
      </c>
      <c r="E24" s="160"/>
      <c r="F24" s="160"/>
      <c r="G24" s="160"/>
      <c r="H24" s="160"/>
      <c r="I24" s="83"/>
      <c r="J24" s="60"/>
      <c r="K24" s="60"/>
    </row>
    <row r="25" spans="1:11" ht="19.5" customHeight="1" thickTop="1">
      <c r="A25" s="64" t="s">
        <v>103</v>
      </c>
      <c r="B25" s="70">
        <v>167</v>
      </c>
      <c r="C25" s="70">
        <v>14317</v>
      </c>
      <c r="D25" s="70">
        <v>86</v>
      </c>
      <c r="E25" s="70">
        <v>423</v>
      </c>
      <c r="F25" s="70">
        <v>421</v>
      </c>
      <c r="G25" s="70">
        <v>301</v>
      </c>
      <c r="H25" s="70">
        <v>263</v>
      </c>
      <c r="I25" s="83"/>
      <c r="J25" s="60"/>
      <c r="K25" s="60"/>
    </row>
    <row r="26" spans="1:11" ht="19.5" customHeight="1">
      <c r="A26" s="64" t="s">
        <v>104</v>
      </c>
      <c r="B26" s="70">
        <v>161</v>
      </c>
      <c r="C26" s="70">
        <v>14387</v>
      </c>
      <c r="D26" s="70">
        <v>89</v>
      </c>
      <c r="E26" s="70">
        <v>408</v>
      </c>
      <c r="F26" s="70">
        <v>402</v>
      </c>
      <c r="G26" s="70">
        <v>251</v>
      </c>
      <c r="H26" s="70">
        <v>260</v>
      </c>
      <c r="I26" s="83"/>
      <c r="J26" s="60"/>
      <c r="K26" s="60"/>
    </row>
    <row r="27" spans="1:11" ht="19.5" customHeight="1">
      <c r="A27" s="64" t="s">
        <v>105</v>
      </c>
      <c r="B27" s="70">
        <v>146</v>
      </c>
      <c r="C27" s="70">
        <v>13946</v>
      </c>
      <c r="D27" s="70">
        <v>96</v>
      </c>
      <c r="E27" s="70">
        <v>420</v>
      </c>
      <c r="F27" s="70">
        <v>412</v>
      </c>
      <c r="G27" s="70">
        <v>232</v>
      </c>
      <c r="H27" s="70">
        <v>256</v>
      </c>
      <c r="I27" s="83"/>
      <c r="J27" s="60"/>
      <c r="K27" s="60"/>
    </row>
    <row r="28" spans="1:11" ht="19.5" customHeight="1">
      <c r="A28" s="64" t="s">
        <v>113</v>
      </c>
      <c r="B28" s="70">
        <v>140</v>
      </c>
      <c r="C28" s="70">
        <v>13397</v>
      </c>
      <c r="D28" s="70">
        <f>ROUND(C28/B28,0)</f>
        <v>96</v>
      </c>
      <c r="E28" s="70">
        <v>462</v>
      </c>
      <c r="F28" s="70">
        <v>453</v>
      </c>
      <c r="G28" s="70">
        <v>264</v>
      </c>
      <c r="H28" s="70">
        <v>278</v>
      </c>
      <c r="I28" s="83"/>
      <c r="J28" s="60"/>
      <c r="K28" s="60"/>
    </row>
    <row r="29" spans="1:11" s="48" customFormat="1" ht="19.5" customHeight="1">
      <c r="A29" s="64" t="s">
        <v>126</v>
      </c>
      <c r="B29" s="70">
        <v>139</v>
      </c>
      <c r="C29" s="70">
        <v>13578</v>
      </c>
      <c r="D29" s="70">
        <f>ROUND(C29/B29,0)</f>
        <v>98</v>
      </c>
      <c r="E29" s="70">
        <v>473</v>
      </c>
      <c r="F29" s="70">
        <v>466</v>
      </c>
      <c r="G29" s="70">
        <v>290</v>
      </c>
      <c r="H29" s="70">
        <v>278</v>
      </c>
      <c r="I29" s="83"/>
      <c r="J29" s="60"/>
      <c r="K29" s="60"/>
    </row>
    <row r="30" spans="1:9" ht="19.5" customHeight="1">
      <c r="A30" s="43" t="s">
        <v>83</v>
      </c>
      <c r="B30" s="46"/>
      <c r="C30" s="46"/>
      <c r="D30" s="46"/>
      <c r="E30" s="46"/>
      <c r="F30" s="46"/>
      <c r="G30" s="46"/>
      <c r="H30" s="46"/>
      <c r="I30" s="15"/>
    </row>
    <row r="31" spans="2:9" ht="26.25" customHeight="1">
      <c r="B31" s="18"/>
      <c r="C31" s="15"/>
      <c r="D31" s="15"/>
      <c r="E31" s="15"/>
      <c r="F31" s="18"/>
      <c r="G31" s="15"/>
      <c r="H31" s="15"/>
      <c r="I31" s="15"/>
    </row>
  </sheetData>
  <sheetProtection/>
  <mergeCells count="17">
    <mergeCell ref="A2:A5"/>
    <mergeCell ref="H14:I14"/>
    <mergeCell ref="F23:F24"/>
    <mergeCell ref="G23:G24"/>
    <mergeCell ref="H23:H24"/>
    <mergeCell ref="B14:C14"/>
    <mergeCell ref="D14:E14"/>
    <mergeCell ref="F14:G14"/>
    <mergeCell ref="A23:A24"/>
    <mergeCell ref="B23:B24"/>
    <mergeCell ref="C23:D23"/>
    <mergeCell ref="E23:E24"/>
    <mergeCell ref="I2:I5"/>
    <mergeCell ref="H11:K11"/>
    <mergeCell ref="B2:G2"/>
    <mergeCell ref="B3:B5"/>
    <mergeCell ref="H2:H5"/>
  </mergeCells>
  <printOptions horizontalCentered="1"/>
  <pageMargins left="0.7874015748031497" right="0.7874015748031497" top="0.7874015748031497" bottom="0.7874015748031497" header="0.5118110236220472" footer="0.5118110236220472"/>
  <pageSetup firstPageNumber="46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selection activeCell="O10" sqref="O10"/>
    </sheetView>
  </sheetViews>
  <sheetFormatPr defaultColWidth="9.00390625" defaultRowHeight="13.5"/>
  <cols>
    <col min="1" max="2" width="3.50390625" style="9" customWidth="1"/>
    <col min="3" max="12" width="8.00390625" style="9" customWidth="1"/>
    <col min="13" max="16384" width="9.00390625" style="9" customWidth="1"/>
  </cols>
  <sheetData>
    <row r="1" spans="1:12" ht="19.5" customHeight="1">
      <c r="A1" s="39" t="s">
        <v>96</v>
      </c>
      <c r="L1" s="41" t="s">
        <v>98</v>
      </c>
    </row>
    <row r="2" spans="1:12" ht="19.5" customHeight="1">
      <c r="A2" s="189" t="s">
        <v>123</v>
      </c>
      <c r="B2" s="190"/>
      <c r="C2" s="191"/>
      <c r="D2" s="166" t="s">
        <v>38</v>
      </c>
      <c r="E2" s="167"/>
      <c r="F2" s="167"/>
      <c r="G2" s="168"/>
      <c r="H2" s="204" t="s">
        <v>39</v>
      </c>
      <c r="I2" s="206" t="s">
        <v>40</v>
      </c>
      <c r="J2" s="204" t="s">
        <v>41</v>
      </c>
      <c r="K2" s="204" t="s">
        <v>42</v>
      </c>
      <c r="L2" s="161" t="s">
        <v>24</v>
      </c>
    </row>
    <row r="3" spans="1:12" ht="19.5" customHeight="1" thickBot="1">
      <c r="A3" s="192"/>
      <c r="B3" s="193"/>
      <c r="C3" s="194"/>
      <c r="D3" s="37" t="s">
        <v>43</v>
      </c>
      <c r="E3" s="37" t="s">
        <v>44</v>
      </c>
      <c r="F3" s="37" t="s">
        <v>45</v>
      </c>
      <c r="G3" s="37" t="s">
        <v>46</v>
      </c>
      <c r="H3" s="205"/>
      <c r="I3" s="207"/>
      <c r="J3" s="205"/>
      <c r="K3" s="205"/>
      <c r="L3" s="163"/>
    </row>
    <row r="4" spans="1:12" ht="19.5" customHeight="1" thickTop="1">
      <c r="A4" s="218">
        <v>20</v>
      </c>
      <c r="B4" s="219"/>
      <c r="C4" s="220"/>
      <c r="D4" s="70">
        <v>47</v>
      </c>
      <c r="E4" s="70">
        <v>62</v>
      </c>
      <c r="F4" s="70">
        <v>134</v>
      </c>
      <c r="G4" s="70">
        <v>243</v>
      </c>
      <c r="H4" s="70">
        <v>16</v>
      </c>
      <c r="I4" s="70">
        <v>1</v>
      </c>
      <c r="J4" s="70">
        <v>1</v>
      </c>
      <c r="K4" s="70">
        <v>2</v>
      </c>
      <c r="L4" s="70">
        <v>263</v>
      </c>
    </row>
    <row r="5" spans="1:12" ht="19.5" customHeight="1">
      <c r="A5" s="218">
        <v>21</v>
      </c>
      <c r="B5" s="219"/>
      <c r="C5" s="220"/>
      <c r="D5" s="70">
        <v>50</v>
      </c>
      <c r="E5" s="70">
        <v>53</v>
      </c>
      <c r="F5" s="70">
        <v>137</v>
      </c>
      <c r="G5" s="70">
        <v>240</v>
      </c>
      <c r="H5" s="70">
        <v>17</v>
      </c>
      <c r="I5" s="70">
        <v>2</v>
      </c>
      <c r="J5" s="70">
        <v>1</v>
      </c>
      <c r="K5" s="70">
        <v>0</v>
      </c>
      <c r="L5" s="70">
        <v>260</v>
      </c>
    </row>
    <row r="6" spans="1:12" ht="19.5" customHeight="1">
      <c r="A6" s="218">
        <v>22</v>
      </c>
      <c r="B6" s="219"/>
      <c r="C6" s="220"/>
      <c r="D6" s="70">
        <v>50</v>
      </c>
      <c r="E6" s="70">
        <v>53</v>
      </c>
      <c r="F6" s="70">
        <v>137</v>
      </c>
      <c r="G6" s="70">
        <v>240</v>
      </c>
      <c r="H6" s="70">
        <v>17</v>
      </c>
      <c r="I6" s="70">
        <v>2</v>
      </c>
      <c r="J6" s="70">
        <v>1</v>
      </c>
      <c r="K6" s="70">
        <v>0</v>
      </c>
      <c r="L6" s="70">
        <v>260</v>
      </c>
    </row>
    <row r="7" spans="1:12" ht="19.5" customHeight="1">
      <c r="A7" s="218">
        <v>23</v>
      </c>
      <c r="B7" s="219"/>
      <c r="C7" s="220"/>
      <c r="D7" s="70">
        <v>57</v>
      </c>
      <c r="E7" s="70">
        <v>42</v>
      </c>
      <c r="F7" s="70">
        <v>160</v>
      </c>
      <c r="G7" s="70">
        <v>259</v>
      </c>
      <c r="H7" s="70">
        <v>16</v>
      </c>
      <c r="I7" s="87" t="s">
        <v>110</v>
      </c>
      <c r="J7" s="87" t="s">
        <v>110</v>
      </c>
      <c r="K7" s="70">
        <v>1</v>
      </c>
      <c r="L7" s="70">
        <v>278</v>
      </c>
    </row>
    <row r="8" spans="1:12" ht="19.5" customHeight="1">
      <c r="A8" s="211" t="s">
        <v>142</v>
      </c>
      <c r="B8" s="213" t="s">
        <v>47</v>
      </c>
      <c r="C8" s="214"/>
      <c r="D8" s="87" t="s">
        <v>110</v>
      </c>
      <c r="E8" s="88">
        <v>19</v>
      </c>
      <c r="F8" s="88">
        <v>33</v>
      </c>
      <c r="G8" s="87" t="s">
        <v>110</v>
      </c>
      <c r="H8" s="87" t="s">
        <v>110</v>
      </c>
      <c r="I8" s="87">
        <v>7</v>
      </c>
      <c r="J8" s="87" t="s">
        <v>110</v>
      </c>
      <c r="K8" s="87" t="s">
        <v>110</v>
      </c>
      <c r="L8" s="88">
        <v>265</v>
      </c>
    </row>
    <row r="9" spans="1:12" ht="19.5" customHeight="1">
      <c r="A9" s="211"/>
      <c r="B9" s="215" t="s">
        <v>141</v>
      </c>
      <c r="C9" s="64" t="s">
        <v>14</v>
      </c>
      <c r="D9" s="87" t="s">
        <v>106</v>
      </c>
      <c r="E9" s="87" t="s">
        <v>106</v>
      </c>
      <c r="F9" s="87" t="s">
        <v>106</v>
      </c>
      <c r="G9" s="87" t="s">
        <v>106</v>
      </c>
      <c r="H9" s="87" t="s">
        <v>106</v>
      </c>
      <c r="I9" s="87" t="s">
        <v>106</v>
      </c>
      <c r="J9" s="87" t="s">
        <v>106</v>
      </c>
      <c r="K9" s="87" t="s">
        <v>106</v>
      </c>
      <c r="L9" s="87" t="s">
        <v>106</v>
      </c>
    </row>
    <row r="10" spans="1:12" ht="19.5" customHeight="1">
      <c r="A10" s="211"/>
      <c r="B10" s="216"/>
      <c r="C10" s="64" t="s">
        <v>48</v>
      </c>
      <c r="D10" s="87" t="s">
        <v>110</v>
      </c>
      <c r="E10" s="87">
        <v>3</v>
      </c>
      <c r="F10" s="87">
        <v>2</v>
      </c>
      <c r="G10" s="87" t="s">
        <v>110</v>
      </c>
      <c r="H10" s="87" t="s">
        <v>110</v>
      </c>
      <c r="I10" s="87" t="s">
        <v>106</v>
      </c>
      <c r="J10" s="87">
        <v>1</v>
      </c>
      <c r="K10" s="87" t="s">
        <v>106</v>
      </c>
      <c r="L10" s="87" t="s">
        <v>110</v>
      </c>
    </row>
    <row r="11" spans="1:12" ht="19.5" customHeight="1">
      <c r="A11" s="211"/>
      <c r="B11" s="216"/>
      <c r="C11" s="64" t="s">
        <v>49</v>
      </c>
      <c r="D11" s="87" t="s">
        <v>110</v>
      </c>
      <c r="E11" s="87" t="s">
        <v>106</v>
      </c>
      <c r="F11" s="87" t="s">
        <v>106</v>
      </c>
      <c r="G11" s="87" t="s">
        <v>110</v>
      </c>
      <c r="H11" s="87" t="s">
        <v>106</v>
      </c>
      <c r="I11" s="87" t="s">
        <v>106</v>
      </c>
      <c r="J11" s="87" t="s">
        <v>106</v>
      </c>
      <c r="K11" s="87" t="s">
        <v>106</v>
      </c>
      <c r="L11" s="87" t="s">
        <v>110</v>
      </c>
    </row>
    <row r="12" spans="1:12" ht="19.5" customHeight="1">
      <c r="A12" s="211"/>
      <c r="B12" s="216"/>
      <c r="C12" s="89" t="s">
        <v>50</v>
      </c>
      <c r="D12" s="87" t="s">
        <v>106</v>
      </c>
      <c r="E12" s="87" t="s">
        <v>106</v>
      </c>
      <c r="F12" s="87" t="s">
        <v>106</v>
      </c>
      <c r="G12" s="87" t="s">
        <v>106</v>
      </c>
      <c r="H12" s="87" t="s">
        <v>106</v>
      </c>
      <c r="I12" s="87" t="s">
        <v>106</v>
      </c>
      <c r="J12" s="87" t="s">
        <v>106</v>
      </c>
      <c r="K12" s="87" t="s">
        <v>106</v>
      </c>
      <c r="L12" s="87" t="s">
        <v>106</v>
      </c>
    </row>
    <row r="13" spans="1:12" ht="19.5" customHeight="1">
      <c r="A13" s="211"/>
      <c r="B13" s="216"/>
      <c r="C13" s="64" t="s">
        <v>51</v>
      </c>
      <c r="D13" s="87" t="s">
        <v>106</v>
      </c>
      <c r="E13" s="87" t="s">
        <v>106</v>
      </c>
      <c r="F13" s="87" t="s">
        <v>106</v>
      </c>
      <c r="G13" s="87" t="s">
        <v>106</v>
      </c>
      <c r="H13" s="87" t="s">
        <v>106</v>
      </c>
      <c r="I13" s="87" t="s">
        <v>106</v>
      </c>
      <c r="J13" s="87" t="s">
        <v>106</v>
      </c>
      <c r="K13" s="87" t="s">
        <v>106</v>
      </c>
      <c r="L13" s="87" t="s">
        <v>106</v>
      </c>
    </row>
    <row r="14" spans="1:12" ht="19.5" customHeight="1" thickBot="1">
      <c r="A14" s="212"/>
      <c r="B14" s="217"/>
      <c r="C14" s="90" t="s">
        <v>4</v>
      </c>
      <c r="D14" s="87" t="s">
        <v>110</v>
      </c>
      <c r="E14" s="87">
        <v>3</v>
      </c>
      <c r="F14" s="87">
        <v>2</v>
      </c>
      <c r="G14" s="87" t="s">
        <v>110</v>
      </c>
      <c r="H14" s="91" t="s">
        <v>110</v>
      </c>
      <c r="I14" s="91" t="s">
        <v>106</v>
      </c>
      <c r="J14" s="91">
        <v>1</v>
      </c>
      <c r="K14" s="91" t="s">
        <v>106</v>
      </c>
      <c r="L14" s="87">
        <v>13</v>
      </c>
    </row>
    <row r="15" spans="1:12" ht="19.5" customHeight="1" thickTop="1">
      <c r="A15" s="226">
        <v>24</v>
      </c>
      <c r="B15" s="227"/>
      <c r="C15" s="228"/>
      <c r="D15" s="92">
        <v>54</v>
      </c>
      <c r="E15" s="92">
        <v>44</v>
      </c>
      <c r="F15" s="92">
        <v>159</v>
      </c>
      <c r="G15" s="92">
        <v>257</v>
      </c>
      <c r="H15" s="93">
        <v>18</v>
      </c>
      <c r="I15" s="93">
        <v>1</v>
      </c>
      <c r="J15" s="92">
        <v>1</v>
      </c>
      <c r="K15" s="93">
        <v>1</v>
      </c>
      <c r="L15" s="92">
        <v>278</v>
      </c>
    </row>
    <row r="16" spans="1:12" ht="19.5" customHeight="1">
      <c r="A16" s="94" t="s">
        <v>82</v>
      </c>
      <c r="B16" s="95"/>
      <c r="C16" s="95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19.5" customHeight="1">
      <c r="A17" s="94" t="s">
        <v>133</v>
      </c>
      <c r="B17" s="94"/>
      <c r="C17" s="97"/>
      <c r="D17" s="98"/>
      <c r="E17" s="98"/>
      <c r="F17" s="98"/>
      <c r="G17" s="98"/>
      <c r="H17" s="98"/>
      <c r="I17" s="98"/>
      <c r="J17" s="98"/>
      <c r="K17" s="98"/>
      <c r="L17" s="98"/>
    </row>
    <row r="18" spans="1:12" ht="19.5" customHeight="1">
      <c r="A18" s="94"/>
      <c r="B18" s="94"/>
      <c r="C18" s="97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19.5" customHeight="1">
      <c r="A19" s="60"/>
      <c r="B19" s="99"/>
      <c r="C19" s="100"/>
      <c r="D19" s="100"/>
      <c r="E19" s="100"/>
      <c r="F19" s="100"/>
      <c r="G19" s="100"/>
      <c r="H19" s="100"/>
      <c r="I19" s="60"/>
      <c r="J19" s="60"/>
      <c r="K19" s="100"/>
      <c r="L19" s="60"/>
    </row>
    <row r="20" spans="1:13" ht="19.5" customHeight="1">
      <c r="A20" s="101" t="s">
        <v>97</v>
      </c>
      <c r="B20" s="102"/>
      <c r="C20" s="102"/>
      <c r="D20" s="102"/>
      <c r="E20" s="102"/>
      <c r="F20" s="102"/>
      <c r="G20" s="102"/>
      <c r="H20" s="102"/>
      <c r="I20" s="103" t="s">
        <v>120</v>
      </c>
      <c r="J20" s="102"/>
      <c r="K20" s="60"/>
      <c r="L20" s="84" t="s">
        <v>101</v>
      </c>
      <c r="M20" s="20"/>
    </row>
    <row r="21" spans="1:12" ht="19.5" customHeight="1">
      <c r="A21" s="195" t="s">
        <v>129</v>
      </c>
      <c r="B21" s="196"/>
      <c r="C21" s="197"/>
      <c r="D21" s="208" t="s">
        <v>52</v>
      </c>
      <c r="E21" s="209"/>
      <c r="F21" s="210"/>
      <c r="G21" s="178" t="s">
        <v>53</v>
      </c>
      <c r="H21" s="179"/>
      <c r="I21" s="179"/>
      <c r="J21" s="179"/>
      <c r="K21" s="179"/>
      <c r="L21" s="180"/>
    </row>
    <row r="22" spans="1:12" ht="19.5" customHeight="1">
      <c r="A22" s="198"/>
      <c r="B22" s="199"/>
      <c r="C22" s="200"/>
      <c r="D22" s="181" t="s">
        <v>54</v>
      </c>
      <c r="E22" s="181" t="s">
        <v>55</v>
      </c>
      <c r="F22" s="104"/>
      <c r="G22" s="208" t="s">
        <v>56</v>
      </c>
      <c r="H22" s="209"/>
      <c r="I22" s="210"/>
      <c r="J22" s="184" t="s">
        <v>57</v>
      </c>
      <c r="K22" s="159" t="s">
        <v>58</v>
      </c>
      <c r="L22" s="176" t="s">
        <v>4</v>
      </c>
    </row>
    <row r="23" spans="1:12" ht="19.5" customHeight="1">
      <c r="A23" s="198"/>
      <c r="B23" s="199"/>
      <c r="C23" s="200"/>
      <c r="D23" s="182"/>
      <c r="E23" s="224"/>
      <c r="F23" s="105" t="s">
        <v>4</v>
      </c>
      <c r="G23" s="222" t="s">
        <v>59</v>
      </c>
      <c r="H23" s="222" t="s">
        <v>60</v>
      </c>
      <c r="I23" s="176" t="s">
        <v>22</v>
      </c>
      <c r="J23" s="185"/>
      <c r="K23" s="187"/>
      <c r="L23" s="221"/>
    </row>
    <row r="24" spans="1:12" ht="19.5" customHeight="1" thickBot="1">
      <c r="A24" s="201"/>
      <c r="B24" s="202"/>
      <c r="C24" s="203"/>
      <c r="D24" s="183"/>
      <c r="E24" s="225"/>
      <c r="F24" s="106"/>
      <c r="G24" s="223"/>
      <c r="H24" s="223"/>
      <c r="I24" s="177"/>
      <c r="J24" s="186"/>
      <c r="K24" s="188"/>
      <c r="L24" s="177"/>
    </row>
    <row r="25" spans="1:12" ht="19.5" customHeight="1" thickTop="1">
      <c r="A25" s="213">
        <v>20</v>
      </c>
      <c r="B25" s="230"/>
      <c r="C25" s="231"/>
      <c r="D25" s="70">
        <v>57</v>
      </c>
      <c r="E25" s="70">
        <v>4</v>
      </c>
      <c r="F25" s="70">
        <v>61</v>
      </c>
      <c r="G25" s="107">
        <v>49</v>
      </c>
      <c r="H25" s="107">
        <v>10</v>
      </c>
      <c r="I25" s="70">
        <v>59</v>
      </c>
      <c r="J25" s="108" t="s">
        <v>111</v>
      </c>
      <c r="K25" s="70">
        <v>49</v>
      </c>
      <c r="L25" s="70">
        <v>108</v>
      </c>
    </row>
    <row r="26" spans="1:12" ht="19.5" customHeight="1">
      <c r="A26" s="213">
        <v>21</v>
      </c>
      <c r="B26" s="229"/>
      <c r="C26" s="214"/>
      <c r="D26" s="70">
        <v>41</v>
      </c>
      <c r="E26" s="70">
        <v>5</v>
      </c>
      <c r="F26" s="70">
        <v>46</v>
      </c>
      <c r="G26" s="107">
        <v>47</v>
      </c>
      <c r="H26" s="107">
        <v>11</v>
      </c>
      <c r="I26" s="70">
        <v>58</v>
      </c>
      <c r="J26" s="108" t="s">
        <v>111</v>
      </c>
      <c r="K26" s="70">
        <v>33</v>
      </c>
      <c r="L26" s="70">
        <v>91</v>
      </c>
    </row>
    <row r="27" spans="1:12" ht="19.5" customHeight="1">
      <c r="A27" s="213">
        <v>22</v>
      </c>
      <c r="B27" s="229"/>
      <c r="C27" s="214"/>
      <c r="D27" s="70">
        <v>47</v>
      </c>
      <c r="E27" s="70">
        <v>2</v>
      </c>
      <c r="F27" s="70">
        <v>49</v>
      </c>
      <c r="G27" s="107">
        <v>47</v>
      </c>
      <c r="H27" s="107">
        <v>8</v>
      </c>
      <c r="I27" s="70">
        <v>55</v>
      </c>
      <c r="J27" s="108" t="s">
        <v>111</v>
      </c>
      <c r="K27" s="70">
        <v>41</v>
      </c>
      <c r="L27" s="70">
        <v>96</v>
      </c>
    </row>
    <row r="28" spans="1:12" ht="19.5" customHeight="1">
      <c r="A28" s="213">
        <v>23</v>
      </c>
      <c r="B28" s="229"/>
      <c r="C28" s="214"/>
      <c r="D28" s="70">
        <v>43</v>
      </c>
      <c r="E28" s="70">
        <v>2</v>
      </c>
      <c r="F28" s="70">
        <v>45</v>
      </c>
      <c r="G28" s="87">
        <v>54</v>
      </c>
      <c r="H28" s="107">
        <v>8</v>
      </c>
      <c r="I28" s="70">
        <v>62</v>
      </c>
      <c r="J28" s="108">
        <v>18</v>
      </c>
      <c r="K28" s="70">
        <v>31</v>
      </c>
      <c r="L28" s="70">
        <v>111</v>
      </c>
    </row>
    <row r="29" spans="1:12" ht="19.5" customHeight="1">
      <c r="A29" s="213">
        <v>24</v>
      </c>
      <c r="B29" s="229"/>
      <c r="C29" s="214"/>
      <c r="D29" s="70">
        <v>43</v>
      </c>
      <c r="E29" s="70">
        <v>3</v>
      </c>
      <c r="F29" s="70">
        <v>46</v>
      </c>
      <c r="G29" s="107">
        <v>61</v>
      </c>
      <c r="H29" s="107">
        <v>19</v>
      </c>
      <c r="I29" s="70">
        <v>80</v>
      </c>
      <c r="J29" s="108">
        <v>35</v>
      </c>
      <c r="K29" s="70">
        <v>28</v>
      </c>
      <c r="L29" s="70">
        <v>143</v>
      </c>
    </row>
    <row r="30" spans="1:8" ht="19.5" customHeight="1">
      <c r="A30" s="44"/>
      <c r="B30" s="21"/>
      <c r="H30" s="22"/>
    </row>
    <row r="31" ht="24" customHeight="1"/>
    <row r="32" ht="24" customHeight="1"/>
  </sheetData>
  <sheetProtection/>
  <mergeCells count="32">
    <mergeCell ref="A15:C15"/>
    <mergeCell ref="A29:C29"/>
    <mergeCell ref="A25:C25"/>
    <mergeCell ref="A26:C26"/>
    <mergeCell ref="A27:C27"/>
    <mergeCell ref="A28:C28"/>
    <mergeCell ref="L22:L24"/>
    <mergeCell ref="G23:G24"/>
    <mergeCell ref="H23:H24"/>
    <mergeCell ref="I23:I24"/>
    <mergeCell ref="E22:E24"/>
    <mergeCell ref="G22:I22"/>
    <mergeCell ref="K2:K3"/>
    <mergeCell ref="D2:G2"/>
    <mergeCell ref="D21:F21"/>
    <mergeCell ref="A8:A14"/>
    <mergeCell ref="B8:C8"/>
    <mergeCell ref="B9:B14"/>
    <mergeCell ref="A4:C4"/>
    <mergeCell ref="A5:C5"/>
    <mergeCell ref="A6:C6"/>
    <mergeCell ref="A7:C7"/>
    <mergeCell ref="G21:L21"/>
    <mergeCell ref="D22:D24"/>
    <mergeCell ref="J22:J24"/>
    <mergeCell ref="K22:K24"/>
    <mergeCell ref="A2:C3"/>
    <mergeCell ref="A21:C24"/>
    <mergeCell ref="L2:L3"/>
    <mergeCell ref="H2:H3"/>
    <mergeCell ref="I2:I3"/>
    <mergeCell ref="J2:J3"/>
  </mergeCells>
  <printOptions horizontalCentered="1"/>
  <pageMargins left="0.7874015748031497" right="0.7874015748031497" top="0.7874015748031497" bottom="0.7874015748031497" header="0.5118110236220472" footer="0.5118110236220472"/>
  <pageSetup firstPageNumber="47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5.00390625" style="9" customWidth="1"/>
    <col min="2" max="2" width="8.00390625" style="9" customWidth="1"/>
    <col min="3" max="9" width="9.625" style="9" customWidth="1"/>
    <col min="10" max="10" width="1.4921875" style="9" customWidth="1"/>
    <col min="11" max="16384" width="9.00390625" style="9" customWidth="1"/>
  </cols>
  <sheetData>
    <row r="1" spans="1:8" ht="19.5" customHeight="1">
      <c r="A1" s="10" t="s">
        <v>89</v>
      </c>
      <c r="B1" s="28"/>
      <c r="C1" s="19"/>
      <c r="D1" s="19"/>
      <c r="E1" s="19"/>
      <c r="F1" s="19"/>
      <c r="G1" s="41"/>
      <c r="H1" s="41" t="s">
        <v>61</v>
      </c>
    </row>
    <row r="2" spans="1:17" ht="19.5" customHeight="1">
      <c r="A2" s="114"/>
      <c r="B2" s="115" t="s">
        <v>84</v>
      </c>
      <c r="C2" s="238" t="s">
        <v>139</v>
      </c>
      <c r="D2" s="238" t="s">
        <v>85</v>
      </c>
      <c r="E2" s="238" t="s">
        <v>140</v>
      </c>
      <c r="F2" s="238" t="s">
        <v>86</v>
      </c>
      <c r="G2" s="238" t="s">
        <v>87</v>
      </c>
      <c r="H2" s="242" t="s">
        <v>29</v>
      </c>
      <c r="K2" s="109"/>
      <c r="L2" s="110"/>
      <c r="M2" s="240"/>
      <c r="N2" s="240"/>
      <c r="O2" s="240"/>
      <c r="P2" s="240"/>
      <c r="Q2" s="240"/>
    </row>
    <row r="3" spans="1:17" ht="19.5" customHeight="1" thickBot="1">
      <c r="A3" s="116" t="s">
        <v>62</v>
      </c>
      <c r="B3" s="117"/>
      <c r="C3" s="239"/>
      <c r="D3" s="239"/>
      <c r="E3" s="239"/>
      <c r="F3" s="239"/>
      <c r="G3" s="239"/>
      <c r="H3" s="244"/>
      <c r="K3" s="111"/>
      <c r="L3" s="111"/>
      <c r="M3" s="240"/>
      <c r="N3" s="240"/>
      <c r="O3" s="240"/>
      <c r="P3" s="240"/>
      <c r="Q3" s="240"/>
    </row>
    <row r="4" spans="1:17" ht="19.5" customHeight="1" thickTop="1">
      <c r="A4" s="236" t="s">
        <v>134</v>
      </c>
      <c r="B4" s="237"/>
      <c r="C4" s="118">
        <v>111</v>
      </c>
      <c r="D4" s="118">
        <v>136</v>
      </c>
      <c r="E4" s="118">
        <v>109</v>
      </c>
      <c r="F4" s="118">
        <v>151</v>
      </c>
      <c r="G4" s="118">
        <v>39</v>
      </c>
      <c r="H4" s="243">
        <f>SUM(C4:G4)</f>
        <v>546</v>
      </c>
      <c r="K4" s="241"/>
      <c r="L4" s="241"/>
      <c r="M4" s="46"/>
      <c r="N4" s="46"/>
      <c r="O4" s="46"/>
      <c r="P4" s="46"/>
      <c r="Q4" s="46"/>
    </row>
    <row r="5" spans="1:17" ht="19.5" customHeight="1">
      <c r="A5" s="157" t="s">
        <v>135</v>
      </c>
      <c r="B5" s="158"/>
      <c r="C5" s="119">
        <v>110</v>
      </c>
      <c r="D5" s="119">
        <v>126</v>
      </c>
      <c r="E5" s="70">
        <v>100</v>
      </c>
      <c r="F5" s="70">
        <v>142</v>
      </c>
      <c r="G5" s="70">
        <v>37</v>
      </c>
      <c r="H5" s="243">
        <f>SUM(C5:G5)</f>
        <v>515</v>
      </c>
      <c r="K5" s="241"/>
      <c r="L5" s="241"/>
      <c r="M5" s="46"/>
      <c r="N5" s="46"/>
      <c r="O5" s="46"/>
      <c r="P5" s="46"/>
      <c r="Q5" s="46"/>
    </row>
    <row r="6" spans="1:17" ht="19.5" customHeight="1">
      <c r="A6" s="157" t="s">
        <v>136</v>
      </c>
      <c r="B6" s="158"/>
      <c r="C6" s="120">
        <v>111</v>
      </c>
      <c r="D6" s="121">
        <v>124</v>
      </c>
      <c r="E6" s="120">
        <v>101</v>
      </c>
      <c r="F6" s="120">
        <v>141</v>
      </c>
      <c r="G6" s="120">
        <v>36</v>
      </c>
      <c r="H6" s="243">
        <f>SUM(C6:G6)</f>
        <v>513</v>
      </c>
      <c r="K6" s="241"/>
      <c r="L6" s="241"/>
      <c r="M6" s="46"/>
      <c r="N6" s="46"/>
      <c r="O6" s="46"/>
      <c r="P6" s="46"/>
      <c r="Q6" s="46"/>
    </row>
    <row r="7" spans="1:17" ht="19.5" customHeight="1">
      <c r="A7" s="157" t="s">
        <v>137</v>
      </c>
      <c r="B7" s="158"/>
      <c r="C7" s="119">
        <v>105</v>
      </c>
      <c r="D7" s="119">
        <v>119</v>
      </c>
      <c r="E7" s="70">
        <v>97</v>
      </c>
      <c r="F7" s="70">
        <v>133</v>
      </c>
      <c r="G7" s="70">
        <v>35</v>
      </c>
      <c r="H7" s="243">
        <f>SUM(C7:G7)</f>
        <v>489</v>
      </c>
      <c r="K7" s="241"/>
      <c r="L7" s="241"/>
      <c r="M7" s="46"/>
      <c r="N7" s="46"/>
      <c r="O7" s="46"/>
      <c r="P7" s="46"/>
      <c r="Q7" s="46"/>
    </row>
    <row r="8" spans="1:17" ht="19.5" customHeight="1">
      <c r="A8" s="157" t="s">
        <v>138</v>
      </c>
      <c r="B8" s="158"/>
      <c r="C8" s="119">
        <v>107</v>
      </c>
      <c r="D8" s="119">
        <v>124</v>
      </c>
      <c r="E8" s="70">
        <v>99</v>
      </c>
      <c r="F8" s="70">
        <v>136</v>
      </c>
      <c r="G8" s="70">
        <v>37</v>
      </c>
      <c r="H8" s="243">
        <f>SUM(C8:G8)</f>
        <v>503</v>
      </c>
      <c r="K8" s="241"/>
      <c r="L8" s="241"/>
      <c r="M8" s="46"/>
      <c r="N8" s="46"/>
      <c r="O8" s="46"/>
      <c r="P8" s="46"/>
      <c r="Q8" s="46"/>
    </row>
    <row r="9" spans="1:17" ht="19.5" customHeight="1">
      <c r="A9" s="196"/>
      <c r="B9" s="196"/>
      <c r="C9" s="245"/>
      <c r="D9" s="245"/>
      <c r="E9" s="245"/>
      <c r="F9" s="245"/>
      <c r="G9" s="246"/>
      <c r="H9" s="113"/>
      <c r="K9" s="241"/>
      <c r="L9" s="241"/>
      <c r="M9" s="112"/>
      <c r="N9" s="112"/>
      <c r="O9" s="112"/>
      <c r="P9" s="112"/>
      <c r="Q9" s="113"/>
    </row>
    <row r="10" spans="1:7" s="30" customFormat="1" ht="19.5" customHeight="1">
      <c r="A10" s="45"/>
      <c r="B10" s="29"/>
      <c r="C10" s="23"/>
      <c r="D10" s="23"/>
      <c r="E10" s="23"/>
      <c r="F10" s="23"/>
      <c r="G10" s="23"/>
    </row>
    <row r="11" ht="19.5" customHeight="1"/>
    <row r="12" ht="19.5" customHeight="1">
      <c r="B12" s="10"/>
    </row>
    <row r="13" spans="1:9" ht="19.5" customHeight="1">
      <c r="A13" s="10" t="s">
        <v>90</v>
      </c>
      <c r="H13" s="24" t="s">
        <v>63</v>
      </c>
      <c r="I13" s="15"/>
    </row>
    <row r="14" spans="1:9" ht="19.5" customHeight="1">
      <c r="A14" s="40"/>
      <c r="B14" s="25" t="s">
        <v>64</v>
      </c>
      <c r="C14" s="12" t="s">
        <v>65</v>
      </c>
      <c r="D14" s="12" t="s">
        <v>66</v>
      </c>
      <c r="E14" s="12" t="s">
        <v>67</v>
      </c>
      <c r="F14" s="12" t="s">
        <v>68</v>
      </c>
      <c r="G14" s="12" t="s">
        <v>69</v>
      </c>
      <c r="H14" s="12" t="s">
        <v>70</v>
      </c>
      <c r="I14" s="12" t="s">
        <v>71</v>
      </c>
    </row>
    <row r="15" spans="1:9" ht="13.5" customHeight="1">
      <c r="A15" s="32"/>
      <c r="B15" s="27"/>
      <c r="C15" s="14" t="s">
        <v>79</v>
      </c>
      <c r="D15" s="14" t="s">
        <v>80</v>
      </c>
      <c r="E15" s="14" t="s">
        <v>79</v>
      </c>
      <c r="F15" s="14" t="s">
        <v>81</v>
      </c>
      <c r="G15" s="170" t="s">
        <v>75</v>
      </c>
      <c r="H15" s="170" t="s">
        <v>76</v>
      </c>
      <c r="I15" s="170" t="s">
        <v>76</v>
      </c>
    </row>
    <row r="16" spans="1:9" ht="13.5" customHeight="1">
      <c r="A16" s="33"/>
      <c r="B16" s="26"/>
      <c r="C16" s="14" t="s">
        <v>72</v>
      </c>
      <c r="D16" s="14" t="s">
        <v>73</v>
      </c>
      <c r="E16" s="14" t="s">
        <v>72</v>
      </c>
      <c r="F16" s="14" t="s">
        <v>74</v>
      </c>
      <c r="G16" s="170"/>
      <c r="H16" s="170"/>
      <c r="I16" s="170"/>
    </row>
    <row r="17" spans="1:9" ht="13.5" customHeight="1" thickBot="1">
      <c r="A17" s="50" t="s">
        <v>125</v>
      </c>
      <c r="B17" s="49"/>
      <c r="C17" s="38" t="s">
        <v>77</v>
      </c>
      <c r="D17" s="38" t="s">
        <v>77</v>
      </c>
      <c r="E17" s="38" t="s">
        <v>77</v>
      </c>
      <c r="F17" s="38" t="s">
        <v>77</v>
      </c>
      <c r="G17" s="171"/>
      <c r="H17" s="171"/>
      <c r="I17" s="171"/>
    </row>
    <row r="18" spans="1:9" ht="19.5" customHeight="1" thickTop="1">
      <c r="A18" s="234">
        <v>21</v>
      </c>
      <c r="B18" s="235"/>
      <c r="C18" s="47">
        <v>11100</v>
      </c>
      <c r="D18" s="47">
        <v>12200</v>
      </c>
      <c r="E18" s="47">
        <v>18700</v>
      </c>
      <c r="F18" s="47">
        <v>24100</v>
      </c>
      <c r="G18" s="47">
        <v>38500</v>
      </c>
      <c r="H18" s="47">
        <v>33800</v>
      </c>
      <c r="I18" s="47">
        <v>47500</v>
      </c>
    </row>
    <row r="19" spans="1:9" ht="19.5" customHeight="1">
      <c r="A19" s="232">
        <v>22</v>
      </c>
      <c r="B19" s="233"/>
      <c r="C19" s="47">
        <v>13000</v>
      </c>
      <c r="D19" s="47">
        <v>13600</v>
      </c>
      <c r="E19" s="47">
        <v>20400</v>
      </c>
      <c r="F19" s="47">
        <v>26200</v>
      </c>
      <c r="G19" s="47">
        <v>38700</v>
      </c>
      <c r="H19" s="47">
        <v>34300</v>
      </c>
      <c r="I19" s="47">
        <v>50100</v>
      </c>
    </row>
    <row r="20" spans="1:9" ht="19.5" customHeight="1">
      <c r="A20" s="232">
        <v>23</v>
      </c>
      <c r="B20" s="233"/>
      <c r="C20" s="47">
        <v>12600</v>
      </c>
      <c r="D20" s="47">
        <v>14200</v>
      </c>
      <c r="E20" s="47">
        <v>19700</v>
      </c>
      <c r="F20" s="47">
        <v>24900</v>
      </c>
      <c r="G20" s="47">
        <v>58200</v>
      </c>
      <c r="H20" s="47">
        <v>36900</v>
      </c>
      <c r="I20" s="47">
        <v>51500</v>
      </c>
    </row>
    <row r="21" spans="1:9" ht="19.5" customHeight="1">
      <c r="A21" s="232">
        <v>24</v>
      </c>
      <c r="B21" s="233"/>
      <c r="C21" s="47">
        <v>11100</v>
      </c>
      <c r="D21" s="47">
        <v>12900</v>
      </c>
      <c r="E21" s="47">
        <v>16000</v>
      </c>
      <c r="F21" s="47">
        <v>23500</v>
      </c>
      <c r="G21" s="47">
        <v>55800</v>
      </c>
      <c r="H21" s="47">
        <v>34600</v>
      </c>
      <c r="I21" s="47">
        <v>45800</v>
      </c>
    </row>
    <row r="22" spans="1:9" ht="19.5" customHeight="1">
      <c r="A22" s="232">
        <v>25</v>
      </c>
      <c r="B22" s="233"/>
      <c r="C22" s="47">
        <v>12700</v>
      </c>
      <c r="D22" s="47">
        <v>13700</v>
      </c>
      <c r="E22" s="47">
        <v>20400</v>
      </c>
      <c r="F22" s="47">
        <v>22300</v>
      </c>
      <c r="G22" s="47">
        <v>57500</v>
      </c>
      <c r="H22" s="47">
        <v>35800</v>
      </c>
      <c r="I22" s="47">
        <v>45000</v>
      </c>
    </row>
    <row r="23" ht="13.5">
      <c r="A23" s="45" t="s">
        <v>112</v>
      </c>
    </row>
  </sheetData>
  <sheetProtection/>
  <mergeCells count="31">
    <mergeCell ref="K5:L5"/>
    <mergeCell ref="K6:L6"/>
    <mergeCell ref="K7:L7"/>
    <mergeCell ref="K8:L8"/>
    <mergeCell ref="K9:L9"/>
    <mergeCell ref="H2:H3"/>
    <mergeCell ref="M2:M3"/>
    <mergeCell ref="N2:N3"/>
    <mergeCell ref="O2:O3"/>
    <mergeCell ref="P2:P3"/>
    <mergeCell ref="Q2:Q3"/>
    <mergeCell ref="K4:L4"/>
    <mergeCell ref="A4:B4"/>
    <mergeCell ref="G15:G17"/>
    <mergeCell ref="H15:H17"/>
    <mergeCell ref="C2:C3"/>
    <mergeCell ref="I15:I17"/>
    <mergeCell ref="D2:D3"/>
    <mergeCell ref="F2:F3"/>
    <mergeCell ref="E2:E3"/>
    <mergeCell ref="G2:G3"/>
    <mergeCell ref="A5:B5"/>
    <mergeCell ref="A6:B6"/>
    <mergeCell ref="A22:B22"/>
    <mergeCell ref="A21:B21"/>
    <mergeCell ref="A19:B19"/>
    <mergeCell ref="A9:B9"/>
    <mergeCell ref="A20:B20"/>
    <mergeCell ref="A18:B18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firstPageNumber="48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靖</dc:creator>
  <cp:keywords/>
  <dc:description/>
  <cp:lastModifiedBy>栃木県</cp:lastModifiedBy>
  <cp:lastPrinted>2015-02-03T10:43:35Z</cp:lastPrinted>
  <dcterms:created xsi:type="dcterms:W3CDTF">1997-01-08T22:48:59Z</dcterms:created>
  <dcterms:modified xsi:type="dcterms:W3CDTF">2015-02-03T10:43:45Z</dcterms:modified>
  <cp:category/>
  <cp:version/>
  <cp:contentType/>
  <cp:contentStatus/>
</cp:coreProperties>
</file>