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95 生活環境保全条例関係\0401 計画書制度\R6\01 手引き・様式等\"/>
    </mc:Choice>
  </mc:AlternateContent>
  <xr:revisionPtr revIDLastSave="0" documentId="8_{E09ABD20-4AD3-4F6B-B09B-EE661DF9A2A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計算表" sheetId="1" r:id="rId1"/>
    <sheet name="使用例" sheetId="3" r:id="rId2"/>
  </sheets>
  <definedNames>
    <definedName name="_xlnm.Print_Area" localSheetId="0">計算表!$A$1:$I$49</definedName>
    <definedName name="_xlnm.Print_Area" localSheetId="1">使用例!$A$1:$I$49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3" l="1"/>
  <c r="F38" i="3" s="1"/>
  <c r="F37" i="1"/>
  <c r="F38" i="1" s="1"/>
  <c r="D47" i="1" s="1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D47" i="3" l="1"/>
  <c r="F28" i="1"/>
  <c r="F36" i="1"/>
  <c r="F31" i="1"/>
  <c r="F35" i="1" l="1"/>
  <c r="F34" i="1"/>
  <c r="F33" i="1"/>
  <c r="F32" i="1"/>
  <c r="F30" i="1"/>
  <c r="F29" i="1"/>
  <c r="F27" i="1"/>
  <c r="F20" i="1"/>
  <c r="F21" i="1"/>
  <c r="F22" i="1"/>
  <c r="F23" i="1"/>
  <c r="F24" i="1"/>
  <c r="F25" i="1"/>
  <c r="F26" i="1"/>
  <c r="F11" i="1"/>
  <c r="F12" i="1"/>
  <c r="F13" i="1"/>
  <c r="F14" i="1"/>
  <c r="F15" i="1"/>
  <c r="F16" i="1"/>
  <c r="F17" i="1"/>
  <c r="F18" i="1"/>
  <c r="F19" i="1"/>
  <c r="F8" i="1"/>
  <c r="F9" i="1"/>
  <c r="F7" i="1"/>
  <c r="F6" i="1"/>
  <c r="F10" i="1"/>
</calcChain>
</file>

<file path=xl/sharedStrings.xml><?xml version="1.0" encoding="utf-8"?>
<sst xmlns="http://schemas.openxmlformats.org/spreadsheetml/2006/main" count="200" uniqueCount="56">
  <si>
    <t>エネルギー使用量の簡易計算表</t>
    <rPh sb="5" eb="8">
      <t>シヨウリョウ</t>
    </rPh>
    <rPh sb="9" eb="11">
      <t>カンイ</t>
    </rPh>
    <rPh sb="11" eb="14">
      <t>ケイサンヒョウ</t>
    </rPh>
    <phoneticPr fontId="3"/>
  </si>
  <si>
    <t>①燃料等の種類</t>
    <rPh sb="1" eb="3">
      <t>ネンリョウ</t>
    </rPh>
    <rPh sb="3" eb="4">
      <t>トウ</t>
    </rPh>
    <rPh sb="5" eb="7">
      <t>シュルイ</t>
    </rPh>
    <phoneticPr fontId="3"/>
  </si>
  <si>
    <t>使用量</t>
    <rPh sb="0" eb="3">
      <t>シヨウリョウ</t>
    </rPh>
    <phoneticPr fontId="3"/>
  </si>
  <si>
    <t>換算係数</t>
    <rPh sb="0" eb="2">
      <t>カンサン</t>
    </rPh>
    <rPh sb="2" eb="4">
      <t>ケイスウ</t>
    </rPh>
    <phoneticPr fontId="3"/>
  </si>
  <si>
    <t>単位</t>
    <rPh sb="0" eb="2">
      <t>タンイ</t>
    </rPh>
    <phoneticPr fontId="3"/>
  </si>
  <si>
    <t>②数値</t>
    <rPh sb="1" eb="3">
      <t>スウチ</t>
    </rPh>
    <phoneticPr fontId="3"/>
  </si>
  <si>
    <t>③熱量</t>
    <rPh sb="1" eb="3">
      <t>ネツリョウ</t>
    </rPh>
    <phoneticPr fontId="3"/>
  </si>
  <si>
    <t>数値</t>
    <rPh sb="0" eb="2">
      <t>スウチ</t>
    </rPh>
    <phoneticPr fontId="3"/>
  </si>
  <si>
    <t>原油</t>
    <rPh sb="0" eb="2">
      <t>ゲンユ</t>
    </rPh>
    <phoneticPr fontId="3"/>
  </si>
  <si>
    <t>原油のうちコンデンセート（ＮＧＬ）</t>
    <rPh sb="0" eb="2">
      <t>ゲンユ</t>
    </rPh>
    <phoneticPr fontId="3"/>
  </si>
  <si>
    <t>揮発油（ガソリン）</t>
    <rPh sb="0" eb="3">
      <t>キハツユ</t>
    </rPh>
    <phoneticPr fontId="3"/>
  </si>
  <si>
    <t>ナフサ</t>
    <phoneticPr fontId="3"/>
  </si>
  <si>
    <t>灯油</t>
    <rPh sb="0" eb="2">
      <t>トウユ</t>
    </rPh>
    <phoneticPr fontId="3"/>
  </si>
  <si>
    <t>軽油</t>
    <rPh sb="0" eb="2">
      <t>ケイユ</t>
    </rPh>
    <phoneticPr fontId="3"/>
  </si>
  <si>
    <t>Ａ重油</t>
    <rPh sb="1" eb="3">
      <t>ジュウユ</t>
    </rPh>
    <phoneticPr fontId="3"/>
  </si>
  <si>
    <t>Ｂ・Ｃ重油</t>
    <rPh sb="3" eb="5">
      <t>ジュウユ</t>
    </rPh>
    <phoneticPr fontId="3"/>
  </si>
  <si>
    <t>石油アスファルト</t>
    <rPh sb="0" eb="2">
      <t>セキユ</t>
    </rPh>
    <phoneticPr fontId="3"/>
  </si>
  <si>
    <t>石油コークス</t>
    <rPh sb="0" eb="2">
      <t>セキユ</t>
    </rPh>
    <phoneticPr fontId="3"/>
  </si>
  <si>
    <t>石油ガス</t>
    <rPh sb="0" eb="2">
      <t>セキユ</t>
    </rPh>
    <phoneticPr fontId="3"/>
  </si>
  <si>
    <t>液化石油ガス（LPG）</t>
    <rPh sb="0" eb="2">
      <t>エキカ</t>
    </rPh>
    <rPh sb="2" eb="4">
      <t>セキユ</t>
    </rPh>
    <phoneticPr fontId="3"/>
  </si>
  <si>
    <t>石油系炭化水素ガス</t>
    <rPh sb="0" eb="3">
      <t>セキユケイ</t>
    </rPh>
    <rPh sb="3" eb="5">
      <t>タンカ</t>
    </rPh>
    <rPh sb="5" eb="7">
      <t>スイソ</t>
    </rPh>
    <phoneticPr fontId="3"/>
  </si>
  <si>
    <t>可燃性天然ガス</t>
    <rPh sb="0" eb="3">
      <t>カネンセイ</t>
    </rPh>
    <rPh sb="3" eb="5">
      <t>テンネン</t>
    </rPh>
    <phoneticPr fontId="3"/>
  </si>
  <si>
    <t>液化天然ガス（LNG）</t>
    <rPh sb="0" eb="2">
      <t>エキカ</t>
    </rPh>
    <rPh sb="2" eb="4">
      <t>テンネン</t>
    </rPh>
    <phoneticPr fontId="3"/>
  </si>
  <si>
    <t>その他可燃性天然ガス</t>
    <rPh sb="2" eb="3">
      <t>タ</t>
    </rPh>
    <rPh sb="3" eb="6">
      <t>カネンセイ</t>
    </rPh>
    <rPh sb="6" eb="8">
      <t>テンネン</t>
    </rPh>
    <phoneticPr fontId="3"/>
  </si>
  <si>
    <t>石炭</t>
    <rPh sb="0" eb="2">
      <t>セキタン</t>
    </rPh>
    <phoneticPr fontId="3"/>
  </si>
  <si>
    <t>原料炭</t>
    <rPh sb="0" eb="2">
      <t>ゲンリョウ</t>
    </rPh>
    <rPh sb="2" eb="3">
      <t>スミ</t>
    </rPh>
    <phoneticPr fontId="3"/>
  </si>
  <si>
    <t>一般炭</t>
    <rPh sb="0" eb="2">
      <t>イッパン</t>
    </rPh>
    <rPh sb="2" eb="3">
      <t>スミ</t>
    </rPh>
    <phoneticPr fontId="3"/>
  </si>
  <si>
    <t>無煙炭</t>
    <rPh sb="0" eb="3">
      <t>ムエンタン</t>
    </rPh>
    <phoneticPr fontId="3"/>
  </si>
  <si>
    <t>石炭コークス</t>
    <rPh sb="0" eb="2">
      <t>セキタン</t>
    </rPh>
    <phoneticPr fontId="3"/>
  </si>
  <si>
    <t>コールタール</t>
    <phoneticPr fontId="3"/>
  </si>
  <si>
    <t>コークス炉ガス</t>
    <rPh sb="4" eb="5">
      <t>ロ</t>
    </rPh>
    <phoneticPr fontId="3"/>
  </si>
  <si>
    <t>高炉ガス</t>
    <rPh sb="0" eb="2">
      <t>コウロ</t>
    </rPh>
    <phoneticPr fontId="3"/>
  </si>
  <si>
    <t>転炉ガス</t>
    <rPh sb="0" eb="2">
      <t>テンロ</t>
    </rPh>
    <phoneticPr fontId="3"/>
  </si>
  <si>
    <t>その他の燃料</t>
    <rPh sb="2" eb="3">
      <t>タ</t>
    </rPh>
    <rPh sb="4" eb="6">
      <t>ネンリョウ</t>
    </rPh>
    <phoneticPr fontId="3"/>
  </si>
  <si>
    <t>産業用蒸気</t>
    <rPh sb="0" eb="3">
      <t>サンギョウヨウ</t>
    </rPh>
    <rPh sb="3" eb="5">
      <t>ジョウキ</t>
    </rPh>
    <phoneticPr fontId="3"/>
  </si>
  <si>
    <t>産業用以外の蒸気</t>
    <rPh sb="0" eb="3">
      <t>サンギョウヨウ</t>
    </rPh>
    <rPh sb="3" eb="5">
      <t>イガイ</t>
    </rPh>
    <rPh sb="6" eb="8">
      <t>ジョウキ</t>
    </rPh>
    <phoneticPr fontId="3"/>
  </si>
  <si>
    <t>温水</t>
    <rPh sb="0" eb="2">
      <t>オンスイ</t>
    </rPh>
    <phoneticPr fontId="3"/>
  </si>
  <si>
    <t>冷水</t>
    <rPh sb="0" eb="2">
      <t>レイスイ</t>
    </rPh>
    <phoneticPr fontId="3"/>
  </si>
  <si>
    <t>電気の年度の使用量</t>
    <rPh sb="0" eb="2">
      <t>デンキ</t>
    </rPh>
    <rPh sb="3" eb="5">
      <t>ネンド</t>
    </rPh>
    <rPh sb="6" eb="9">
      <t>シヨウリョウ</t>
    </rPh>
    <phoneticPr fontId="3"/>
  </si>
  <si>
    <t>kl</t>
  </si>
  <si>
    <t>kl/GJ</t>
  </si>
  <si>
    <t>t</t>
  </si>
  <si>
    <t>GJ/kl</t>
  </si>
  <si>
    <t>GJ/t</t>
  </si>
  <si>
    <t>GJ</t>
  </si>
  <si>
    <t>又は
実測値
（換算係数）</t>
    <rPh sb="8" eb="10">
      <t>カンザン</t>
    </rPh>
    <rPh sb="10" eb="12">
      <t>ケイスウ</t>
    </rPh>
    <phoneticPr fontId="3"/>
  </si>
  <si>
    <t>合　　　計　　（ GJ ）</t>
    <rPh sb="0" eb="1">
      <t>ア</t>
    </rPh>
    <rPh sb="4" eb="5">
      <t>ケイ</t>
    </rPh>
    <phoneticPr fontId="3"/>
  </si>
  <si>
    <t>原油換算　（ kl ）　〔合計（ GJ ）×0.0258〕 ④</t>
    <rPh sb="0" eb="2">
      <t>ゲンユ</t>
    </rPh>
    <rPh sb="2" eb="4">
      <t>カンサン</t>
    </rPh>
    <rPh sb="13" eb="15">
      <t>ゴウケイ</t>
    </rPh>
    <phoneticPr fontId="3"/>
  </si>
  <si>
    <t>kWh</t>
    <phoneticPr fontId="3"/>
  </si>
  <si>
    <t>－</t>
    <phoneticPr fontId="3"/>
  </si>
  <si>
    <t>都市ガス（１３Ａ）</t>
    <rPh sb="0" eb="2">
      <t>トシ</t>
    </rPh>
    <phoneticPr fontId="3"/>
  </si>
  <si>
    <t>地球温暖化対策事業者の判定</t>
    <rPh sb="0" eb="2">
      <t>チキュウ</t>
    </rPh>
    <rPh sb="2" eb="5">
      <t>オンダンカ</t>
    </rPh>
    <rPh sb="5" eb="7">
      <t>タイサク</t>
    </rPh>
    <rPh sb="7" eb="10">
      <t>ジギョウシャ</t>
    </rPh>
    <rPh sb="11" eb="13">
      <t>ハンテイ</t>
    </rPh>
    <phoneticPr fontId="3"/>
  </si>
  <si>
    <t>千N㎥</t>
    <phoneticPr fontId="3"/>
  </si>
  <si>
    <t>GJ/千N㎥</t>
    <rPh sb="3" eb="4">
      <t>セン</t>
    </rPh>
    <phoneticPr fontId="3"/>
  </si>
  <si>
    <t>エネルギー使用量の簡易計算表　＜使用例＞</t>
    <rPh sb="5" eb="8">
      <t>シヨウリョウ</t>
    </rPh>
    <rPh sb="9" eb="11">
      <t>カンイ</t>
    </rPh>
    <rPh sb="11" eb="14">
      <t>ケイサンヒョウ</t>
    </rPh>
    <rPh sb="16" eb="19">
      <t>シヨウレイ</t>
    </rPh>
    <phoneticPr fontId="3"/>
  </si>
  <si>
    <t>※都市ガス（13A）の換算係数
　　都市ガス供給業者に確認するか、「省エネルギー法 定期報告書・中長期計画書（特定事業者等）記入要領」（2024.4.16資源エネルギー庁省エネルギー・新エネルギー部省エネルギー課）の別添資料２を参考に記入。
　　（例）東京ガス㈱（13A）＝45.0</t>
    <rPh sb="18" eb="20">
      <t>トシ</t>
    </rPh>
    <rPh sb="22" eb="24">
      <t>キョウキュウ</t>
    </rPh>
    <rPh sb="24" eb="26">
      <t>ギョウシャ</t>
    </rPh>
    <rPh sb="27" eb="29">
      <t>カクニン</t>
    </rPh>
    <rPh sb="34" eb="35">
      <t>ショウ</t>
    </rPh>
    <rPh sb="40" eb="41">
      <t>ホウ</t>
    </rPh>
    <rPh sb="42" eb="44">
      <t>テイキ</t>
    </rPh>
    <rPh sb="44" eb="47">
      <t>ホウコクショ</t>
    </rPh>
    <rPh sb="48" eb="51">
      <t>チュウチョウキ</t>
    </rPh>
    <rPh sb="51" eb="54">
      <t>ケイカクショ</t>
    </rPh>
    <rPh sb="55" eb="57">
      <t>トクテイ</t>
    </rPh>
    <rPh sb="57" eb="60">
      <t>ジギョウシャ</t>
    </rPh>
    <rPh sb="60" eb="61">
      <t>トウ</t>
    </rPh>
    <rPh sb="62" eb="64">
      <t>キニュウ</t>
    </rPh>
    <rPh sb="64" eb="66">
      <t>ヨウリョウ</t>
    </rPh>
    <rPh sb="85" eb="86">
      <t>ショウ</t>
    </rPh>
    <rPh sb="92" eb="93">
      <t>シン</t>
    </rPh>
    <rPh sb="98" eb="99">
      <t>ブ</t>
    </rPh>
    <rPh sb="99" eb="100">
      <t>ショウ</t>
    </rPh>
    <rPh sb="105" eb="106">
      <t>カ</t>
    </rPh>
    <rPh sb="108" eb="110">
      <t>ベッテン</t>
    </rPh>
    <rPh sb="110" eb="112">
      <t>シリョウ</t>
    </rPh>
    <rPh sb="114" eb="116">
      <t>サンコウ</t>
    </rPh>
    <rPh sb="117" eb="119">
      <t>キニュウ</t>
    </rPh>
    <rPh sb="124" eb="125">
      <t>レイ</t>
    </rPh>
    <rPh sb="126" eb="128">
      <t>トウキョウ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</si>
</sst>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38" fontId="0" fillId="3" borderId="2" xfId="1" applyFont="1" applyFill="1" applyBorder="1" applyProtection="1">
      <alignment vertical="center"/>
      <protection locked="0"/>
    </xf>
    <xf numFmtId="38" fontId="0" fillId="3" borderId="5" xfId="1" applyFont="1" applyFill="1" applyBorder="1" applyProtection="1">
      <alignment vertical="center"/>
      <protection locked="0"/>
    </xf>
    <xf numFmtId="38" fontId="0" fillId="3" borderId="7" xfId="1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38" fontId="0" fillId="0" borderId="0" xfId="1" applyFo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</xf>
    <xf numFmtId="38" fontId="0" fillId="0" borderId="5" xfId="1" applyFont="1" applyBorder="1" applyProtection="1">
      <alignment vertical="center"/>
    </xf>
    <xf numFmtId="0" fontId="0" fillId="0" borderId="5" xfId="0" applyFont="1" applyBorder="1" applyAlignment="1" applyProtection="1">
      <alignment horizontal="center" vertical="center" shrinkToFit="1"/>
    </xf>
    <xf numFmtId="38" fontId="0" fillId="2" borderId="7" xfId="1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38" fontId="0" fillId="0" borderId="2" xfId="1" applyFont="1" applyBorder="1" applyProtection="1">
      <alignment vertical="center"/>
    </xf>
    <xf numFmtId="38" fontId="0" fillId="0" borderId="7" xfId="1" applyFont="1" applyFill="1" applyBorder="1" applyAlignment="1" applyProtection="1">
      <alignment horizontal="right" vertical="center"/>
    </xf>
    <xf numFmtId="0" fontId="0" fillId="0" borderId="7" xfId="0" applyFont="1" applyFill="1" applyBorder="1" applyAlignment="1" applyProtection="1">
      <alignment horizontal="center" vertical="center"/>
    </xf>
    <xf numFmtId="38" fontId="0" fillId="0" borderId="7" xfId="1" applyFont="1" applyBorder="1" applyProtection="1">
      <alignment vertical="center"/>
    </xf>
    <xf numFmtId="38" fontId="0" fillId="0" borderId="9" xfId="1" applyFont="1" applyFill="1" applyBorder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shrinkToFit="1"/>
    </xf>
    <xf numFmtId="0" fontId="0" fillId="2" borderId="7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left" vertical="center"/>
    </xf>
    <xf numFmtId="176" fontId="0" fillId="3" borderId="5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38" fontId="0" fillId="3" borderId="2" xfId="1" applyFont="1" applyFill="1" applyBorder="1" applyProtection="1">
      <alignment vertical="center"/>
    </xf>
    <xf numFmtId="38" fontId="0" fillId="3" borderId="5" xfId="1" applyFont="1" applyFill="1" applyBorder="1" applyProtection="1">
      <alignment vertical="center"/>
    </xf>
    <xf numFmtId="0" fontId="0" fillId="3" borderId="5" xfId="0" applyFont="1" applyFill="1" applyBorder="1" applyAlignment="1" applyProtection="1">
      <alignment horizontal="left" vertical="center"/>
    </xf>
    <xf numFmtId="0" fontId="0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horizontal="center" vertical="center"/>
    </xf>
    <xf numFmtId="38" fontId="0" fillId="3" borderId="7" xfId="1" applyFont="1" applyFill="1" applyBorder="1" applyProtection="1">
      <alignment vertical="center"/>
    </xf>
    <xf numFmtId="0" fontId="5" fillId="3" borderId="8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  <protection locked="0"/>
    </xf>
    <xf numFmtId="176" fontId="0" fillId="3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0" fillId="2" borderId="14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38" fontId="0" fillId="3" borderId="19" xfId="1" applyFont="1" applyFill="1" applyBorder="1" applyAlignment="1" applyProtection="1">
      <alignment horizontal="center" vertical="center"/>
    </xf>
    <xf numFmtId="38" fontId="0" fillId="3" borderId="13" xfId="1" applyFont="1" applyFill="1" applyBorder="1" applyAlignment="1" applyProtection="1">
      <alignment horizontal="center" vertical="center"/>
    </xf>
    <xf numFmtId="38" fontId="0" fillId="3" borderId="20" xfId="1" applyFont="1" applyFill="1" applyBorder="1" applyAlignment="1" applyProtection="1">
      <alignment horizontal="center" vertical="center"/>
    </xf>
    <xf numFmtId="38" fontId="0" fillId="3" borderId="17" xfId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38" fontId="8" fillId="0" borderId="19" xfId="1" applyFont="1" applyFill="1" applyBorder="1" applyAlignment="1" applyProtection="1">
      <alignment horizontal="center" vertical="center"/>
    </xf>
    <xf numFmtId="38" fontId="8" fillId="0" borderId="13" xfId="1" applyFont="1" applyFill="1" applyBorder="1" applyAlignment="1" applyProtection="1">
      <alignment horizontal="center" vertical="center"/>
    </xf>
    <xf numFmtId="38" fontId="8" fillId="0" borderId="15" xfId="1" applyFont="1" applyFill="1" applyBorder="1" applyAlignment="1" applyProtection="1">
      <alignment horizontal="center" vertical="center"/>
    </xf>
    <xf numFmtId="38" fontId="8" fillId="0" borderId="20" xfId="1" applyFont="1" applyFill="1" applyBorder="1" applyAlignment="1" applyProtection="1">
      <alignment horizontal="center" vertical="center"/>
    </xf>
    <xf numFmtId="38" fontId="8" fillId="0" borderId="17" xfId="1" applyFont="1" applyFill="1" applyBorder="1" applyAlignment="1" applyProtection="1">
      <alignment horizontal="center" vertical="center"/>
    </xf>
    <xf numFmtId="38" fontId="8" fillId="0" borderId="18" xfId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horizontal="left" vertical="center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9"/>
  <sheetViews>
    <sheetView tabSelected="1" view="pageBreakPreview" topLeftCell="A27" zoomScaleNormal="100" zoomScaleSheetLayoutView="100" workbookViewId="0">
      <selection activeCell="F37" sqref="F37:F38"/>
    </sheetView>
  </sheetViews>
  <sheetFormatPr defaultColWidth="9" defaultRowHeight="15.75" customHeight="1" x14ac:dyDescent="0.2"/>
  <cols>
    <col min="1" max="1" width="1.6328125" style="6" customWidth="1"/>
    <col min="2" max="2" width="14.90625" style="5" bestFit="1" customWidth="1"/>
    <col min="3" max="3" width="21" style="5" bestFit="1" customWidth="1"/>
    <col min="4" max="4" width="6.453125" style="6" bestFit="1" customWidth="1"/>
    <col min="5" max="6" width="12.6328125" style="7" customWidth="1"/>
    <col min="7" max="7" width="7.453125" style="5" bestFit="1" customWidth="1"/>
    <col min="8" max="8" width="9.08984375" style="5" bestFit="1" customWidth="1"/>
    <col min="9" max="9" width="1.6328125" style="6" customWidth="1"/>
    <col min="10" max="16384" width="9" style="6"/>
  </cols>
  <sheetData>
    <row r="1" spans="2:8" ht="6" customHeight="1" x14ac:dyDescent="0.2">
      <c r="B1" s="4"/>
    </row>
    <row r="2" spans="2:8" ht="18" customHeight="1" x14ac:dyDescent="0.2">
      <c r="B2" s="88" t="s">
        <v>0</v>
      </c>
      <c r="C2" s="88"/>
      <c r="D2" s="88"/>
      <c r="E2" s="88"/>
      <c r="F2" s="88"/>
      <c r="G2" s="88"/>
      <c r="H2" s="88"/>
    </row>
    <row r="3" spans="2:8" ht="6" customHeight="1" thickBot="1" x14ac:dyDescent="0.25">
      <c r="B3" s="4"/>
    </row>
    <row r="4" spans="2:8" ht="18" customHeight="1" x14ac:dyDescent="0.2">
      <c r="B4" s="89" t="s">
        <v>1</v>
      </c>
      <c r="C4" s="90"/>
      <c r="D4" s="90" t="s">
        <v>2</v>
      </c>
      <c r="E4" s="90"/>
      <c r="F4" s="90"/>
      <c r="G4" s="90" t="s">
        <v>3</v>
      </c>
      <c r="H4" s="91"/>
    </row>
    <row r="5" spans="2:8" ht="18" customHeight="1" thickBot="1" x14ac:dyDescent="0.25">
      <c r="B5" s="84"/>
      <c r="C5" s="85"/>
      <c r="D5" s="13" t="s">
        <v>4</v>
      </c>
      <c r="E5" s="25" t="s">
        <v>5</v>
      </c>
      <c r="F5" s="25" t="s">
        <v>6</v>
      </c>
      <c r="G5" s="13" t="s">
        <v>7</v>
      </c>
      <c r="H5" s="26" t="s">
        <v>4</v>
      </c>
    </row>
    <row r="6" spans="2:8" ht="18" customHeight="1" x14ac:dyDescent="0.2">
      <c r="B6" s="79" t="s">
        <v>8</v>
      </c>
      <c r="C6" s="80"/>
      <c r="D6" s="8" t="s">
        <v>39</v>
      </c>
      <c r="E6" s="1"/>
      <c r="F6" s="27" t="str">
        <f t="shared" ref="F6:F9" si="0">IF(SUM(E6)=0,"",ROUND(E6*G6,0))</f>
        <v/>
      </c>
      <c r="G6" s="8">
        <v>38.200000000000003</v>
      </c>
      <c r="H6" s="18" t="s">
        <v>42</v>
      </c>
    </row>
    <row r="7" spans="2:8" ht="18" customHeight="1" x14ac:dyDescent="0.2">
      <c r="B7" s="75" t="s">
        <v>9</v>
      </c>
      <c r="C7" s="76"/>
      <c r="D7" s="9" t="s">
        <v>39</v>
      </c>
      <c r="E7" s="2"/>
      <c r="F7" s="23" t="str">
        <f t="shared" si="0"/>
        <v/>
      </c>
      <c r="G7" s="9">
        <v>35.299999999999997</v>
      </c>
      <c r="H7" s="19" t="s">
        <v>42</v>
      </c>
    </row>
    <row r="8" spans="2:8" ht="18" customHeight="1" x14ac:dyDescent="0.2">
      <c r="B8" s="75" t="s">
        <v>10</v>
      </c>
      <c r="C8" s="76"/>
      <c r="D8" s="9" t="s">
        <v>39</v>
      </c>
      <c r="E8" s="2"/>
      <c r="F8" s="23" t="str">
        <f t="shared" si="0"/>
        <v/>
      </c>
      <c r="G8" s="9">
        <v>34.6</v>
      </c>
      <c r="H8" s="19" t="s">
        <v>42</v>
      </c>
    </row>
    <row r="9" spans="2:8" ht="18" customHeight="1" x14ac:dyDescent="0.2">
      <c r="B9" s="75" t="s">
        <v>11</v>
      </c>
      <c r="C9" s="76"/>
      <c r="D9" s="9" t="s">
        <v>39</v>
      </c>
      <c r="E9" s="2"/>
      <c r="F9" s="23" t="str">
        <f t="shared" si="0"/>
        <v/>
      </c>
      <c r="G9" s="9">
        <v>33.6</v>
      </c>
      <c r="H9" s="19" t="s">
        <v>42</v>
      </c>
    </row>
    <row r="10" spans="2:8" ht="18" customHeight="1" x14ac:dyDescent="0.2">
      <c r="B10" s="75" t="s">
        <v>12</v>
      </c>
      <c r="C10" s="76"/>
      <c r="D10" s="9" t="s">
        <v>39</v>
      </c>
      <c r="E10" s="2"/>
      <c r="F10" s="23" t="str">
        <f t="shared" ref="F10:F35" si="1">IF(SUM(E10)=0,"",ROUND(E10*G10,0))</f>
        <v/>
      </c>
      <c r="G10" s="9">
        <v>36.700000000000003</v>
      </c>
      <c r="H10" s="19" t="s">
        <v>42</v>
      </c>
    </row>
    <row r="11" spans="2:8" ht="18" customHeight="1" x14ac:dyDescent="0.2">
      <c r="B11" s="75" t="s">
        <v>13</v>
      </c>
      <c r="C11" s="76"/>
      <c r="D11" s="9" t="s">
        <v>39</v>
      </c>
      <c r="E11" s="2"/>
      <c r="F11" s="23" t="str">
        <f t="shared" si="1"/>
        <v/>
      </c>
      <c r="G11" s="9">
        <v>37.700000000000003</v>
      </c>
      <c r="H11" s="19" t="s">
        <v>42</v>
      </c>
    </row>
    <row r="12" spans="2:8" ht="18" customHeight="1" x14ac:dyDescent="0.2">
      <c r="B12" s="75" t="s">
        <v>14</v>
      </c>
      <c r="C12" s="76"/>
      <c r="D12" s="9" t="s">
        <v>39</v>
      </c>
      <c r="E12" s="2"/>
      <c r="F12" s="23" t="str">
        <f t="shared" si="1"/>
        <v/>
      </c>
      <c r="G12" s="9">
        <v>39.1</v>
      </c>
      <c r="H12" s="19" t="s">
        <v>42</v>
      </c>
    </row>
    <row r="13" spans="2:8" ht="18" customHeight="1" x14ac:dyDescent="0.2">
      <c r="B13" s="75" t="s">
        <v>15</v>
      </c>
      <c r="C13" s="76"/>
      <c r="D13" s="9" t="s">
        <v>39</v>
      </c>
      <c r="E13" s="2"/>
      <c r="F13" s="23" t="str">
        <f t="shared" si="1"/>
        <v/>
      </c>
      <c r="G13" s="9">
        <v>41.9</v>
      </c>
      <c r="H13" s="19" t="s">
        <v>42</v>
      </c>
    </row>
    <row r="14" spans="2:8" ht="18" customHeight="1" x14ac:dyDescent="0.2">
      <c r="B14" s="75" t="s">
        <v>16</v>
      </c>
      <c r="C14" s="76"/>
      <c r="D14" s="9" t="s">
        <v>41</v>
      </c>
      <c r="E14" s="2"/>
      <c r="F14" s="23" t="str">
        <f t="shared" si="1"/>
        <v/>
      </c>
      <c r="G14" s="9">
        <v>40.9</v>
      </c>
      <c r="H14" s="19" t="s">
        <v>43</v>
      </c>
    </row>
    <row r="15" spans="2:8" ht="18" customHeight="1" x14ac:dyDescent="0.2">
      <c r="B15" s="75" t="s">
        <v>17</v>
      </c>
      <c r="C15" s="76"/>
      <c r="D15" s="9" t="s">
        <v>41</v>
      </c>
      <c r="E15" s="2"/>
      <c r="F15" s="23" t="str">
        <f t="shared" si="1"/>
        <v/>
      </c>
      <c r="G15" s="9">
        <v>29.9</v>
      </c>
      <c r="H15" s="19" t="s">
        <v>43</v>
      </c>
    </row>
    <row r="16" spans="2:8" ht="18" customHeight="1" x14ac:dyDescent="0.2">
      <c r="B16" s="75" t="s">
        <v>18</v>
      </c>
      <c r="C16" s="10" t="s">
        <v>19</v>
      </c>
      <c r="D16" s="9" t="s">
        <v>41</v>
      </c>
      <c r="E16" s="2"/>
      <c r="F16" s="23" t="str">
        <f t="shared" si="1"/>
        <v/>
      </c>
      <c r="G16" s="9">
        <v>50.8</v>
      </c>
      <c r="H16" s="19" t="s">
        <v>43</v>
      </c>
    </row>
    <row r="17" spans="2:8" ht="18" customHeight="1" x14ac:dyDescent="0.2">
      <c r="B17" s="75"/>
      <c r="C17" s="10" t="s">
        <v>20</v>
      </c>
      <c r="D17" s="9" t="s">
        <v>52</v>
      </c>
      <c r="E17" s="2"/>
      <c r="F17" s="23" t="str">
        <f t="shared" si="1"/>
        <v/>
      </c>
      <c r="G17" s="9">
        <v>44.9</v>
      </c>
      <c r="H17" s="19" t="s">
        <v>53</v>
      </c>
    </row>
    <row r="18" spans="2:8" ht="18" customHeight="1" x14ac:dyDescent="0.2">
      <c r="B18" s="75" t="s">
        <v>21</v>
      </c>
      <c r="C18" s="10" t="s">
        <v>22</v>
      </c>
      <c r="D18" s="9" t="s">
        <v>41</v>
      </c>
      <c r="E18" s="2"/>
      <c r="F18" s="23" t="str">
        <f t="shared" si="1"/>
        <v/>
      </c>
      <c r="G18" s="9">
        <v>54.6</v>
      </c>
      <c r="H18" s="19" t="s">
        <v>43</v>
      </c>
    </row>
    <row r="19" spans="2:8" ht="18" customHeight="1" x14ac:dyDescent="0.2">
      <c r="B19" s="75"/>
      <c r="C19" s="10" t="s">
        <v>23</v>
      </c>
      <c r="D19" s="9" t="s">
        <v>52</v>
      </c>
      <c r="E19" s="2"/>
      <c r="F19" s="23" t="str">
        <f t="shared" si="1"/>
        <v/>
      </c>
      <c r="G19" s="9">
        <v>43.5</v>
      </c>
      <c r="H19" s="19" t="s">
        <v>53</v>
      </c>
    </row>
    <row r="20" spans="2:8" ht="18" customHeight="1" x14ac:dyDescent="0.2">
      <c r="B20" s="75" t="s">
        <v>24</v>
      </c>
      <c r="C20" s="10" t="s">
        <v>25</v>
      </c>
      <c r="D20" s="9" t="s">
        <v>41</v>
      </c>
      <c r="E20" s="2"/>
      <c r="F20" s="23" t="str">
        <f t="shared" si="1"/>
        <v/>
      </c>
      <c r="G20" s="38">
        <v>29</v>
      </c>
      <c r="H20" s="19" t="s">
        <v>43</v>
      </c>
    </row>
    <row r="21" spans="2:8" ht="18" customHeight="1" x14ac:dyDescent="0.2">
      <c r="B21" s="75"/>
      <c r="C21" s="10" t="s">
        <v>26</v>
      </c>
      <c r="D21" s="9" t="s">
        <v>41</v>
      </c>
      <c r="E21" s="2"/>
      <c r="F21" s="23" t="str">
        <f t="shared" si="1"/>
        <v/>
      </c>
      <c r="G21" s="9">
        <v>25.7</v>
      </c>
      <c r="H21" s="19" t="s">
        <v>43</v>
      </c>
    </row>
    <row r="22" spans="2:8" ht="18" customHeight="1" x14ac:dyDescent="0.2">
      <c r="B22" s="75"/>
      <c r="C22" s="10" t="s">
        <v>27</v>
      </c>
      <c r="D22" s="9" t="s">
        <v>41</v>
      </c>
      <c r="E22" s="2"/>
      <c r="F22" s="23" t="str">
        <f t="shared" si="1"/>
        <v/>
      </c>
      <c r="G22" s="9">
        <v>26.9</v>
      </c>
      <c r="H22" s="19" t="s">
        <v>43</v>
      </c>
    </row>
    <row r="23" spans="2:8" ht="18" customHeight="1" x14ac:dyDescent="0.2">
      <c r="B23" s="75" t="s">
        <v>28</v>
      </c>
      <c r="C23" s="76"/>
      <c r="D23" s="9" t="s">
        <v>41</v>
      </c>
      <c r="E23" s="2"/>
      <c r="F23" s="23" t="str">
        <f t="shared" si="1"/>
        <v/>
      </c>
      <c r="G23" s="9">
        <v>29.4</v>
      </c>
      <c r="H23" s="19" t="s">
        <v>43</v>
      </c>
    </row>
    <row r="24" spans="2:8" ht="18" customHeight="1" x14ac:dyDescent="0.2">
      <c r="B24" s="75" t="s">
        <v>29</v>
      </c>
      <c r="C24" s="76"/>
      <c r="D24" s="9" t="s">
        <v>41</v>
      </c>
      <c r="E24" s="2"/>
      <c r="F24" s="23" t="str">
        <f t="shared" si="1"/>
        <v/>
      </c>
      <c r="G24" s="9">
        <v>37.299999999999997</v>
      </c>
      <c r="H24" s="19" t="s">
        <v>43</v>
      </c>
    </row>
    <row r="25" spans="2:8" ht="18" customHeight="1" x14ac:dyDescent="0.2">
      <c r="B25" s="75" t="s">
        <v>30</v>
      </c>
      <c r="C25" s="76"/>
      <c r="D25" s="9" t="s">
        <v>52</v>
      </c>
      <c r="E25" s="2"/>
      <c r="F25" s="23" t="str">
        <f t="shared" si="1"/>
        <v/>
      </c>
      <c r="G25" s="9">
        <v>21.1</v>
      </c>
      <c r="H25" s="19" t="s">
        <v>53</v>
      </c>
    </row>
    <row r="26" spans="2:8" ht="18" customHeight="1" x14ac:dyDescent="0.2">
      <c r="B26" s="75" t="s">
        <v>31</v>
      </c>
      <c r="C26" s="76"/>
      <c r="D26" s="9" t="s">
        <v>52</v>
      </c>
      <c r="E26" s="2"/>
      <c r="F26" s="23" t="str">
        <f t="shared" si="1"/>
        <v/>
      </c>
      <c r="G26" s="9">
        <v>3.41</v>
      </c>
      <c r="H26" s="19" t="s">
        <v>53</v>
      </c>
    </row>
    <row r="27" spans="2:8" ht="18" customHeight="1" x14ac:dyDescent="0.2">
      <c r="B27" s="75" t="s">
        <v>32</v>
      </c>
      <c r="C27" s="76"/>
      <c r="D27" s="9" t="s">
        <v>52</v>
      </c>
      <c r="E27" s="2"/>
      <c r="F27" s="23" t="str">
        <f t="shared" si="1"/>
        <v/>
      </c>
      <c r="G27" s="9">
        <v>8.41</v>
      </c>
      <c r="H27" s="19" t="s">
        <v>53</v>
      </c>
    </row>
    <row r="28" spans="2:8" ht="18" customHeight="1" x14ac:dyDescent="0.2">
      <c r="B28" s="75" t="s">
        <v>33</v>
      </c>
      <c r="C28" s="10" t="s">
        <v>50</v>
      </c>
      <c r="D28" s="9" t="s">
        <v>52</v>
      </c>
      <c r="E28" s="2"/>
      <c r="F28" s="23" t="str">
        <f>IF(SUM(E28)=0,"",ROUND(E28*G28,0))</f>
        <v/>
      </c>
      <c r="G28" s="49"/>
      <c r="H28" s="19" t="s">
        <v>53</v>
      </c>
    </row>
    <row r="29" spans="2:8" ht="18" customHeight="1" x14ac:dyDescent="0.2">
      <c r="B29" s="75"/>
      <c r="C29" s="15"/>
      <c r="D29" s="14"/>
      <c r="E29" s="2"/>
      <c r="F29" s="23" t="str">
        <f t="shared" si="1"/>
        <v/>
      </c>
      <c r="G29" s="48"/>
      <c r="H29" s="20"/>
    </row>
    <row r="30" spans="2:8" ht="18" customHeight="1" thickBot="1" x14ac:dyDescent="0.25">
      <c r="B30" s="81"/>
      <c r="C30" s="16"/>
      <c r="D30" s="17"/>
      <c r="E30" s="3"/>
      <c r="F30" s="30" t="str">
        <f t="shared" si="1"/>
        <v/>
      </c>
      <c r="G30" s="17"/>
      <c r="H30" s="21"/>
    </row>
    <row r="31" spans="2:8" ht="18" customHeight="1" x14ac:dyDescent="0.2">
      <c r="B31" s="79" t="s">
        <v>34</v>
      </c>
      <c r="C31" s="80"/>
      <c r="D31" s="33" t="s">
        <v>44</v>
      </c>
      <c r="E31" s="1"/>
      <c r="F31" s="27" t="str">
        <f>IF(SUM(E31)=0,"",ROUND(E31*G31,0))</f>
        <v/>
      </c>
      <c r="G31" s="34">
        <v>1.02</v>
      </c>
      <c r="H31" s="73" t="s">
        <v>45</v>
      </c>
    </row>
    <row r="32" spans="2:8" ht="18" customHeight="1" x14ac:dyDescent="0.2">
      <c r="B32" s="75" t="s">
        <v>35</v>
      </c>
      <c r="C32" s="76"/>
      <c r="D32" s="12" t="s">
        <v>44</v>
      </c>
      <c r="E32" s="2"/>
      <c r="F32" s="23" t="str">
        <f t="shared" si="1"/>
        <v/>
      </c>
      <c r="G32" s="24">
        <v>1.36</v>
      </c>
      <c r="H32" s="74"/>
    </row>
    <row r="33" spans="2:8" ht="18" customHeight="1" x14ac:dyDescent="0.2">
      <c r="B33" s="75" t="s">
        <v>36</v>
      </c>
      <c r="C33" s="76"/>
      <c r="D33" s="12" t="s">
        <v>44</v>
      </c>
      <c r="E33" s="2"/>
      <c r="F33" s="23" t="str">
        <f t="shared" si="1"/>
        <v/>
      </c>
      <c r="G33" s="24">
        <v>1.36</v>
      </c>
      <c r="H33" s="74"/>
    </row>
    <row r="34" spans="2:8" ht="18" customHeight="1" x14ac:dyDescent="0.2">
      <c r="B34" s="75" t="s">
        <v>37</v>
      </c>
      <c r="C34" s="76"/>
      <c r="D34" s="12" t="s">
        <v>44</v>
      </c>
      <c r="E34" s="2"/>
      <c r="F34" s="23" t="str">
        <f t="shared" si="1"/>
        <v/>
      </c>
      <c r="G34" s="24">
        <v>1.36</v>
      </c>
      <c r="H34" s="74"/>
    </row>
    <row r="35" spans="2:8" ht="18" customHeight="1" x14ac:dyDescent="0.2">
      <c r="B35" s="77"/>
      <c r="C35" s="78"/>
      <c r="D35" s="14"/>
      <c r="E35" s="2"/>
      <c r="F35" s="23" t="str">
        <f t="shared" si="1"/>
        <v/>
      </c>
      <c r="G35" s="14"/>
      <c r="H35" s="20"/>
    </row>
    <row r="36" spans="2:8" ht="18" customHeight="1" thickBot="1" x14ac:dyDescent="0.25">
      <c r="B36" s="86"/>
      <c r="C36" s="87"/>
      <c r="D36" s="17"/>
      <c r="E36" s="3"/>
      <c r="F36" s="30" t="str">
        <f>IF(SUM(E36)=0,"",ROUND(E36*G36,0))</f>
        <v/>
      </c>
      <c r="G36" s="17"/>
      <c r="H36" s="21"/>
    </row>
    <row r="37" spans="2:8" ht="18" customHeight="1" x14ac:dyDescent="0.2">
      <c r="B37" s="82" t="s">
        <v>46</v>
      </c>
      <c r="C37" s="83"/>
      <c r="D37" s="83"/>
      <c r="E37" s="83"/>
      <c r="F37" s="31">
        <f>SUM(F6:F36)</f>
        <v>0</v>
      </c>
      <c r="G37" s="11" t="s">
        <v>49</v>
      </c>
      <c r="H37" s="32" t="s">
        <v>49</v>
      </c>
    </row>
    <row r="38" spans="2:8" ht="18" customHeight="1" thickBot="1" x14ac:dyDescent="0.25">
      <c r="B38" s="84" t="s">
        <v>47</v>
      </c>
      <c r="C38" s="85"/>
      <c r="D38" s="85"/>
      <c r="E38" s="85"/>
      <c r="F38" s="28">
        <f>IF(F37="","",F37*G38)</f>
        <v>0</v>
      </c>
      <c r="G38" s="29">
        <v>2.58E-2</v>
      </c>
      <c r="H38" s="22" t="s">
        <v>40</v>
      </c>
    </row>
    <row r="39" spans="2:8" ht="18" customHeight="1" x14ac:dyDescent="0.2">
      <c r="B39" s="50" t="s">
        <v>55</v>
      </c>
      <c r="C39" s="50"/>
      <c r="D39" s="50"/>
      <c r="E39" s="50"/>
      <c r="F39" s="50"/>
      <c r="G39" s="50"/>
      <c r="H39" s="50"/>
    </row>
    <row r="40" spans="2:8" ht="18" customHeight="1" x14ac:dyDescent="0.2">
      <c r="B40" s="51"/>
      <c r="C40" s="51"/>
      <c r="D40" s="51"/>
      <c r="E40" s="51"/>
      <c r="F40" s="51"/>
      <c r="G40" s="51"/>
      <c r="H40" s="51"/>
    </row>
    <row r="41" spans="2:8" ht="18" customHeight="1" x14ac:dyDescent="0.2">
      <c r="B41" s="51"/>
      <c r="C41" s="51"/>
      <c r="D41" s="51"/>
      <c r="E41" s="51"/>
      <c r="F41" s="51"/>
      <c r="G41" s="51"/>
      <c r="H41" s="51"/>
    </row>
    <row r="42" spans="2:8" ht="18" customHeight="1" x14ac:dyDescent="0.2">
      <c r="B42" s="51"/>
      <c r="C42" s="51"/>
      <c r="D42" s="51"/>
      <c r="E42" s="51"/>
      <c r="F42" s="51"/>
      <c r="G42" s="51"/>
      <c r="H42" s="51"/>
    </row>
    <row r="43" spans="2:8" ht="18" customHeight="1" thickBot="1" x14ac:dyDescent="0.25"/>
    <row r="44" spans="2:8" ht="18" customHeight="1" x14ac:dyDescent="0.2">
      <c r="B44" s="52" t="s">
        <v>38</v>
      </c>
      <c r="C44" s="53"/>
      <c r="D44" s="56"/>
      <c r="E44" s="57"/>
      <c r="F44" s="57"/>
      <c r="G44" s="60" t="s">
        <v>48</v>
      </c>
    </row>
    <row r="45" spans="2:8" ht="18" customHeight="1" thickBot="1" x14ac:dyDescent="0.25">
      <c r="B45" s="54"/>
      <c r="C45" s="55"/>
      <c r="D45" s="58"/>
      <c r="E45" s="59"/>
      <c r="F45" s="59"/>
      <c r="G45" s="61"/>
    </row>
    <row r="46" spans="2:8" ht="18" customHeight="1" thickBot="1" x14ac:dyDescent="0.25"/>
    <row r="47" spans="2:8" ht="18" customHeight="1" x14ac:dyDescent="0.2">
      <c r="B47" s="62" t="s">
        <v>51</v>
      </c>
      <c r="C47" s="63"/>
      <c r="D47" s="66" t="str">
        <f>IF(AND(F38="",D44=""),"",IF(OR(F38&gt;=1500,D44&gt;=6000000),"対象","対象外"))</f>
        <v>対象外</v>
      </c>
      <c r="E47" s="67"/>
      <c r="F47" s="68"/>
      <c r="G47" s="72"/>
    </row>
    <row r="48" spans="2:8" ht="18" customHeight="1" thickBot="1" x14ac:dyDescent="0.25">
      <c r="B48" s="64"/>
      <c r="C48" s="65"/>
      <c r="D48" s="69"/>
      <c r="E48" s="70"/>
      <c r="F48" s="71"/>
      <c r="G48" s="72"/>
    </row>
    <row r="49" spans="2:2" ht="6" customHeight="1" x14ac:dyDescent="0.2">
      <c r="B49" s="4"/>
    </row>
  </sheetData>
  <mergeCells count="39">
    <mergeCell ref="B13:C13"/>
    <mergeCell ref="B14:C14"/>
    <mergeCell ref="B15:C15"/>
    <mergeCell ref="B8:C8"/>
    <mergeCell ref="B9:C9"/>
    <mergeCell ref="B10:C10"/>
    <mergeCell ref="B11:C11"/>
    <mergeCell ref="B12:C12"/>
    <mergeCell ref="B7:C7"/>
    <mergeCell ref="B2:H2"/>
    <mergeCell ref="B4:C5"/>
    <mergeCell ref="D4:F4"/>
    <mergeCell ref="G4:H4"/>
    <mergeCell ref="B6:C6"/>
    <mergeCell ref="B16:B17"/>
    <mergeCell ref="B18:B19"/>
    <mergeCell ref="B20:B22"/>
    <mergeCell ref="B24:C24"/>
    <mergeCell ref="B25:C25"/>
    <mergeCell ref="B23:C23"/>
    <mergeCell ref="B26:C26"/>
    <mergeCell ref="B27:C27"/>
    <mergeCell ref="B28:B30"/>
    <mergeCell ref="B37:E37"/>
    <mergeCell ref="B38:E38"/>
    <mergeCell ref="B36:C36"/>
    <mergeCell ref="H31:H34"/>
    <mergeCell ref="B32:C32"/>
    <mergeCell ref="B33:C33"/>
    <mergeCell ref="B34:C34"/>
    <mergeCell ref="B35:C35"/>
    <mergeCell ref="B31:C31"/>
    <mergeCell ref="B39:H42"/>
    <mergeCell ref="B44:C45"/>
    <mergeCell ref="D44:F45"/>
    <mergeCell ref="G44:G45"/>
    <mergeCell ref="B47:C48"/>
    <mergeCell ref="D47:F48"/>
    <mergeCell ref="G47:G48"/>
  </mergeCells>
  <phoneticPr fontId="3"/>
  <printOptions horizontalCentered="1"/>
  <pageMargins left="0.78740157480314965" right="0.59055118110236227" top="0.78740157480314965" bottom="0.39370078740157483" header="0.59055118110236227" footer="0.19685039370078741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9"/>
  <sheetViews>
    <sheetView showGridLines="0" view="pageBreakPreview" topLeftCell="A25" zoomScaleNormal="100" zoomScaleSheetLayoutView="100" workbookViewId="0">
      <selection activeCell="D47" sqref="D47:F48"/>
    </sheetView>
  </sheetViews>
  <sheetFormatPr defaultColWidth="9" defaultRowHeight="15.75" customHeight="1" x14ac:dyDescent="0.2"/>
  <cols>
    <col min="1" max="1" width="1.6328125" style="6" customWidth="1"/>
    <col min="2" max="2" width="14.90625" style="5" bestFit="1" customWidth="1"/>
    <col min="3" max="3" width="21" style="5" bestFit="1" customWidth="1"/>
    <col min="4" max="4" width="6.453125" style="6" bestFit="1" customWidth="1"/>
    <col min="5" max="6" width="12.6328125" style="7" customWidth="1"/>
    <col min="7" max="7" width="7.453125" style="5" bestFit="1" customWidth="1"/>
    <col min="8" max="8" width="9.08984375" style="5" bestFit="1" customWidth="1"/>
    <col min="9" max="9" width="1.6328125" style="6" customWidth="1"/>
    <col min="10" max="16384" width="9" style="6"/>
  </cols>
  <sheetData>
    <row r="1" spans="2:8" ht="6" customHeight="1" x14ac:dyDescent="0.2">
      <c r="B1" s="4"/>
    </row>
    <row r="2" spans="2:8" ht="18" customHeight="1" x14ac:dyDescent="0.2">
      <c r="B2" s="88" t="s">
        <v>54</v>
      </c>
      <c r="C2" s="88"/>
      <c r="D2" s="88"/>
      <c r="E2" s="88"/>
      <c r="F2" s="88"/>
      <c r="G2" s="88"/>
      <c r="H2" s="88"/>
    </row>
    <row r="3" spans="2:8" ht="6" customHeight="1" thickBot="1" x14ac:dyDescent="0.25">
      <c r="B3" s="4"/>
    </row>
    <row r="4" spans="2:8" ht="18" customHeight="1" x14ac:dyDescent="0.2">
      <c r="B4" s="89" t="s">
        <v>1</v>
      </c>
      <c r="C4" s="90"/>
      <c r="D4" s="90" t="s">
        <v>2</v>
      </c>
      <c r="E4" s="90"/>
      <c r="F4" s="90"/>
      <c r="G4" s="90" t="s">
        <v>3</v>
      </c>
      <c r="H4" s="91"/>
    </row>
    <row r="5" spans="2:8" ht="18" customHeight="1" thickBot="1" x14ac:dyDescent="0.25">
      <c r="B5" s="84"/>
      <c r="C5" s="85"/>
      <c r="D5" s="35" t="s">
        <v>4</v>
      </c>
      <c r="E5" s="25" t="s">
        <v>5</v>
      </c>
      <c r="F5" s="25" t="s">
        <v>6</v>
      </c>
      <c r="G5" s="35" t="s">
        <v>7</v>
      </c>
      <c r="H5" s="26" t="s">
        <v>4</v>
      </c>
    </row>
    <row r="6" spans="2:8" ht="18" customHeight="1" x14ac:dyDescent="0.2">
      <c r="B6" s="79" t="s">
        <v>8</v>
      </c>
      <c r="C6" s="80"/>
      <c r="D6" s="8" t="s">
        <v>39</v>
      </c>
      <c r="E6" s="39"/>
      <c r="F6" s="27" t="str">
        <f t="shared" ref="F6:F9" si="0">IF(SUM(E6)=0,"",ROUND(E6*G6,0))</f>
        <v/>
      </c>
      <c r="G6" s="8">
        <v>38.200000000000003</v>
      </c>
      <c r="H6" s="18" t="s">
        <v>42</v>
      </c>
    </row>
    <row r="7" spans="2:8" ht="18" customHeight="1" x14ac:dyDescent="0.2">
      <c r="B7" s="75" t="s">
        <v>9</v>
      </c>
      <c r="C7" s="76"/>
      <c r="D7" s="9" t="s">
        <v>39</v>
      </c>
      <c r="E7" s="40"/>
      <c r="F7" s="23" t="str">
        <f t="shared" si="0"/>
        <v/>
      </c>
      <c r="G7" s="9">
        <v>35.299999999999997</v>
      </c>
      <c r="H7" s="19" t="s">
        <v>42</v>
      </c>
    </row>
    <row r="8" spans="2:8" ht="18" customHeight="1" x14ac:dyDescent="0.2">
      <c r="B8" s="75" t="s">
        <v>10</v>
      </c>
      <c r="C8" s="76"/>
      <c r="D8" s="9" t="s">
        <v>39</v>
      </c>
      <c r="E8" s="40"/>
      <c r="F8" s="23" t="str">
        <f t="shared" si="0"/>
        <v/>
      </c>
      <c r="G8" s="9">
        <v>34.6</v>
      </c>
      <c r="H8" s="19" t="s">
        <v>42</v>
      </c>
    </row>
    <row r="9" spans="2:8" ht="18" customHeight="1" x14ac:dyDescent="0.2">
      <c r="B9" s="75" t="s">
        <v>11</v>
      </c>
      <c r="C9" s="76"/>
      <c r="D9" s="9" t="s">
        <v>39</v>
      </c>
      <c r="E9" s="40"/>
      <c r="F9" s="23" t="str">
        <f t="shared" si="0"/>
        <v/>
      </c>
      <c r="G9" s="9">
        <v>33.6</v>
      </c>
      <c r="H9" s="19" t="s">
        <v>42</v>
      </c>
    </row>
    <row r="10" spans="2:8" ht="18" customHeight="1" x14ac:dyDescent="0.2">
      <c r="B10" s="75" t="s">
        <v>12</v>
      </c>
      <c r="C10" s="76"/>
      <c r="D10" s="9" t="s">
        <v>39</v>
      </c>
      <c r="E10" s="40">
        <v>1542</v>
      </c>
      <c r="F10" s="23">
        <f t="shared" ref="F10:F35" si="1">IF(SUM(E10)=0,"",ROUND(E10*G10,0))</f>
        <v>56591</v>
      </c>
      <c r="G10" s="9">
        <v>36.700000000000003</v>
      </c>
      <c r="H10" s="19" t="s">
        <v>42</v>
      </c>
    </row>
    <row r="11" spans="2:8" ht="18" customHeight="1" x14ac:dyDescent="0.2">
      <c r="B11" s="75" t="s">
        <v>13</v>
      </c>
      <c r="C11" s="76"/>
      <c r="D11" s="9" t="s">
        <v>39</v>
      </c>
      <c r="E11" s="40"/>
      <c r="F11" s="23" t="str">
        <f t="shared" si="1"/>
        <v/>
      </c>
      <c r="G11" s="9">
        <v>37.700000000000003</v>
      </c>
      <c r="H11" s="19" t="s">
        <v>42</v>
      </c>
    </row>
    <row r="12" spans="2:8" ht="18" customHeight="1" x14ac:dyDescent="0.2">
      <c r="B12" s="75" t="s">
        <v>14</v>
      </c>
      <c r="C12" s="76"/>
      <c r="D12" s="9" t="s">
        <v>39</v>
      </c>
      <c r="E12" s="40">
        <v>5206</v>
      </c>
      <c r="F12" s="23">
        <f t="shared" si="1"/>
        <v>203555</v>
      </c>
      <c r="G12" s="9">
        <v>39.1</v>
      </c>
      <c r="H12" s="19" t="s">
        <v>42</v>
      </c>
    </row>
    <row r="13" spans="2:8" ht="18" customHeight="1" x14ac:dyDescent="0.2">
      <c r="B13" s="75" t="s">
        <v>15</v>
      </c>
      <c r="C13" s="76"/>
      <c r="D13" s="9" t="s">
        <v>39</v>
      </c>
      <c r="E13" s="40"/>
      <c r="F13" s="23" t="str">
        <f t="shared" si="1"/>
        <v/>
      </c>
      <c r="G13" s="9">
        <v>41.9</v>
      </c>
      <c r="H13" s="19" t="s">
        <v>42</v>
      </c>
    </row>
    <row r="14" spans="2:8" ht="18" customHeight="1" x14ac:dyDescent="0.2">
      <c r="B14" s="75" t="s">
        <v>16</v>
      </c>
      <c r="C14" s="76"/>
      <c r="D14" s="9" t="s">
        <v>41</v>
      </c>
      <c r="E14" s="40"/>
      <c r="F14" s="23" t="str">
        <f t="shared" si="1"/>
        <v/>
      </c>
      <c r="G14" s="9">
        <v>40.9</v>
      </c>
      <c r="H14" s="19" t="s">
        <v>43</v>
      </c>
    </row>
    <row r="15" spans="2:8" ht="18" customHeight="1" x14ac:dyDescent="0.2">
      <c r="B15" s="75" t="s">
        <v>17</v>
      </c>
      <c r="C15" s="76"/>
      <c r="D15" s="9" t="s">
        <v>41</v>
      </c>
      <c r="E15" s="40"/>
      <c r="F15" s="23" t="str">
        <f t="shared" si="1"/>
        <v/>
      </c>
      <c r="G15" s="9">
        <v>29.9</v>
      </c>
      <c r="H15" s="19" t="s">
        <v>43</v>
      </c>
    </row>
    <row r="16" spans="2:8" ht="18" customHeight="1" x14ac:dyDescent="0.2">
      <c r="B16" s="75" t="s">
        <v>18</v>
      </c>
      <c r="C16" s="36" t="s">
        <v>19</v>
      </c>
      <c r="D16" s="9" t="s">
        <v>41</v>
      </c>
      <c r="E16" s="40"/>
      <c r="F16" s="23" t="str">
        <f t="shared" si="1"/>
        <v/>
      </c>
      <c r="G16" s="9">
        <v>50.8</v>
      </c>
      <c r="H16" s="19" t="s">
        <v>43</v>
      </c>
    </row>
    <row r="17" spans="2:8" ht="18" customHeight="1" x14ac:dyDescent="0.2">
      <c r="B17" s="75"/>
      <c r="C17" s="36" t="s">
        <v>20</v>
      </c>
      <c r="D17" s="9" t="s">
        <v>52</v>
      </c>
      <c r="E17" s="40"/>
      <c r="F17" s="23" t="str">
        <f t="shared" si="1"/>
        <v/>
      </c>
      <c r="G17" s="9">
        <v>44.9</v>
      </c>
      <c r="H17" s="19" t="s">
        <v>53</v>
      </c>
    </row>
    <row r="18" spans="2:8" ht="18" customHeight="1" x14ac:dyDescent="0.2">
      <c r="B18" s="75" t="s">
        <v>21</v>
      </c>
      <c r="C18" s="36" t="s">
        <v>22</v>
      </c>
      <c r="D18" s="9" t="s">
        <v>41</v>
      </c>
      <c r="E18" s="40"/>
      <c r="F18" s="23" t="str">
        <f t="shared" si="1"/>
        <v/>
      </c>
      <c r="G18" s="9">
        <v>54.6</v>
      </c>
      <c r="H18" s="19" t="s">
        <v>43</v>
      </c>
    </row>
    <row r="19" spans="2:8" ht="18" customHeight="1" x14ac:dyDescent="0.2">
      <c r="B19" s="75"/>
      <c r="C19" s="36" t="s">
        <v>23</v>
      </c>
      <c r="D19" s="9" t="s">
        <v>52</v>
      </c>
      <c r="E19" s="40"/>
      <c r="F19" s="23" t="str">
        <f t="shared" si="1"/>
        <v/>
      </c>
      <c r="G19" s="9">
        <v>43.5</v>
      </c>
      <c r="H19" s="19" t="s">
        <v>53</v>
      </c>
    </row>
    <row r="20" spans="2:8" ht="18" customHeight="1" x14ac:dyDescent="0.2">
      <c r="B20" s="75" t="s">
        <v>24</v>
      </c>
      <c r="C20" s="36" t="s">
        <v>25</v>
      </c>
      <c r="D20" s="9" t="s">
        <v>41</v>
      </c>
      <c r="E20" s="40"/>
      <c r="F20" s="23" t="str">
        <f t="shared" si="1"/>
        <v/>
      </c>
      <c r="G20" s="38">
        <v>29</v>
      </c>
      <c r="H20" s="19" t="s">
        <v>43</v>
      </c>
    </row>
    <row r="21" spans="2:8" ht="18" customHeight="1" x14ac:dyDescent="0.2">
      <c r="B21" s="75"/>
      <c r="C21" s="36" t="s">
        <v>26</v>
      </c>
      <c r="D21" s="9" t="s">
        <v>41</v>
      </c>
      <c r="E21" s="40"/>
      <c r="F21" s="23" t="str">
        <f t="shared" si="1"/>
        <v/>
      </c>
      <c r="G21" s="9">
        <v>25.7</v>
      </c>
      <c r="H21" s="19" t="s">
        <v>43</v>
      </c>
    </row>
    <row r="22" spans="2:8" ht="18" customHeight="1" x14ac:dyDescent="0.2">
      <c r="B22" s="75"/>
      <c r="C22" s="36" t="s">
        <v>27</v>
      </c>
      <c r="D22" s="9" t="s">
        <v>41</v>
      </c>
      <c r="E22" s="40"/>
      <c r="F22" s="23" t="str">
        <f t="shared" si="1"/>
        <v/>
      </c>
      <c r="G22" s="9">
        <v>26.9</v>
      </c>
      <c r="H22" s="19" t="s">
        <v>43</v>
      </c>
    </row>
    <row r="23" spans="2:8" ht="18" customHeight="1" x14ac:dyDescent="0.2">
      <c r="B23" s="75" t="s">
        <v>28</v>
      </c>
      <c r="C23" s="76"/>
      <c r="D23" s="9" t="s">
        <v>41</v>
      </c>
      <c r="E23" s="40"/>
      <c r="F23" s="23" t="str">
        <f t="shared" si="1"/>
        <v/>
      </c>
      <c r="G23" s="9">
        <v>29.4</v>
      </c>
      <c r="H23" s="19" t="s">
        <v>43</v>
      </c>
    </row>
    <row r="24" spans="2:8" ht="18" customHeight="1" x14ac:dyDescent="0.2">
      <c r="B24" s="75" t="s">
        <v>29</v>
      </c>
      <c r="C24" s="76"/>
      <c r="D24" s="9" t="s">
        <v>41</v>
      </c>
      <c r="E24" s="40"/>
      <c r="F24" s="23" t="str">
        <f t="shared" si="1"/>
        <v/>
      </c>
      <c r="G24" s="9">
        <v>37.299999999999997</v>
      </c>
      <c r="H24" s="19" t="s">
        <v>43</v>
      </c>
    </row>
    <row r="25" spans="2:8" ht="18" customHeight="1" x14ac:dyDescent="0.2">
      <c r="B25" s="75" t="s">
        <v>30</v>
      </c>
      <c r="C25" s="76"/>
      <c r="D25" s="9" t="s">
        <v>52</v>
      </c>
      <c r="E25" s="40"/>
      <c r="F25" s="23" t="str">
        <f t="shared" si="1"/>
        <v/>
      </c>
      <c r="G25" s="9">
        <v>21.1</v>
      </c>
      <c r="H25" s="19" t="s">
        <v>53</v>
      </c>
    </row>
    <row r="26" spans="2:8" ht="18" customHeight="1" x14ac:dyDescent="0.2">
      <c r="B26" s="75" t="s">
        <v>31</v>
      </c>
      <c r="C26" s="76"/>
      <c r="D26" s="9" t="s">
        <v>52</v>
      </c>
      <c r="E26" s="40"/>
      <c r="F26" s="23" t="str">
        <f t="shared" si="1"/>
        <v/>
      </c>
      <c r="G26" s="9">
        <v>3.41</v>
      </c>
      <c r="H26" s="19" t="s">
        <v>53</v>
      </c>
    </row>
    <row r="27" spans="2:8" ht="18" customHeight="1" x14ac:dyDescent="0.2">
      <c r="B27" s="75" t="s">
        <v>32</v>
      </c>
      <c r="C27" s="76"/>
      <c r="D27" s="9" t="s">
        <v>52</v>
      </c>
      <c r="E27" s="40"/>
      <c r="F27" s="23" t="str">
        <f t="shared" si="1"/>
        <v/>
      </c>
      <c r="G27" s="9">
        <v>8.41</v>
      </c>
      <c r="H27" s="19" t="s">
        <v>53</v>
      </c>
    </row>
    <row r="28" spans="2:8" ht="18" customHeight="1" x14ac:dyDescent="0.2">
      <c r="B28" s="75" t="s">
        <v>33</v>
      </c>
      <c r="C28" s="36" t="s">
        <v>50</v>
      </c>
      <c r="D28" s="9" t="s">
        <v>52</v>
      </c>
      <c r="E28" s="40"/>
      <c r="F28" s="23" t="str">
        <f>IF(SUM(E28)=0,"",ROUND(E28*G28,0))</f>
        <v/>
      </c>
      <c r="G28" s="37"/>
      <c r="H28" s="19" t="s">
        <v>53</v>
      </c>
    </row>
    <row r="29" spans="2:8" ht="18" customHeight="1" x14ac:dyDescent="0.2">
      <c r="B29" s="75"/>
      <c r="C29" s="41"/>
      <c r="D29" s="42"/>
      <c r="E29" s="40"/>
      <c r="F29" s="23" t="str">
        <f t="shared" si="1"/>
        <v/>
      </c>
      <c r="G29" s="42"/>
      <c r="H29" s="43"/>
    </row>
    <row r="30" spans="2:8" ht="18" customHeight="1" thickBot="1" x14ac:dyDescent="0.25">
      <c r="B30" s="81"/>
      <c r="C30" s="44"/>
      <c r="D30" s="45"/>
      <c r="E30" s="46"/>
      <c r="F30" s="30" t="str">
        <f t="shared" si="1"/>
        <v/>
      </c>
      <c r="G30" s="45"/>
      <c r="H30" s="47"/>
    </row>
    <row r="31" spans="2:8" ht="18" customHeight="1" x14ac:dyDescent="0.2">
      <c r="B31" s="79" t="s">
        <v>34</v>
      </c>
      <c r="C31" s="80"/>
      <c r="D31" s="33" t="s">
        <v>44</v>
      </c>
      <c r="E31" s="39"/>
      <c r="F31" s="27" t="str">
        <f>IF(SUM(E31)=0,"",ROUND(E31*G31,0))</f>
        <v/>
      </c>
      <c r="G31" s="34">
        <v>1.02</v>
      </c>
      <c r="H31" s="73" t="s">
        <v>45</v>
      </c>
    </row>
    <row r="32" spans="2:8" ht="18" customHeight="1" x14ac:dyDescent="0.2">
      <c r="B32" s="75" t="s">
        <v>35</v>
      </c>
      <c r="C32" s="76"/>
      <c r="D32" s="12" t="s">
        <v>44</v>
      </c>
      <c r="E32" s="40"/>
      <c r="F32" s="23" t="str">
        <f t="shared" si="1"/>
        <v/>
      </c>
      <c r="G32" s="24">
        <v>1.36</v>
      </c>
      <c r="H32" s="74"/>
    </row>
    <row r="33" spans="2:8" ht="18" customHeight="1" x14ac:dyDescent="0.2">
      <c r="B33" s="75" t="s">
        <v>36</v>
      </c>
      <c r="C33" s="76"/>
      <c r="D33" s="12" t="s">
        <v>44</v>
      </c>
      <c r="E33" s="40"/>
      <c r="F33" s="23" t="str">
        <f t="shared" si="1"/>
        <v/>
      </c>
      <c r="G33" s="24">
        <v>1.36</v>
      </c>
      <c r="H33" s="74"/>
    </row>
    <row r="34" spans="2:8" ht="18" customHeight="1" x14ac:dyDescent="0.2">
      <c r="B34" s="75" t="s">
        <v>37</v>
      </c>
      <c r="C34" s="76"/>
      <c r="D34" s="12" t="s">
        <v>44</v>
      </c>
      <c r="E34" s="40"/>
      <c r="F34" s="23" t="str">
        <f t="shared" si="1"/>
        <v/>
      </c>
      <c r="G34" s="24">
        <v>1.36</v>
      </c>
      <c r="H34" s="74"/>
    </row>
    <row r="35" spans="2:8" ht="18" customHeight="1" x14ac:dyDescent="0.2">
      <c r="B35" s="94"/>
      <c r="C35" s="95"/>
      <c r="D35" s="42"/>
      <c r="E35" s="40"/>
      <c r="F35" s="23" t="str">
        <f t="shared" si="1"/>
        <v/>
      </c>
      <c r="G35" s="42"/>
      <c r="H35" s="43"/>
    </row>
    <row r="36" spans="2:8" ht="18" customHeight="1" thickBot="1" x14ac:dyDescent="0.25">
      <c r="B36" s="92"/>
      <c r="C36" s="93"/>
      <c r="D36" s="45"/>
      <c r="E36" s="46"/>
      <c r="F36" s="30" t="str">
        <f>IF(SUM(E36)=0,"",ROUND(E36*G36,0))</f>
        <v/>
      </c>
      <c r="G36" s="45"/>
      <c r="H36" s="47"/>
    </row>
    <row r="37" spans="2:8" ht="18" customHeight="1" x14ac:dyDescent="0.2">
      <c r="B37" s="82" t="s">
        <v>46</v>
      </c>
      <c r="C37" s="83"/>
      <c r="D37" s="83"/>
      <c r="E37" s="83"/>
      <c r="F37" s="31">
        <f>SUM(F6:F36)</f>
        <v>260146</v>
      </c>
      <c r="G37" s="11" t="s">
        <v>49</v>
      </c>
      <c r="H37" s="32" t="s">
        <v>49</v>
      </c>
    </row>
    <row r="38" spans="2:8" ht="18" customHeight="1" thickBot="1" x14ac:dyDescent="0.25">
      <c r="B38" s="84" t="s">
        <v>47</v>
      </c>
      <c r="C38" s="85"/>
      <c r="D38" s="85"/>
      <c r="E38" s="85"/>
      <c r="F38" s="28">
        <f>IF(F37="","",F37*G38)</f>
        <v>6711.7668000000003</v>
      </c>
      <c r="G38" s="29">
        <v>2.58E-2</v>
      </c>
      <c r="H38" s="22" t="s">
        <v>40</v>
      </c>
    </row>
    <row r="39" spans="2:8" ht="18" customHeight="1" x14ac:dyDescent="0.2">
      <c r="B39" s="50" t="s">
        <v>55</v>
      </c>
      <c r="C39" s="50"/>
      <c r="D39" s="50"/>
      <c r="E39" s="50"/>
      <c r="F39" s="50"/>
      <c r="G39" s="50"/>
      <c r="H39" s="50"/>
    </row>
    <row r="40" spans="2:8" ht="18" customHeight="1" x14ac:dyDescent="0.2">
      <c r="B40" s="51"/>
      <c r="C40" s="51"/>
      <c r="D40" s="51"/>
      <c r="E40" s="51"/>
      <c r="F40" s="51"/>
      <c r="G40" s="51"/>
      <c r="H40" s="51"/>
    </row>
    <row r="41" spans="2:8" ht="18" customHeight="1" x14ac:dyDescent="0.2">
      <c r="B41" s="51"/>
      <c r="C41" s="51"/>
      <c r="D41" s="51"/>
      <c r="E41" s="51"/>
      <c r="F41" s="51"/>
      <c r="G41" s="51"/>
      <c r="H41" s="51"/>
    </row>
    <row r="42" spans="2:8" ht="18" customHeight="1" x14ac:dyDescent="0.2">
      <c r="B42" s="51"/>
      <c r="C42" s="51"/>
      <c r="D42" s="51"/>
      <c r="E42" s="51"/>
      <c r="F42" s="51"/>
      <c r="G42" s="51"/>
      <c r="H42" s="51"/>
    </row>
    <row r="43" spans="2:8" ht="18" customHeight="1" thickBot="1" x14ac:dyDescent="0.25"/>
    <row r="44" spans="2:8" ht="18" customHeight="1" x14ac:dyDescent="0.2">
      <c r="B44" s="52" t="s">
        <v>38</v>
      </c>
      <c r="C44" s="53"/>
      <c r="D44" s="56">
        <v>16900000</v>
      </c>
      <c r="E44" s="57"/>
      <c r="F44" s="57"/>
      <c r="G44" s="60" t="s">
        <v>48</v>
      </c>
    </row>
    <row r="45" spans="2:8" ht="18" customHeight="1" thickBot="1" x14ac:dyDescent="0.25">
      <c r="B45" s="54"/>
      <c r="C45" s="55"/>
      <c r="D45" s="58"/>
      <c r="E45" s="59"/>
      <c r="F45" s="59"/>
      <c r="G45" s="61"/>
    </row>
    <row r="46" spans="2:8" ht="18" customHeight="1" thickBot="1" x14ac:dyDescent="0.25"/>
    <row r="47" spans="2:8" ht="18" customHeight="1" x14ac:dyDescent="0.2">
      <c r="B47" s="62" t="s">
        <v>51</v>
      </c>
      <c r="C47" s="63"/>
      <c r="D47" s="66" t="str">
        <f>IF(AND(F38="",D44=""),"",IF(OR(F38&gt;=1500,D44&gt;=6000000),"対象","対象外"))</f>
        <v>対象</v>
      </c>
      <c r="E47" s="67"/>
      <c r="F47" s="68"/>
      <c r="G47" s="72"/>
    </row>
    <row r="48" spans="2:8" ht="18" customHeight="1" thickBot="1" x14ac:dyDescent="0.25">
      <c r="B48" s="64"/>
      <c r="C48" s="65"/>
      <c r="D48" s="69"/>
      <c r="E48" s="70"/>
      <c r="F48" s="71"/>
      <c r="G48" s="72"/>
    </row>
    <row r="49" spans="2:2" ht="6" customHeight="1" x14ac:dyDescent="0.2">
      <c r="B49" s="4"/>
    </row>
  </sheetData>
  <mergeCells count="39">
    <mergeCell ref="B47:C48"/>
    <mergeCell ref="D47:F48"/>
    <mergeCell ref="G47:G48"/>
    <mergeCell ref="B37:E37"/>
    <mergeCell ref="B38:E38"/>
    <mergeCell ref="B44:C45"/>
    <mergeCell ref="D44:F45"/>
    <mergeCell ref="G44:G45"/>
    <mergeCell ref="B39:H42"/>
    <mergeCell ref="H31:H34"/>
    <mergeCell ref="B32:C32"/>
    <mergeCell ref="B33:C33"/>
    <mergeCell ref="B34:C34"/>
    <mergeCell ref="B35:C35"/>
    <mergeCell ref="B36:C36"/>
    <mergeCell ref="B24:C24"/>
    <mergeCell ref="B25:C25"/>
    <mergeCell ref="B26:C26"/>
    <mergeCell ref="B27:C27"/>
    <mergeCell ref="B28:B30"/>
    <mergeCell ref="B31:C31"/>
    <mergeCell ref="B23:C23"/>
    <mergeCell ref="B8:C8"/>
    <mergeCell ref="B9:C9"/>
    <mergeCell ref="B10:C10"/>
    <mergeCell ref="B11:C11"/>
    <mergeCell ref="B12:C12"/>
    <mergeCell ref="B13:C13"/>
    <mergeCell ref="B14:C14"/>
    <mergeCell ref="B15:C15"/>
    <mergeCell ref="B16:B17"/>
    <mergeCell ref="B18:B19"/>
    <mergeCell ref="B20:B22"/>
    <mergeCell ref="B7:C7"/>
    <mergeCell ref="B2:H2"/>
    <mergeCell ref="B4:C5"/>
    <mergeCell ref="D4:F4"/>
    <mergeCell ref="G4:H4"/>
    <mergeCell ref="B6:C6"/>
  </mergeCells>
  <phoneticPr fontId="3"/>
  <printOptions horizontalCentered="1"/>
  <pageMargins left="0.78740157480314965" right="0.59055118110236227" top="0.78740157480314965" bottom="0.39370078740157483" header="0.59055118110236227" footer="0.1968503937007874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計算表</vt:lpstr>
      <vt:lpstr>使用例</vt:lpstr>
      <vt:lpstr>計算表!Print_Area</vt:lpstr>
      <vt:lpstr>使用例!Print_Area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平野　裕典</cp:lastModifiedBy>
  <cp:lastPrinted>2019-06-17T07:26:30Z</cp:lastPrinted>
  <dcterms:created xsi:type="dcterms:W3CDTF">2013-05-06T06:40:43Z</dcterms:created>
  <dcterms:modified xsi:type="dcterms:W3CDTF">2024-06-21T06:24:35Z</dcterms:modified>
</cp:coreProperties>
</file>