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 カーボンニュートラル推進担当\04再生可能エネルギー\4-03 個人住宅用太陽光発電設備等導入支援事業\R7\01 要綱等\04_様式\excel\県HP掲載用（ロックあり）\"/>
    </mc:Choice>
  </mc:AlternateContent>
  <xr:revisionPtr revIDLastSave="0" documentId="13_ncr:1_{7EB93D94-3414-4B88-B5C9-79E214CEFD35}" xr6:coauthVersionLast="47" xr6:coauthVersionMax="47" xr10:uidLastSave="{00000000-0000-0000-0000-000000000000}"/>
  <bookViews>
    <workbookView xWindow="-110" yWindow="-110" windowWidth="19420" windowHeight="11620" xr2:uid="{8E25CA38-C9E8-410D-B455-E9580253AC87}"/>
  </bookViews>
  <sheets>
    <sheet name="７号" sheetId="1" r:id="rId1"/>
  </sheets>
  <definedNames>
    <definedName name="_xlnm.Print_Area" localSheetId="0">'７号'!$A$1:$AD$44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3" i="1" l="1"/>
  <c r="S35" i="1"/>
  <c r="U31" i="1"/>
  <c r="U28" i="1"/>
  <c r="N39" i="1"/>
  <c r="X24" i="1"/>
  <c r="S36" i="1"/>
  <c r="G39" i="1"/>
  <c r="G37" i="1"/>
  <c r="M38" i="1"/>
  <c r="S24" i="1"/>
  <c r="S23" i="1"/>
  <c r="U20" i="1" l="1"/>
  <c r="U21" i="1" s="1"/>
</calcChain>
</file>

<file path=xl/sharedStrings.xml><?xml version="1.0" encoding="utf-8"?>
<sst xmlns="http://schemas.openxmlformats.org/spreadsheetml/2006/main" count="81" uniqueCount="63">
  <si>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</si>
  <si>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</si>
  <si>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</si>
  <si>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　　栃木県知事　様</t>
    <phoneticPr fontId="3"/>
  </si>
  <si>
    <t>申請者</t>
    <rPh sb="0" eb="3">
      <t>シンセイシャ</t>
    </rPh>
    <phoneticPr fontId="3"/>
  </si>
  <si>
    <t>氏名</t>
    <rPh sb="0" eb="2">
      <t>シメイ</t>
    </rPh>
    <phoneticPr fontId="3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</si>
  <si>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</si>
  <si>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</si>
  <si>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設備の設置場所</t>
    <phoneticPr fontId="3"/>
  </si>
  <si>
    <t>住宅の区分</t>
    <rPh sb="0" eb="2">
      <t>ジュウタク</t>
    </rPh>
    <rPh sb="3" eb="5">
      <t>クブン</t>
    </rPh>
    <phoneticPr fontId="3"/>
  </si>
  <si>
    <t>太陽光発電設備</t>
    <rPh sb="0" eb="3">
      <t>タイヨウコウ</t>
    </rPh>
    <rPh sb="3" eb="5">
      <t>ハツデン</t>
    </rPh>
    <rPh sb="5" eb="7">
      <t>セツビ</t>
    </rPh>
    <phoneticPr fontId="3"/>
  </si>
  <si>
    <t>太陽光パネル</t>
    <rPh sb="0" eb="3">
      <t>タイヨウコウ</t>
    </rPh>
    <phoneticPr fontId="3"/>
  </si>
  <si>
    <t>合　計　出　力</t>
    <rPh sb="0" eb="1">
      <t>ゴウ</t>
    </rPh>
    <rPh sb="2" eb="3">
      <t>ケイ</t>
    </rPh>
    <rPh sb="4" eb="5">
      <t>デ</t>
    </rPh>
    <rPh sb="6" eb="7">
      <t>チカラ</t>
    </rPh>
    <phoneticPr fontId="3"/>
  </si>
  <si>
    <t>kW</t>
    <phoneticPr fontId="3"/>
  </si>
  <si>
    <t>パワーコンディショナー</t>
    <phoneticPr fontId="3"/>
  </si>
  <si>
    <t>採　用　出　力</t>
    <rPh sb="0" eb="1">
      <t>サイ</t>
    </rPh>
    <rPh sb="2" eb="3">
      <t>ヨウ</t>
    </rPh>
    <rPh sb="4" eb="5">
      <t>デ</t>
    </rPh>
    <rPh sb="6" eb="7">
      <t>チカラ</t>
    </rPh>
    <phoneticPr fontId="3"/>
  </si>
  <si>
    <t>(A)</t>
    <phoneticPr fontId="3"/>
  </si>
  <si>
    <t>補 助 金 の 額【(A)×70,000円】</t>
    <rPh sb="0" eb="1">
      <t>ホ</t>
    </rPh>
    <rPh sb="2" eb="3">
      <t>スケ</t>
    </rPh>
    <rPh sb="4" eb="5">
      <t>カネ</t>
    </rPh>
    <rPh sb="8" eb="9">
      <t>ガク</t>
    </rPh>
    <rPh sb="20" eb="21">
      <t>エン</t>
    </rPh>
    <phoneticPr fontId="3"/>
  </si>
  <si>
    <t>(B)</t>
    <phoneticPr fontId="3"/>
  </si>
  <si>
    <t>円</t>
    <rPh sb="0" eb="1">
      <t>エン</t>
    </rPh>
    <phoneticPr fontId="3"/>
  </si>
  <si>
    <t>※補助上限は280,000円</t>
    <rPh sb="1" eb="3">
      <t>ホジョ</t>
    </rPh>
    <rPh sb="3" eb="5">
      <t>ジョウゲン</t>
    </rPh>
    <rPh sb="13" eb="14">
      <t>エン</t>
    </rPh>
    <phoneticPr fontId="3"/>
  </si>
  <si>
    <t>余剰電力の売電有無</t>
    <rPh sb="0" eb="2">
      <t>ヨジョウ</t>
    </rPh>
    <rPh sb="2" eb="4">
      <t>デンリョク</t>
    </rPh>
    <rPh sb="5" eb="7">
      <t>バイデン</t>
    </rPh>
    <rPh sb="7" eb="9">
      <t>ウム</t>
    </rPh>
    <phoneticPr fontId="3"/>
  </si>
  <si>
    <t>定置用蓄電地</t>
    <rPh sb="0" eb="3">
      <t>テイチヨウ</t>
    </rPh>
    <rPh sb="3" eb="6">
      <t>チクデンチ</t>
    </rPh>
    <phoneticPr fontId="3"/>
  </si>
  <si>
    <t>kWh</t>
    <phoneticPr fontId="3"/>
  </si>
  <si>
    <t>(C)</t>
    <phoneticPr fontId="3"/>
  </si>
  <si>
    <t>補助対象経費
（税抜き）</t>
    <rPh sb="0" eb="2">
      <t>ホジョ</t>
    </rPh>
    <rPh sb="2" eb="4">
      <t>タイショウ</t>
    </rPh>
    <rPh sb="4" eb="6">
      <t>ケイヒ</t>
    </rPh>
    <rPh sb="8" eb="10">
      <t>ゼイヌ</t>
    </rPh>
    <phoneticPr fontId="3"/>
  </si>
  <si>
    <t>設備費</t>
    <rPh sb="0" eb="3">
      <t>セツビヒ</t>
    </rPh>
    <phoneticPr fontId="3"/>
  </si>
  <si>
    <t>(D)</t>
    <phoneticPr fontId="3"/>
  </si>
  <si>
    <t>工事費</t>
    <rPh sb="0" eb="3">
      <t>コウジヒ</t>
    </rPh>
    <phoneticPr fontId="3"/>
  </si>
  <si>
    <t>(E)</t>
    <phoneticPr fontId="3"/>
  </si>
  <si>
    <t>価格/kWh</t>
    <rPh sb="0" eb="2">
      <t>カカク</t>
    </rPh>
    <phoneticPr fontId="3"/>
  </si>
  <si>
    <t>｛ (D)＋(E) ｝÷ (C)</t>
    <phoneticPr fontId="3"/>
  </si>
  <si>
    <t>(F)</t>
    <phoneticPr fontId="3"/>
  </si>
  <si>
    <t>(G)</t>
    <phoneticPr fontId="3"/>
  </si>
  <si>
    <t>　蓄電容量が5kWhを超える場合は
　【(F)×1/3×5】</t>
    <rPh sb="1" eb="3">
      <t>チクデン</t>
    </rPh>
    <rPh sb="3" eb="5">
      <t>ヨウリョウ</t>
    </rPh>
    <rPh sb="11" eb="12">
      <t>コ</t>
    </rPh>
    <rPh sb="14" eb="16">
      <t>バアイ</t>
    </rPh>
    <phoneticPr fontId="3"/>
  </si>
  <si>
    <t>補助金交付申請額【　（Ｂ）＋（Ｇ）　】</t>
    <rPh sb="0" eb="3">
      <t>ホジョキン</t>
    </rPh>
    <rPh sb="3" eb="5">
      <t>コウフ</t>
    </rPh>
    <rPh sb="5" eb="8">
      <t>シンセイガク</t>
    </rPh>
    <phoneticPr fontId="3"/>
  </si>
  <si>
    <t>国の補助金等の
利用状況</t>
    <rPh sb="0" eb="1">
      <t>クニ</t>
    </rPh>
    <rPh sb="2" eb="4">
      <t>ホジョ</t>
    </rPh>
    <rPh sb="4" eb="5">
      <t>キン</t>
    </rPh>
    <rPh sb="5" eb="6">
      <t>トウ</t>
    </rPh>
    <rPh sb="8" eb="10">
      <t>リヨウ</t>
    </rPh>
    <rPh sb="10" eb="12">
      <t>ジョウキョウ</t>
    </rPh>
    <phoneticPr fontId="3"/>
  </si>
  <si>
    <t>利 用 有 無</t>
    <rPh sb="0" eb="1">
      <t>リ</t>
    </rPh>
    <rPh sb="2" eb="3">
      <t>ヨウ</t>
    </rPh>
    <rPh sb="4" eb="5">
      <t>ユウ</t>
    </rPh>
    <rPh sb="6" eb="7">
      <t>ム</t>
    </rPh>
    <phoneticPr fontId="3"/>
  </si>
  <si>
    <t>手続代行者</t>
    <rPh sb="0" eb="2">
      <t>テツヅ</t>
    </rPh>
    <rPh sb="2" eb="5">
      <t>ダイコウシャ</t>
    </rPh>
    <phoneticPr fontId="3"/>
  </si>
  <si>
    <t>事業者名</t>
    <rPh sb="0" eb="3">
      <t>ジギョウシャ</t>
    </rPh>
    <rPh sb="3" eb="4">
      <t>メイ</t>
    </rPh>
    <phoneticPr fontId="3"/>
  </si>
  <si>
    <t>所在地</t>
    <rPh sb="0" eb="3">
      <t>ショザイチ</t>
    </rPh>
    <phoneticPr fontId="3"/>
  </si>
  <si>
    <t>責任者名</t>
    <rPh sb="0" eb="3">
      <t>セキニンシャ</t>
    </rPh>
    <rPh sb="3" eb="4">
      <t>メイ</t>
    </rPh>
    <phoneticPr fontId="3"/>
  </si>
  <si>
    <t>担当者</t>
    <rPh sb="0" eb="3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</si>
  <si>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</si>
  <si>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</si>
  <si>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 xml:space="preserve">蓄　電　容　量 </t>
    <rPh sb="0" eb="1">
      <t>チク</t>
    </rPh>
    <rPh sb="2" eb="3">
      <t>デン</t>
    </rPh>
    <rPh sb="4" eb="5">
      <t>カタチ</t>
    </rPh>
    <rPh sb="6" eb="7">
      <t>リョウ</t>
    </rPh>
    <phoneticPr fontId="3"/>
  </si>
  <si>
    <t>メーカー名</t>
    <rPh sb="4" eb="5">
      <t>メイ</t>
    </rPh>
    <phoneticPr fontId="3"/>
  </si>
  <si>
    <t>パッケージ型番</t>
    <rPh sb="5" eb="7">
      <t>カタバン</t>
    </rPh>
    <phoneticPr fontId="3"/>
  </si>
  <si>
    <t>事業期間</t>
    <rPh sb="0" eb="2">
      <t>ジギョウ</t>
    </rPh>
    <rPh sb="2" eb="4">
      <t>キカン</t>
    </rPh>
    <phoneticPr fontId="3"/>
  </si>
  <si>
    <t>蓄　電　池　情　報
（SII登録内容）</t>
    <rPh sb="0" eb="1">
      <t>チク</t>
    </rPh>
    <rPh sb="2" eb="3">
      <t>デン</t>
    </rPh>
    <rPh sb="4" eb="5">
      <t>イケ</t>
    </rPh>
    <rPh sb="6" eb="7">
      <t>ジョウ</t>
    </rPh>
    <rPh sb="8" eb="9">
      <t>ホウ</t>
    </rPh>
    <rPh sb="14" eb="16">
      <t>トウロク</t>
    </rPh>
    <rPh sb="16" eb="18">
      <t>ナイヨウ</t>
    </rPh>
    <phoneticPr fontId="3"/>
  </si>
  <si>
    <t>kWh</t>
    <phoneticPr fontId="3"/>
  </si>
  <si>
    <t>設置セット数</t>
    <rPh sb="0" eb="2">
      <t>セッチ</t>
    </rPh>
    <rPh sb="5" eb="6">
      <t>スウ</t>
    </rPh>
    <phoneticPr fontId="3"/>
  </si>
  <si>
    <t>セット</t>
    <phoneticPr fontId="3"/>
  </si>
  <si>
    <t>〒</t>
    <phoneticPr fontId="3"/>
  </si>
  <si>
    <t>補 助 金 の 額【｛(D)+(E)｝×1/3】</t>
    <rPh sb="0" eb="1">
      <t>ホ</t>
    </rPh>
    <rPh sb="2" eb="3">
      <t>スケ</t>
    </rPh>
    <rPh sb="4" eb="5">
      <t>カネ</t>
    </rPh>
    <rPh sb="8" eb="9">
      <t>ガク</t>
    </rPh>
    <phoneticPr fontId="3"/>
  </si>
  <si>
    <t>蓄電容量</t>
    <rPh sb="0" eb="2">
      <t>チクデン</t>
    </rPh>
    <rPh sb="2" eb="4">
      <t>ヨウリョウ</t>
    </rPh>
    <phoneticPr fontId="3"/>
  </si>
  <si>
    <t>着手日</t>
    <rPh sb="0" eb="2">
      <t>チャクシュ</t>
    </rPh>
    <rPh sb="2" eb="3">
      <t>ビ</t>
    </rPh>
    <phoneticPr fontId="3"/>
  </si>
  <si>
    <t>完了日</t>
    <rPh sb="0" eb="2">
      <t>カンリョウ</t>
    </rPh>
    <phoneticPr fontId="3"/>
  </si>
  <si>
    <t>実績報告書</t>
    <rPh sb="0" eb="5">
      <t>ジッセキホウコクショ</t>
    </rPh>
    <phoneticPr fontId="3"/>
  </si>
  <si>
    <t>付け栃木県指令気対第</t>
    <rPh sb="0" eb="1">
      <t>ヅ</t>
    </rPh>
    <phoneticPr fontId="3"/>
  </si>
  <si>
    <t>号により補助金の交付決定を受けた個人住宅用</t>
    <rPh sb="0" eb="1">
      <t>ゴウ</t>
    </rPh>
    <rPh sb="4" eb="7">
      <t>ホジョキン</t>
    </rPh>
    <rPh sb="8" eb="10">
      <t>コウフ</t>
    </rPh>
    <rPh sb="10" eb="12">
      <t>ケッテイ</t>
    </rPh>
    <rPh sb="13" eb="14">
      <t>ウ</t>
    </rPh>
    <rPh sb="16" eb="18">
      <t>コジン</t>
    </rPh>
    <rPh sb="18" eb="21">
      <t>ジュウタクヨウ</t>
    </rPh>
    <phoneticPr fontId="3"/>
  </si>
  <si>
    <t>太陽光発電設備等導入支援事業が完了したので、関係書類を添えて報告します。</t>
    <rPh sb="0" eb="3">
      <t>タイヨウコウ</t>
    </rPh>
    <rPh sb="3" eb="5">
      <t>ハツデン</t>
    </rPh>
    <rPh sb="5" eb="7">
      <t>セツビ</t>
    </rPh>
    <rPh sb="7" eb="8">
      <t>トウ</t>
    </rPh>
    <rPh sb="8" eb="10">
      <t>ドウニュウ</t>
    </rPh>
    <rPh sb="10" eb="12">
      <t>シエン</t>
    </rPh>
    <rPh sb="12" eb="14">
      <t>ジギョウ</t>
    </rPh>
    <rPh sb="15" eb="17">
      <t>カンリョウ</t>
    </rPh>
    <rPh sb="22" eb="24">
      <t>カンケイ</t>
    </rPh>
    <rPh sb="24" eb="26">
      <t>ショルイ</t>
    </rPh>
    <rPh sb="27" eb="28">
      <t>ソ</t>
    </rPh>
    <rPh sb="30" eb="32">
      <t>ホウコク</t>
    </rPh>
    <phoneticPr fontId="3"/>
  </si>
  <si>
    <t>様式第７号（第６条関係）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</si>
</sst>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177" fontId="4" fillId="0" borderId="0" xfId="1" applyNumberFormat="1" applyFont="1" applyBorder="1" applyAlignment="1" applyProtection="1">
      <alignment vertical="center"/>
      <protection locked="0"/>
    </xf>
    <xf numFmtId="177" fontId="4" fillId="2" borderId="0" xfId="1" applyNumberFormat="1" applyFont="1" applyFill="1" applyBorder="1" applyAlignme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177" fontId="4" fillId="0" borderId="0" xfId="1" applyNumberFormat="1" applyFont="1" applyFill="1" applyBorder="1" applyAlignment="1" applyProtection="1">
      <alignment vertical="center"/>
      <protection hidden="1"/>
    </xf>
    <xf numFmtId="0" fontId="4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justify" wrapText="1"/>
      <protection hidden="1"/>
    </xf>
    <xf numFmtId="0" fontId="2" fillId="0" borderId="0" xfId="0" applyFont="1" applyAlignment="1" applyProtection="1">
      <alignment horizontal="left" vertical="justify" wrapText="1"/>
      <protection hidden="1"/>
    </xf>
    <xf numFmtId="0" fontId="4" fillId="0" borderId="5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Border="1" applyAlignment="1" applyProtection="1">
      <alignment vertical="center" shrinkToFit="1"/>
      <protection hidden="1"/>
    </xf>
    <xf numFmtId="0" fontId="4" fillId="0" borderId="4" xfId="0" applyFont="1" applyBorder="1" applyAlignment="1" applyProtection="1">
      <alignment vertical="center" shrinkToFit="1"/>
      <protection hidden="1"/>
    </xf>
    <xf numFmtId="0" fontId="4" fillId="0" borderId="4" xfId="0" applyFont="1" applyBorder="1" applyAlignment="1" applyProtection="1">
      <alignment horizontal="center" vertical="center" shrinkToFit="1"/>
      <protection hidden="1"/>
    </xf>
    <xf numFmtId="177" fontId="4" fillId="0" borderId="0" xfId="1" applyNumberFormat="1" applyFont="1" applyBorder="1" applyAlignment="1" applyProtection="1">
      <alignment vertical="center"/>
      <protection hidden="1"/>
    </xf>
    <xf numFmtId="0" fontId="4" fillId="2" borderId="4" xfId="0" applyFont="1" applyFill="1" applyBorder="1" applyAlignment="1" applyProtection="1">
      <alignment horizontal="center" vertical="center" shrinkToFit="1"/>
      <protection hidden="1"/>
    </xf>
    <xf numFmtId="0" fontId="4" fillId="2" borderId="7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4" fillId="0" borderId="2" xfId="0" applyFont="1" applyBorder="1" applyAlignment="1" applyProtection="1">
      <alignment vertical="center" shrinkToFit="1"/>
      <protection hidden="1"/>
    </xf>
    <xf numFmtId="0" fontId="4" fillId="0" borderId="4" xfId="0" applyFont="1" applyFill="1" applyBorder="1" applyAlignment="1" applyProtection="1">
      <alignment vertical="center" shrinkToFit="1"/>
      <protection hidden="1"/>
    </xf>
    <xf numFmtId="0" fontId="4" fillId="0" borderId="4" xfId="0" applyFont="1" applyFill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justify" wrapText="1"/>
      <protection locked="0"/>
    </xf>
    <xf numFmtId="0" fontId="4" fillId="2" borderId="2" xfId="0" applyFont="1" applyFill="1" applyBorder="1" applyAlignment="1" applyProtection="1">
      <alignment horizontal="distributed" vertical="center" shrinkToFit="1"/>
      <protection hidden="1"/>
    </xf>
    <xf numFmtId="0" fontId="4" fillId="2" borderId="3" xfId="0" applyFont="1" applyFill="1" applyBorder="1" applyAlignment="1" applyProtection="1">
      <alignment horizontal="distributed" vertical="center" shrinkToFit="1"/>
      <protection hidden="1"/>
    </xf>
    <xf numFmtId="0" fontId="4" fillId="2" borderId="4" xfId="0" applyFont="1" applyFill="1" applyBorder="1" applyAlignment="1" applyProtection="1">
      <alignment horizontal="distributed" vertical="center" shrinkToFit="1"/>
      <protection hidden="1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distributed" vertical="center" shrinkToFit="1"/>
      <protection hidden="1"/>
    </xf>
    <xf numFmtId="0" fontId="4" fillId="2" borderId="6" xfId="0" applyFont="1" applyFill="1" applyBorder="1" applyAlignment="1" applyProtection="1">
      <alignment horizontal="distributed" vertical="center" shrinkToFit="1"/>
      <protection hidden="1"/>
    </xf>
    <xf numFmtId="0" fontId="4" fillId="2" borderId="7" xfId="0" applyFont="1" applyFill="1" applyBorder="1" applyAlignment="1" applyProtection="1">
      <alignment horizontal="distributed" vertical="center" shrinkToFit="1"/>
      <protection hidden="1"/>
    </xf>
    <xf numFmtId="0" fontId="4" fillId="2" borderId="11" xfId="0" applyFont="1" applyFill="1" applyBorder="1" applyAlignment="1" applyProtection="1">
      <alignment horizontal="distributed" vertical="center" shrinkToFit="1"/>
      <protection hidden="1"/>
    </xf>
    <xf numFmtId="0" fontId="4" fillId="2" borderId="12" xfId="0" applyFont="1" applyFill="1" applyBorder="1" applyAlignment="1" applyProtection="1">
      <alignment horizontal="distributed" vertical="center" shrinkToFit="1"/>
      <protection hidden="1"/>
    </xf>
    <xf numFmtId="0" fontId="4" fillId="2" borderId="13" xfId="0" applyFont="1" applyFill="1" applyBorder="1" applyAlignment="1" applyProtection="1">
      <alignment horizontal="distributed" vertical="center" shrinkToFit="1"/>
      <protection hidden="1"/>
    </xf>
    <xf numFmtId="0" fontId="4" fillId="2" borderId="5" xfId="0" applyFont="1" applyFill="1" applyBorder="1" applyAlignment="1" applyProtection="1">
      <alignment horizontal="center" vertical="center" shrinkToFit="1"/>
      <protection hidden="1"/>
    </xf>
    <xf numFmtId="0" fontId="4" fillId="2" borderId="6" xfId="0" applyFont="1" applyFill="1" applyBorder="1" applyAlignment="1" applyProtection="1">
      <alignment horizontal="center" vertical="center" shrinkToFit="1"/>
      <protection hidden="1"/>
    </xf>
    <xf numFmtId="0" fontId="4" fillId="2" borderId="7" xfId="0" applyFont="1" applyFill="1" applyBorder="1" applyAlignment="1" applyProtection="1">
      <alignment horizontal="center" vertical="center" shrinkToFit="1"/>
      <protection hidden="1"/>
    </xf>
    <xf numFmtId="0" fontId="4" fillId="2" borderId="8" xfId="0" applyFont="1" applyFill="1" applyBorder="1" applyAlignment="1" applyProtection="1">
      <alignment horizontal="center" vertical="center" shrinkToFit="1"/>
      <protection hidden="1"/>
    </xf>
    <xf numFmtId="0" fontId="4" fillId="2" borderId="0" xfId="0" applyFont="1" applyFill="1" applyBorder="1" applyAlignment="1" applyProtection="1">
      <alignment horizontal="center" vertical="center" shrinkToFit="1"/>
      <protection hidden="1"/>
    </xf>
    <xf numFmtId="0" fontId="4" fillId="2" borderId="9" xfId="0" applyFont="1" applyFill="1" applyBorder="1" applyAlignment="1" applyProtection="1">
      <alignment horizontal="center" vertical="center" shrinkToFit="1"/>
      <protection hidden="1"/>
    </xf>
    <xf numFmtId="0" fontId="4" fillId="2" borderId="11" xfId="0" applyFont="1" applyFill="1" applyBorder="1" applyAlignment="1" applyProtection="1">
      <alignment horizontal="center" vertical="center" shrinkToFit="1"/>
      <protection hidden="1"/>
    </xf>
    <xf numFmtId="0" fontId="4" fillId="2" borderId="12" xfId="0" applyFont="1" applyFill="1" applyBorder="1" applyAlignment="1" applyProtection="1">
      <alignment horizontal="center" vertical="center" shrinkToFit="1"/>
      <protection hidden="1"/>
    </xf>
    <xf numFmtId="0" fontId="4" fillId="2" borderId="13" xfId="0" applyFont="1" applyFill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7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0" borderId="13" xfId="0" applyFont="1" applyBorder="1" applyAlignment="1" applyProtection="1">
      <alignment horizontal="center" vertical="center" shrinkToFit="1"/>
      <protection hidden="1"/>
    </xf>
    <xf numFmtId="0" fontId="4" fillId="2" borderId="2" xfId="0" applyFont="1" applyFill="1" applyBorder="1" applyAlignment="1" applyProtection="1">
      <alignment horizontal="center" vertical="center" shrinkToFit="1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hidden="1"/>
    </xf>
    <xf numFmtId="0" fontId="4" fillId="2" borderId="4" xfId="0" applyFont="1" applyFill="1" applyBorder="1" applyAlignment="1" applyProtection="1">
      <alignment horizontal="center" vertical="center" shrinkToFit="1"/>
      <protection hidden="1"/>
    </xf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177" fontId="4" fillId="2" borderId="3" xfId="1" applyNumberFormat="1" applyFont="1" applyFill="1" applyBorder="1" applyAlignment="1" applyProtection="1">
      <alignment vertical="center" shrinkToFit="1"/>
      <protection hidden="1"/>
    </xf>
    <xf numFmtId="38" fontId="4" fillId="2" borderId="7" xfId="1" applyFont="1" applyFill="1" applyBorder="1" applyAlignment="1" applyProtection="1">
      <alignment vertical="center" shrinkToFit="1"/>
      <protection hidden="1"/>
    </xf>
    <xf numFmtId="38" fontId="4" fillId="2" borderId="10" xfId="1" applyFont="1" applyFill="1" applyBorder="1" applyAlignment="1" applyProtection="1">
      <alignment vertical="center" shrinkToFit="1"/>
      <protection hidden="1"/>
    </xf>
    <xf numFmtId="38" fontId="4" fillId="2" borderId="5" xfId="1" applyFont="1" applyFill="1" applyBorder="1" applyAlignment="1" applyProtection="1">
      <alignment vertical="center" shrinkToFit="1"/>
      <protection hidden="1"/>
    </xf>
    <xf numFmtId="0" fontId="4" fillId="0" borderId="3" xfId="0" applyFont="1" applyBorder="1" applyAlignment="1" applyProtection="1">
      <alignment vertical="center" shrinkToFit="1"/>
      <protection hidden="1"/>
    </xf>
    <xf numFmtId="0" fontId="4" fillId="0" borderId="4" xfId="0" applyFont="1" applyBorder="1" applyAlignment="1" applyProtection="1">
      <alignment vertical="center" shrinkToFit="1"/>
      <protection hidden="1"/>
    </xf>
    <xf numFmtId="176" fontId="4" fillId="0" borderId="2" xfId="0" applyNumberFormat="1" applyFont="1" applyBorder="1" applyAlignment="1" applyProtection="1">
      <alignment vertical="center" shrinkToFit="1"/>
      <protection locked="0"/>
    </xf>
    <xf numFmtId="176" fontId="4" fillId="0" borderId="3" xfId="0" applyNumberFormat="1" applyFont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 applyProtection="1">
      <alignment horizontal="right" vertical="center" shrinkToFit="1"/>
      <protection hidden="1"/>
    </xf>
    <xf numFmtId="0" fontId="5" fillId="2" borderId="14" xfId="0" applyFont="1" applyFill="1" applyBorder="1" applyAlignment="1" applyProtection="1">
      <alignment horizontal="right" vertical="center" shrinkToFit="1"/>
      <protection hidden="1"/>
    </xf>
    <xf numFmtId="0" fontId="5" fillId="2" borderId="15" xfId="0" applyFont="1" applyFill="1" applyBorder="1" applyAlignment="1" applyProtection="1">
      <alignment horizontal="right" vertical="center" shrinkToFit="1"/>
      <protection hidden="1"/>
    </xf>
    <xf numFmtId="0" fontId="4" fillId="2" borderId="1" xfId="0" applyFont="1" applyFill="1" applyBorder="1" applyAlignment="1" applyProtection="1">
      <alignment horizontal="distributed" vertical="center" shrinkToFit="1"/>
      <protection hidden="1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2" borderId="8" xfId="0" applyFont="1" applyFill="1" applyBorder="1" applyAlignment="1" applyProtection="1">
      <alignment horizontal="distributed" vertical="center" shrinkToFit="1"/>
      <protection hidden="1"/>
    </xf>
    <xf numFmtId="0" fontId="4" fillId="2" borderId="0" xfId="0" applyFont="1" applyFill="1" applyBorder="1" applyAlignment="1" applyProtection="1">
      <alignment horizontal="distributed" vertical="center" shrinkToFit="1"/>
      <protection hidden="1"/>
    </xf>
    <xf numFmtId="0" fontId="4" fillId="2" borderId="9" xfId="0" applyFont="1" applyFill="1" applyBorder="1" applyAlignment="1" applyProtection="1">
      <alignment horizontal="distributed" vertical="center" shrinkToFit="1"/>
      <protection hidden="1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 applyProtection="1">
      <alignment vertical="center" shrinkToFit="1"/>
      <protection locked="0"/>
    </xf>
    <xf numFmtId="0" fontId="4" fillId="0" borderId="13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right" vertical="justify" wrapText="1"/>
      <protection hidden="1"/>
    </xf>
    <xf numFmtId="2" fontId="4" fillId="2" borderId="3" xfId="0" applyNumberFormat="1" applyFont="1" applyFill="1" applyBorder="1" applyAlignment="1" applyProtection="1">
      <alignment horizontal="center" vertical="center" shrinkToFit="1"/>
      <protection hidden="1"/>
    </xf>
    <xf numFmtId="2" fontId="4" fillId="2" borderId="2" xfId="0" applyNumberFormat="1" applyFont="1" applyFill="1" applyBorder="1" applyAlignment="1" applyProtection="1">
      <alignment horizontal="center" vertical="center" shrinkToFit="1"/>
      <protection hidden="1"/>
    </xf>
    <xf numFmtId="2" fontId="4" fillId="2" borderId="4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2" xfId="0" applyFont="1" applyFill="1" applyBorder="1" applyAlignment="1" applyProtection="1">
      <alignment vertical="center" shrinkToFit="1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176" fontId="4" fillId="0" borderId="2" xfId="0" applyNumberFormat="1" applyFont="1" applyFill="1" applyBorder="1" applyAlignment="1" applyProtection="1">
      <alignment vertical="center" shrinkToFit="1"/>
      <protection locked="0"/>
    </xf>
    <xf numFmtId="176" fontId="4" fillId="0" borderId="3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 applyProtection="1">
      <alignment horizontal="center" vertical="center" shrinkToFit="1"/>
      <protection hidden="1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2" fillId="2" borderId="5" xfId="0" applyFont="1" applyFill="1" applyBorder="1" applyAlignment="1" applyProtection="1">
      <alignment horizontal="distributed" vertical="center" shrinkToFit="1"/>
      <protection hidden="1"/>
    </xf>
    <xf numFmtId="0" fontId="2" fillId="2" borderId="6" xfId="0" applyFont="1" applyFill="1" applyBorder="1" applyAlignment="1" applyProtection="1">
      <alignment horizontal="distributed" vertical="center" shrinkToFit="1"/>
      <protection hidden="1"/>
    </xf>
    <xf numFmtId="0" fontId="2" fillId="2" borderId="8" xfId="0" applyFont="1" applyFill="1" applyBorder="1" applyAlignment="1" applyProtection="1">
      <alignment horizontal="distributed" vertical="center" shrinkToFit="1"/>
      <protection hidden="1"/>
    </xf>
    <xf numFmtId="0" fontId="2" fillId="2" borderId="0" xfId="0" applyFont="1" applyFill="1" applyAlignment="1" applyProtection="1">
      <alignment horizontal="distributed" vertical="center" shrinkToFit="1"/>
      <protection hidden="1"/>
    </xf>
    <xf numFmtId="0" fontId="2" fillId="2" borderId="11" xfId="0" applyFont="1" applyFill="1" applyBorder="1" applyAlignment="1" applyProtection="1">
      <alignment horizontal="distributed" vertical="center" shrinkToFit="1"/>
      <protection hidden="1"/>
    </xf>
    <xf numFmtId="0" fontId="2" fillId="2" borderId="12" xfId="0" applyFont="1" applyFill="1" applyBorder="1" applyAlignment="1" applyProtection="1">
      <alignment horizontal="distributed" vertical="center" shrinkToFit="1"/>
      <protection hidden="1"/>
    </xf>
    <xf numFmtId="0" fontId="2" fillId="2" borderId="1" xfId="0" applyFont="1" applyFill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shrinkToFit="1"/>
      <protection hidden="1"/>
    </xf>
    <xf numFmtId="0" fontId="2" fillId="2" borderId="3" xfId="0" applyFont="1" applyFill="1" applyBorder="1" applyAlignment="1" applyProtection="1">
      <alignment horizontal="center" vertical="center" shrinkToFit="1"/>
      <protection hidden="1"/>
    </xf>
    <xf numFmtId="0" fontId="2" fillId="2" borderId="4" xfId="0" applyFont="1" applyFill="1" applyBorder="1" applyAlignment="1" applyProtection="1">
      <alignment horizontal="center" vertical="center" shrinkToFit="1"/>
      <protection hidden="1"/>
    </xf>
    <xf numFmtId="0" fontId="2" fillId="0" borderId="3" xfId="0" applyFont="1" applyBorder="1" applyAlignment="1" applyProtection="1">
      <alignment vertical="center" shrinkToFit="1"/>
      <protection hidden="1"/>
    </xf>
    <xf numFmtId="0" fontId="2" fillId="0" borderId="4" xfId="0" applyFont="1" applyBorder="1" applyAlignment="1" applyProtection="1">
      <alignment vertical="center" shrinkToFit="1"/>
      <protection hidden="1"/>
    </xf>
    <xf numFmtId="0" fontId="2" fillId="0" borderId="2" xfId="0" applyFont="1" applyBorder="1" applyAlignment="1" applyProtection="1">
      <alignment vertical="center" shrinkToFit="1"/>
      <protection hidden="1"/>
    </xf>
    <xf numFmtId="38" fontId="4" fillId="2" borderId="1" xfId="0" applyNumberFormat="1" applyFont="1" applyFill="1" applyBorder="1" applyAlignment="1" applyProtection="1">
      <alignment vertical="center" shrinkToFit="1"/>
      <protection hidden="1"/>
    </xf>
    <xf numFmtId="0" fontId="4" fillId="2" borderId="1" xfId="0" applyFont="1" applyFill="1" applyBorder="1" applyAlignment="1" applyProtection="1">
      <alignment vertical="center" shrinkToFit="1"/>
      <protection hidden="1"/>
    </xf>
    <xf numFmtId="0" fontId="4" fillId="2" borderId="2" xfId="0" applyFont="1" applyFill="1" applyBorder="1" applyAlignment="1" applyProtection="1">
      <alignment vertical="center" shrinkToFi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vertical="center" shrinkToFit="1"/>
      <protection locked="0" hidden="1"/>
    </xf>
    <xf numFmtId="0" fontId="2" fillId="0" borderId="3" xfId="0" applyFont="1" applyBorder="1" applyAlignment="1" applyProtection="1">
      <alignment vertical="center" shrinkToFit="1"/>
      <protection locked="0" hidden="1"/>
    </xf>
    <xf numFmtId="0" fontId="2" fillId="0" borderId="4" xfId="0" applyFont="1" applyBorder="1" applyAlignment="1" applyProtection="1">
      <alignment vertical="center" shrinkToFit="1"/>
      <protection locked="0" hidden="1"/>
    </xf>
    <xf numFmtId="0" fontId="2" fillId="2" borderId="5" xfId="0" applyFont="1" applyFill="1" applyBorder="1" applyAlignment="1" applyProtection="1">
      <alignment horizontal="center" vertical="center" shrinkToFit="1"/>
      <protection hidden="1"/>
    </xf>
    <xf numFmtId="0" fontId="2" fillId="2" borderId="6" xfId="0" applyFont="1" applyFill="1" applyBorder="1" applyAlignment="1" applyProtection="1">
      <alignment horizontal="center" vertical="center" shrinkToFit="1"/>
      <protection hidden="1"/>
    </xf>
    <xf numFmtId="0" fontId="2" fillId="2" borderId="7" xfId="0" applyFont="1" applyFill="1" applyBorder="1" applyAlignment="1" applyProtection="1">
      <alignment horizontal="center" vertical="center" shrinkToFit="1"/>
      <protection hidden="1"/>
    </xf>
    <xf numFmtId="0" fontId="2" fillId="2" borderId="11" xfId="0" applyFont="1" applyFill="1" applyBorder="1" applyAlignment="1" applyProtection="1">
      <alignment horizontal="center" vertical="center" shrinkToFit="1"/>
      <protection hidden="1"/>
    </xf>
    <xf numFmtId="0" fontId="2" fillId="2" borderId="12" xfId="0" applyFont="1" applyFill="1" applyBorder="1" applyAlignment="1" applyProtection="1">
      <alignment horizontal="center" vertical="center" shrinkToFit="1"/>
      <protection hidden="1"/>
    </xf>
    <xf numFmtId="0" fontId="2" fillId="2" borderId="13" xfId="0" applyFont="1" applyFill="1" applyBorder="1" applyAlignment="1" applyProtection="1">
      <alignment horizontal="center" vertical="center" shrinkToFit="1"/>
      <protection hidden="1"/>
    </xf>
    <xf numFmtId="38" fontId="4" fillId="2" borderId="4" xfId="1" applyFont="1" applyFill="1" applyBorder="1" applyAlignment="1" applyProtection="1">
      <alignment horizontal="right" vertical="center"/>
      <protection hidden="1"/>
    </xf>
    <xf numFmtId="38" fontId="4" fillId="2" borderId="1" xfId="1" applyFont="1" applyFill="1" applyBorder="1" applyAlignment="1" applyProtection="1">
      <alignment horizontal="right" vertical="center"/>
      <protection hidden="1"/>
    </xf>
    <xf numFmtId="38" fontId="4" fillId="2" borderId="2" xfId="1" applyFont="1" applyFill="1" applyBorder="1" applyAlignment="1" applyProtection="1">
      <alignment horizontal="right" vertical="center"/>
      <protection hidden="1"/>
    </xf>
    <xf numFmtId="0" fontId="4" fillId="2" borderId="1" xfId="0" applyFont="1" applyFill="1" applyBorder="1" applyAlignment="1" applyProtection="1">
      <alignment horizontal="distributed" vertical="center"/>
      <protection hidden="1"/>
    </xf>
    <xf numFmtId="38" fontId="4" fillId="2" borderId="2" xfId="1" applyFont="1" applyFill="1" applyBorder="1" applyAlignment="1" applyProtection="1">
      <alignment horizontal="center" vertical="center" shrinkToFit="1"/>
      <protection hidden="1"/>
    </xf>
    <xf numFmtId="38" fontId="4" fillId="2" borderId="3" xfId="1" applyFont="1" applyFill="1" applyBorder="1" applyAlignment="1" applyProtection="1">
      <alignment horizontal="center" vertical="center" shrinkToFit="1"/>
      <protection hidden="1"/>
    </xf>
    <xf numFmtId="2" fontId="4" fillId="2" borderId="4" xfId="0" applyNumberFormat="1" applyFont="1" applyFill="1" applyBorder="1" applyAlignment="1" applyProtection="1">
      <alignment vertical="center" shrinkToFit="1"/>
      <protection hidden="1"/>
    </xf>
    <xf numFmtId="2" fontId="4" fillId="2" borderId="1" xfId="0" applyNumberFormat="1" applyFont="1" applyFill="1" applyBorder="1" applyAlignment="1" applyProtection="1">
      <alignment vertical="center" shrinkToFit="1"/>
      <protection hidden="1"/>
    </xf>
    <xf numFmtId="2" fontId="4" fillId="2" borderId="14" xfId="0" applyNumberFormat="1" applyFont="1" applyFill="1" applyBorder="1" applyAlignment="1" applyProtection="1">
      <alignment vertical="center" shrinkToFit="1"/>
      <protection hidden="1"/>
    </xf>
    <xf numFmtId="2" fontId="4" fillId="2" borderId="11" xfId="0" applyNumberFormat="1" applyFont="1" applyFill="1" applyBorder="1" applyAlignment="1" applyProtection="1">
      <alignment vertical="center" shrinkToFi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 applyProtection="1">
      <alignment horizontal="left" vertical="center" shrinkToFit="1"/>
      <protection locked="0" hidden="1"/>
    </xf>
    <xf numFmtId="0" fontId="2" fillId="0" borderId="3" xfId="0" applyFont="1" applyBorder="1" applyAlignment="1" applyProtection="1">
      <alignment horizontal="left" vertical="center" shrinkToFit="1"/>
      <protection locked="0" hidden="1"/>
    </xf>
    <xf numFmtId="0" fontId="2" fillId="0" borderId="4" xfId="0" applyFont="1" applyBorder="1" applyAlignment="1" applyProtection="1">
      <alignment horizontal="left" vertical="center" shrinkToFit="1"/>
      <protection locked="0" hidden="1"/>
    </xf>
    <xf numFmtId="0" fontId="2" fillId="0" borderId="1" xfId="0" applyFont="1" applyBorder="1" applyAlignment="1" applyProtection="1">
      <alignment vertical="center" shrinkToFit="1"/>
      <protection locked="0"/>
    </xf>
    <xf numFmtId="38" fontId="4" fillId="2" borderId="6" xfId="1" applyFont="1" applyFill="1" applyBorder="1" applyAlignment="1" applyProtection="1">
      <alignment horizontal="right" vertical="center" shrinkToFit="1"/>
      <protection hidden="1"/>
    </xf>
    <xf numFmtId="38" fontId="4" fillId="2" borderId="12" xfId="1" applyFont="1" applyFill="1" applyBorder="1" applyAlignment="1" applyProtection="1">
      <alignment horizontal="right" vertical="center" shrinkToFit="1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justify" wrapText="1"/>
      <protection hidden="1"/>
    </xf>
    <xf numFmtId="0" fontId="2" fillId="0" borderId="0" xfId="0" applyFont="1" applyAlignment="1" applyProtection="1">
      <alignment horizontal="right" vertical="justify" wrapText="1"/>
      <protection locked="0"/>
    </xf>
    <xf numFmtId="0" fontId="2" fillId="0" borderId="0" xfId="0" applyFont="1" applyAlignment="1" applyProtection="1">
      <alignment horizontal="left" vertical="justify"/>
      <protection hidden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justify"/>
      <protection hidden="1"/>
    </xf>
    <xf numFmtId="3" fontId="4" fillId="0" borderId="4" xfId="0" applyNumberFormat="1" applyFont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3" xfId="0" applyFont="1" applyFill="1" applyBorder="1" applyAlignment="1" applyProtection="1">
      <alignment horizontal="center" vertical="center"/>
      <protection hidden="1"/>
    </xf>
  </cellXfs>
  <cellStyles count="3">
    <cellStyle name="桁区切り" xfId="1" builtinId="6"/>
    <cellStyle name="標準" xfId="0" builtinId="0"/>
    <cellStyle name="標準 2" xfId="2" xr:uid="{450E8FBA-75EA-416E-954B-E4FD6C49A690}"/>
  </cellStyles>
  <dxfs count="6">
    <dxf>
      <border>
        <left/>
        <right/>
        <top/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/>
        <top/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 style="thin">
          <color auto="1"/>
        </top>
        <bottom/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/>
        <top style="thin">
          <color auto="1"/>
        </top>
        <bottom/>
        <vertical/>
        <horizontal/>
      </border>
    </dxf>
    <dxf>
      <fill>
        <patternFill patternType="none">
          <bgColor auto="1"/>
        </patternFill>
      </fill>
      <border>
        <left/>
        <right style="thin">
          <color auto="1"/>
        </right>
        <top/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/>
        <top/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checked="Checked" firstButton="1" fmlaLink="$AF$24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checked="Checked" firstButton="1" fmlaLink="$AF$3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38</xdr:row>
          <xdr:rowOff>19050</xdr:rowOff>
        </xdr:from>
        <xdr:to>
          <xdr:col>13</xdr:col>
          <xdr:colOff>38100</xdr:colOff>
          <xdr:row>38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1123</xdr:colOff>
      <xdr:row>33</xdr:row>
      <xdr:rowOff>47625</xdr:rowOff>
    </xdr:from>
    <xdr:to>
      <xdr:col>16</xdr:col>
      <xdr:colOff>214221</xdr:colOff>
      <xdr:row>33</xdr:row>
      <xdr:rowOff>314325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242299" y="8631331"/>
          <a:ext cx="2331010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160132</xdr:colOff>
      <xdr:row>14</xdr:row>
      <xdr:rowOff>49695</xdr:rowOff>
    </xdr:from>
    <xdr:to>
      <xdr:col>16</xdr:col>
      <xdr:colOff>82828</xdr:colOff>
      <xdr:row>15</xdr:row>
      <xdr:rowOff>182216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92219" y="3047999"/>
          <a:ext cx="149087" cy="35891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127000</xdr:colOff>
          <xdr:row>14</xdr:row>
          <xdr:rowOff>19050</xdr:rowOff>
        </xdr:from>
        <xdr:to>
          <xdr:col>19</xdr:col>
          <xdr:colOff>120650</xdr:colOff>
          <xdr:row>15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注文住宅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127000</xdr:colOff>
          <xdr:row>14</xdr:row>
          <xdr:rowOff>209550</xdr:rowOff>
        </xdr:from>
        <xdr:to>
          <xdr:col>26</xdr:col>
          <xdr:colOff>44450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建売住宅（築１年以内かつ未入居のもの）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14</xdr:row>
          <xdr:rowOff>101600</xdr:rowOff>
        </xdr:from>
        <xdr:to>
          <xdr:col>15</xdr:col>
          <xdr:colOff>107950</xdr:colOff>
          <xdr:row>15</xdr:row>
          <xdr:rowOff>114300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新築住宅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82550</xdr:colOff>
          <xdr:row>14</xdr:row>
          <xdr:rowOff>101600</xdr:rowOff>
        </xdr:from>
        <xdr:to>
          <xdr:col>9</xdr:col>
          <xdr:colOff>76200</xdr:colOff>
          <xdr:row>15</xdr:row>
          <xdr:rowOff>114300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既築住宅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23</xdr:row>
          <xdr:rowOff>19050</xdr:rowOff>
        </xdr:from>
        <xdr:to>
          <xdr:col>23</xdr:col>
          <xdr:colOff>6350</xdr:colOff>
          <xdr:row>23</xdr:row>
          <xdr:rowOff>304800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85725</xdr:rowOff>
        </xdr:from>
        <xdr:to>
          <xdr:col>17</xdr:col>
          <xdr:colOff>123825</xdr:colOff>
          <xdr:row>23</xdr:row>
          <xdr:rowOff>219075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2823482" y="5492296"/>
              <a:ext cx="1255486" cy="450850"/>
              <a:chOff x="3465419" y="5262851"/>
              <a:chExt cx="1252819" cy="447112"/>
            </a:xfrm>
          </xdr:grpSpPr>
          <xdr:sp macro="" textlink="">
            <xdr:nvSpPr>
              <xdr:cNvPr id="1049" name="Option Button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3579719" y="5386668"/>
                <a:ext cx="394447" cy="2089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1050" name="Option Button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097991" y="5386668"/>
                <a:ext cx="384922" cy="2089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1059" name="Group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3465419" y="5262851"/>
                <a:ext cx="1252819" cy="44711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32004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35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49306</xdr:colOff>
          <xdr:row>34</xdr:row>
          <xdr:rowOff>311150</xdr:rowOff>
        </xdr:from>
        <xdr:to>
          <xdr:col>17</xdr:col>
          <xdr:colOff>132229</xdr:colOff>
          <xdr:row>36</xdr:row>
          <xdr:rowOff>63500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2825163" y="9328150"/>
              <a:ext cx="1262209" cy="459921"/>
              <a:chOff x="3411068" y="9088549"/>
              <a:chExt cx="1259541" cy="447114"/>
            </a:xfrm>
          </xdr:grpSpPr>
          <xdr:sp macro="" textlink="">
            <xdr:nvSpPr>
              <xdr:cNvPr id="1051" name="Option Button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503519" y="9200963"/>
                <a:ext cx="394447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有</a:t>
                </a:r>
              </a:p>
            </xdr:txBody>
          </xdr:sp>
          <xdr:sp macro="" textlink="">
            <xdr:nvSpPr>
              <xdr:cNvPr id="1052" name="Option Button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4050366" y="9202550"/>
                <a:ext cx="384922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無</a:t>
                </a:r>
              </a:p>
            </xdr:txBody>
          </xdr:sp>
          <xdr:sp macro="" textlink="">
            <xdr:nvSpPr>
              <xdr:cNvPr id="1060" name="Group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3411068" y="9088549"/>
                <a:ext cx="1259541" cy="44711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36576" tIns="32004" rIns="0" bIns="0" anchor="t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グループ 35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A6E29-5EDC-4703-9F0E-3DE4853FE3D9}">
  <dimension ref="A1:AJ50"/>
  <sheetViews>
    <sheetView showZeros="0" tabSelected="1" view="pageBreakPreview" zoomScale="70" zoomScaleNormal="100" zoomScaleSheetLayoutView="70" workbookViewId="0">
      <selection activeCell="S18" sqref="S18:V18"/>
    </sheetView>
  </sheetViews>
  <sheetFormatPr defaultColWidth="8.6640625" defaultRowHeight="12.5" x14ac:dyDescent="0.55000000000000004"/>
  <cols>
    <col min="1" max="6" width="3" style="1" customWidth="1"/>
    <col min="7" max="30" width="3.08203125" style="1" customWidth="1"/>
    <col min="31" max="31" width="3" style="1" customWidth="1"/>
    <col min="32" max="32" width="5.4140625" style="1" hidden="1" customWidth="1"/>
    <col min="33" max="54" width="3" style="1" customWidth="1"/>
    <col min="55" max="16384" width="8.6640625" style="1"/>
  </cols>
  <sheetData>
    <row r="1" spans="1:31" ht="18" customHeight="1" x14ac:dyDescent="0.55000000000000004">
      <c r="A1" s="9" t="s">
        <v>62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10"/>
      <c r="AD1" s="10"/>
      <c r="AE1" s="9"/>
    </row>
    <row r="2" spans="1:31" ht="18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10"/>
      <c r="AD2" s="10"/>
      <c r="AE2" s="9"/>
    </row>
    <row r="3" spans="1:31" ht="18" customHeight="1" x14ac:dyDescent="0.55000000000000004">
      <c r="A3" s="151" t="s">
        <v>58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0"/>
      <c r="AD3" s="10"/>
      <c r="AE3" s="9"/>
    </row>
    <row r="4" spans="1:31" ht="18" customHeight="1" x14ac:dyDescent="0.5500000000000000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0"/>
      <c r="AD4" s="10"/>
      <c r="AE4" s="9"/>
    </row>
    <row r="5" spans="1:31" ht="18" customHeight="1" x14ac:dyDescent="0.5500000000000000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0"/>
      <c r="W5" s="156"/>
      <c r="X5" s="156"/>
      <c r="Y5" s="156"/>
      <c r="Z5" s="9" t="s">
        <v>0</v>
      </c>
      <c r="AA5" s="25"/>
      <c r="AB5" s="9" t="s">
        <v>1</v>
      </c>
      <c r="AC5" s="25"/>
      <c r="AD5" s="9" t="s">
        <v>2</v>
      </c>
      <c r="AE5" s="9"/>
    </row>
    <row r="6" spans="1:31" ht="18" customHeight="1" x14ac:dyDescent="0.55000000000000004">
      <c r="A6" s="152" t="s">
        <v>3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0"/>
      <c r="AD6" s="10"/>
      <c r="AE6" s="9"/>
    </row>
    <row r="7" spans="1:31" ht="18" customHeight="1" x14ac:dyDescent="0.5500000000000000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/>
      <c r="AD7" s="10"/>
      <c r="AE7" s="9"/>
    </row>
    <row r="8" spans="1:31" ht="14.5" customHeight="1" x14ac:dyDescent="0.55000000000000004">
      <c r="A8" s="78"/>
      <c r="B8" s="78"/>
      <c r="C8" s="78"/>
      <c r="D8" s="11" t="s">
        <v>0</v>
      </c>
      <c r="E8" s="26"/>
      <c r="F8" s="11" t="s">
        <v>1</v>
      </c>
      <c r="G8" s="26"/>
      <c r="H8" s="11" t="s">
        <v>2</v>
      </c>
      <c r="I8" s="153" t="s">
        <v>59</v>
      </c>
      <c r="J8" s="153"/>
      <c r="K8" s="153"/>
      <c r="L8" s="153"/>
      <c r="M8" s="153"/>
      <c r="N8" s="153"/>
      <c r="O8" s="153"/>
      <c r="P8" s="154"/>
      <c r="Q8" s="154"/>
      <c r="R8" s="157" t="s">
        <v>60</v>
      </c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</row>
    <row r="9" spans="1:31" ht="15.5" customHeight="1" x14ac:dyDescent="0.55000000000000004">
      <c r="A9" s="155" t="s">
        <v>61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0"/>
      <c r="AD9" s="10"/>
      <c r="AE9" s="9"/>
    </row>
    <row r="10" spans="1:31" ht="5.5" customHeight="1" x14ac:dyDescent="0.5500000000000000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9"/>
    </row>
    <row r="11" spans="1:31" ht="27" customHeight="1" x14ac:dyDescent="0.55000000000000004">
      <c r="A11" s="33" t="s">
        <v>4</v>
      </c>
      <c r="B11" s="34"/>
      <c r="C11" s="34"/>
      <c r="D11" s="34"/>
      <c r="E11" s="34"/>
      <c r="F11" s="35"/>
      <c r="G11" s="67" t="s">
        <v>5</v>
      </c>
      <c r="H11" s="67"/>
      <c r="I11" s="67"/>
      <c r="J11" s="67"/>
      <c r="K11" s="74"/>
      <c r="L11" s="74"/>
      <c r="M11" s="74"/>
      <c r="N11" s="74"/>
      <c r="O11" s="74"/>
      <c r="P11" s="74"/>
      <c r="Q11" s="74"/>
      <c r="R11" s="74"/>
      <c r="S11" s="67" t="s">
        <v>6</v>
      </c>
      <c r="T11" s="67"/>
      <c r="U11" s="67"/>
      <c r="V11" s="67"/>
      <c r="W11" s="68"/>
      <c r="X11" s="68"/>
      <c r="Y11" s="68"/>
      <c r="Z11" s="68"/>
      <c r="AA11" s="68"/>
      <c r="AB11" s="68"/>
      <c r="AC11" s="68"/>
      <c r="AD11" s="68"/>
      <c r="AE11" s="9"/>
    </row>
    <row r="12" spans="1:31" ht="16" customHeight="1" x14ac:dyDescent="0.55000000000000004">
      <c r="A12" s="69"/>
      <c r="B12" s="70"/>
      <c r="C12" s="70"/>
      <c r="D12" s="70"/>
      <c r="E12" s="70"/>
      <c r="F12" s="71"/>
      <c r="G12" s="33" t="s">
        <v>7</v>
      </c>
      <c r="H12" s="34"/>
      <c r="I12" s="34"/>
      <c r="J12" s="34"/>
      <c r="K12" s="13" t="s">
        <v>53</v>
      </c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3"/>
      <c r="AE12" s="9"/>
    </row>
    <row r="13" spans="1:31" ht="20.5" customHeight="1" x14ac:dyDescent="0.55000000000000004">
      <c r="A13" s="36"/>
      <c r="B13" s="37"/>
      <c r="C13" s="37"/>
      <c r="D13" s="37"/>
      <c r="E13" s="37"/>
      <c r="F13" s="38"/>
      <c r="G13" s="36"/>
      <c r="H13" s="37"/>
      <c r="I13" s="37"/>
      <c r="J13" s="37"/>
      <c r="K13" s="75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7"/>
      <c r="AE13" s="9"/>
    </row>
    <row r="14" spans="1:31" ht="25" customHeight="1" x14ac:dyDescent="0.55000000000000004">
      <c r="A14" s="27" t="s">
        <v>8</v>
      </c>
      <c r="B14" s="28"/>
      <c r="C14" s="28"/>
      <c r="D14" s="28"/>
      <c r="E14" s="28"/>
      <c r="F14" s="29"/>
      <c r="G14" s="30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2"/>
      <c r="AE14" s="9"/>
    </row>
    <row r="15" spans="1:31" ht="18" customHeight="1" x14ac:dyDescent="0.55000000000000004">
      <c r="A15" s="33" t="s">
        <v>9</v>
      </c>
      <c r="B15" s="34"/>
      <c r="C15" s="34"/>
      <c r="D15" s="34"/>
      <c r="E15" s="34"/>
      <c r="F15" s="35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8"/>
      <c r="AE15" s="9"/>
    </row>
    <row r="16" spans="1:31" ht="18" customHeight="1" x14ac:dyDescent="0.55000000000000004">
      <c r="A16" s="36"/>
      <c r="B16" s="37"/>
      <c r="C16" s="37"/>
      <c r="D16" s="37"/>
      <c r="E16" s="37"/>
      <c r="F16" s="38"/>
      <c r="G16" s="89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1"/>
      <c r="AE16" s="9"/>
    </row>
    <row r="17" spans="1:36" ht="25" customHeight="1" x14ac:dyDescent="0.55000000000000004">
      <c r="A17" s="67" t="s">
        <v>48</v>
      </c>
      <c r="B17" s="67"/>
      <c r="C17" s="67"/>
      <c r="D17" s="67"/>
      <c r="E17" s="67"/>
      <c r="F17" s="67"/>
      <c r="G17" s="27" t="s">
        <v>56</v>
      </c>
      <c r="H17" s="28"/>
      <c r="I17" s="28"/>
      <c r="J17" s="29"/>
      <c r="K17" s="83"/>
      <c r="L17" s="83"/>
      <c r="M17" s="83"/>
      <c r="N17" s="14" t="s">
        <v>0</v>
      </c>
      <c r="O17" s="8"/>
      <c r="P17" s="14" t="s">
        <v>1</v>
      </c>
      <c r="Q17" s="8"/>
      <c r="R17" s="15" t="s">
        <v>2</v>
      </c>
      <c r="S17" s="27" t="s">
        <v>57</v>
      </c>
      <c r="T17" s="28"/>
      <c r="U17" s="28"/>
      <c r="V17" s="28"/>
      <c r="W17" s="30"/>
      <c r="X17" s="31"/>
      <c r="Y17" s="31"/>
      <c r="Z17" s="14" t="s">
        <v>0</v>
      </c>
      <c r="AA17" s="8"/>
      <c r="AB17" s="14" t="s">
        <v>1</v>
      </c>
      <c r="AC17" s="8"/>
      <c r="AD17" s="15" t="s">
        <v>2</v>
      </c>
      <c r="AE17" s="9"/>
    </row>
    <row r="18" spans="1:36" ht="25" customHeight="1" x14ac:dyDescent="0.55000000000000004">
      <c r="A18" s="39" t="s">
        <v>10</v>
      </c>
      <c r="B18" s="40"/>
      <c r="C18" s="40"/>
      <c r="D18" s="40"/>
      <c r="E18" s="40"/>
      <c r="F18" s="41"/>
      <c r="G18" s="52" t="s">
        <v>11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4"/>
      <c r="S18" s="52" t="s">
        <v>12</v>
      </c>
      <c r="T18" s="53"/>
      <c r="U18" s="53"/>
      <c r="V18" s="54"/>
      <c r="W18" s="62"/>
      <c r="X18" s="63"/>
      <c r="Y18" s="63"/>
      <c r="Z18" s="63"/>
      <c r="AA18" s="63"/>
      <c r="AB18" s="63"/>
      <c r="AC18" s="63"/>
      <c r="AD18" s="16" t="s">
        <v>13</v>
      </c>
      <c r="AE18" s="17"/>
      <c r="AF18" s="2"/>
      <c r="AG18" s="2"/>
    </row>
    <row r="19" spans="1:36" ht="25" customHeight="1" x14ac:dyDescent="0.55000000000000004">
      <c r="A19" s="42"/>
      <c r="B19" s="43"/>
      <c r="C19" s="43"/>
      <c r="D19" s="43"/>
      <c r="E19" s="43"/>
      <c r="F19" s="44"/>
      <c r="G19" s="52" t="s">
        <v>14</v>
      </c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4"/>
      <c r="S19" s="52" t="s">
        <v>12</v>
      </c>
      <c r="T19" s="53"/>
      <c r="U19" s="53"/>
      <c r="V19" s="54"/>
      <c r="W19" s="62"/>
      <c r="X19" s="63"/>
      <c r="Y19" s="63"/>
      <c r="Z19" s="63"/>
      <c r="AA19" s="63"/>
      <c r="AB19" s="63"/>
      <c r="AC19" s="63"/>
      <c r="AD19" s="16" t="s">
        <v>13</v>
      </c>
      <c r="AE19" s="17"/>
      <c r="AF19" s="2"/>
      <c r="AG19" s="2"/>
    </row>
    <row r="20" spans="1:36" ht="25" customHeight="1" x14ac:dyDescent="0.55000000000000004">
      <c r="A20" s="42"/>
      <c r="B20" s="43"/>
      <c r="C20" s="43"/>
      <c r="D20" s="43"/>
      <c r="E20" s="43"/>
      <c r="F20" s="44"/>
      <c r="G20" s="52" t="s">
        <v>15</v>
      </c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4"/>
      <c r="S20" s="55" t="s">
        <v>16</v>
      </c>
      <c r="T20" s="52"/>
      <c r="U20" s="56">
        <f>MIN(W18:AC19)</f>
        <v>0</v>
      </c>
      <c r="V20" s="56"/>
      <c r="W20" s="56"/>
      <c r="X20" s="56"/>
      <c r="Y20" s="56"/>
      <c r="Z20" s="56"/>
      <c r="AA20" s="56"/>
      <c r="AB20" s="56"/>
      <c r="AC20" s="56"/>
      <c r="AD20" s="18" t="s">
        <v>13</v>
      </c>
      <c r="AE20" s="7"/>
      <c r="AF20" s="3"/>
      <c r="AG20" s="3"/>
    </row>
    <row r="21" spans="1:36" ht="22.5" customHeight="1" x14ac:dyDescent="0.55000000000000004">
      <c r="A21" s="42"/>
      <c r="B21" s="43"/>
      <c r="C21" s="43"/>
      <c r="D21" s="43"/>
      <c r="E21" s="43"/>
      <c r="F21" s="44"/>
      <c r="G21" s="55" t="s">
        <v>17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  <c r="S21" s="55" t="s">
        <v>18</v>
      </c>
      <c r="T21" s="52"/>
      <c r="U21" s="57">
        <f>IF(280000&lt;ROUNDDOWN(U20*70000,-3),280000,ROUNDDOWN(U20*70000,-3))</f>
        <v>0</v>
      </c>
      <c r="V21" s="58"/>
      <c r="W21" s="58"/>
      <c r="X21" s="58"/>
      <c r="Y21" s="58"/>
      <c r="Z21" s="58"/>
      <c r="AA21" s="58"/>
      <c r="AB21" s="58"/>
      <c r="AC21" s="59"/>
      <c r="AD21" s="19" t="s">
        <v>19</v>
      </c>
      <c r="AE21" s="9"/>
    </row>
    <row r="22" spans="1:36" ht="17.5" customHeight="1" x14ac:dyDescent="0.55000000000000004">
      <c r="A22" s="42"/>
      <c r="B22" s="43"/>
      <c r="C22" s="43"/>
      <c r="D22" s="43"/>
      <c r="E22" s="43"/>
      <c r="F22" s="44"/>
      <c r="G22" s="45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7"/>
      <c r="S22" s="55"/>
      <c r="T22" s="52"/>
      <c r="U22" s="64" t="s">
        <v>20</v>
      </c>
      <c r="V22" s="65"/>
      <c r="W22" s="65"/>
      <c r="X22" s="65"/>
      <c r="Y22" s="65"/>
      <c r="Z22" s="66"/>
      <c r="AA22" s="66"/>
      <c r="AB22" s="66"/>
      <c r="AC22" s="66"/>
      <c r="AD22" s="66"/>
      <c r="AE22" s="9"/>
    </row>
    <row r="23" spans="1:36" ht="25" customHeight="1" x14ac:dyDescent="0.55000000000000004">
      <c r="A23" s="42"/>
      <c r="B23" s="43"/>
      <c r="C23" s="43"/>
      <c r="D23" s="43"/>
      <c r="E23" s="43"/>
      <c r="F23" s="44"/>
      <c r="G23" s="33" t="s">
        <v>21</v>
      </c>
      <c r="H23" s="34"/>
      <c r="I23" s="34"/>
      <c r="J23" s="34"/>
      <c r="K23" s="34"/>
      <c r="L23" s="35"/>
      <c r="M23" s="48"/>
      <c r="N23" s="48"/>
      <c r="O23" s="48"/>
      <c r="P23" s="48"/>
      <c r="Q23" s="48"/>
      <c r="R23" s="49"/>
      <c r="S23" s="55" t="str">
        <f>IF(AF24=1,"売電先","")</f>
        <v>売電先</v>
      </c>
      <c r="T23" s="55"/>
      <c r="U23" s="55"/>
      <c r="V23" s="55"/>
      <c r="W23" s="30"/>
      <c r="X23" s="31"/>
      <c r="Y23" s="31"/>
      <c r="Z23" s="31"/>
      <c r="AA23" s="31"/>
      <c r="AB23" s="31"/>
      <c r="AC23" s="31"/>
      <c r="AD23" s="32"/>
      <c r="AE23" s="20"/>
      <c r="AG23" s="4"/>
      <c r="AH23" s="4"/>
      <c r="AI23" s="4"/>
      <c r="AJ23" s="4"/>
    </row>
    <row r="24" spans="1:36" ht="25" customHeight="1" x14ac:dyDescent="0.55000000000000004">
      <c r="A24" s="45"/>
      <c r="B24" s="46"/>
      <c r="C24" s="46"/>
      <c r="D24" s="46"/>
      <c r="E24" s="46"/>
      <c r="F24" s="47"/>
      <c r="G24" s="36"/>
      <c r="H24" s="37"/>
      <c r="I24" s="37"/>
      <c r="J24" s="37"/>
      <c r="K24" s="37"/>
      <c r="L24" s="38"/>
      <c r="M24" s="50"/>
      <c r="N24" s="50"/>
      <c r="O24" s="50"/>
      <c r="P24" s="50"/>
      <c r="Q24" s="50"/>
      <c r="R24" s="51"/>
      <c r="S24" s="52" t="str">
        <f>IF(AF24=1,"確認事項","")</f>
        <v>確認事項</v>
      </c>
      <c r="T24" s="53"/>
      <c r="U24" s="53"/>
      <c r="V24" s="54"/>
      <c r="W24" s="21"/>
      <c r="X24" s="60" t="str">
        <f>IF(AF24=1,"FIT制度による売電は行いません","")</f>
        <v>FIT制度による売電は行いません</v>
      </c>
      <c r="Y24" s="60"/>
      <c r="Z24" s="60"/>
      <c r="AA24" s="60"/>
      <c r="AB24" s="60"/>
      <c r="AC24" s="60"/>
      <c r="AD24" s="61"/>
      <c r="AE24" s="20"/>
      <c r="AF24" s="6">
        <v>1</v>
      </c>
      <c r="AG24" s="4"/>
      <c r="AH24" s="4"/>
      <c r="AI24" s="4"/>
      <c r="AJ24" s="4"/>
    </row>
    <row r="25" spans="1:36" ht="25" customHeight="1" x14ac:dyDescent="0.55000000000000004">
      <c r="A25" s="132" t="s">
        <v>22</v>
      </c>
      <c r="B25" s="132"/>
      <c r="C25" s="132"/>
      <c r="D25" s="132"/>
      <c r="E25" s="132"/>
      <c r="F25" s="132"/>
      <c r="G25" s="159" t="s">
        <v>49</v>
      </c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1"/>
      <c r="S25" s="80" t="s">
        <v>46</v>
      </c>
      <c r="T25" s="79"/>
      <c r="U25" s="79"/>
      <c r="V25" s="81"/>
      <c r="W25" s="79" t="s">
        <v>47</v>
      </c>
      <c r="X25" s="79"/>
      <c r="Y25" s="79"/>
      <c r="Z25" s="79"/>
      <c r="AA25" s="80" t="s">
        <v>55</v>
      </c>
      <c r="AB25" s="79"/>
      <c r="AC25" s="79"/>
      <c r="AD25" s="81"/>
      <c r="AE25" s="9"/>
    </row>
    <row r="26" spans="1:36" ht="23.15" customHeight="1" x14ac:dyDescent="0.55000000000000004">
      <c r="A26" s="132"/>
      <c r="B26" s="132"/>
      <c r="C26" s="132"/>
      <c r="D26" s="132"/>
      <c r="E26" s="132"/>
      <c r="F26" s="132"/>
      <c r="G26" s="162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4"/>
      <c r="S26" s="82"/>
      <c r="T26" s="83"/>
      <c r="U26" s="83"/>
      <c r="V26" s="83"/>
      <c r="W26" s="82"/>
      <c r="X26" s="83"/>
      <c r="Y26" s="83"/>
      <c r="Z26" s="83"/>
      <c r="AA26" s="84"/>
      <c r="AB26" s="85"/>
      <c r="AC26" s="85"/>
      <c r="AD26" s="22" t="s">
        <v>50</v>
      </c>
      <c r="AE26" s="9"/>
    </row>
    <row r="27" spans="1:36" ht="23.15" customHeight="1" x14ac:dyDescent="0.55000000000000004">
      <c r="A27" s="132"/>
      <c r="B27" s="132"/>
      <c r="C27" s="132"/>
      <c r="D27" s="132"/>
      <c r="E27" s="132"/>
      <c r="F27" s="132"/>
      <c r="G27" s="52" t="s">
        <v>51</v>
      </c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82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23" t="s">
        <v>52</v>
      </c>
      <c r="AE27" s="9"/>
    </row>
    <row r="28" spans="1:36" ht="23.15" customHeight="1" x14ac:dyDescent="0.55000000000000004">
      <c r="A28" s="132"/>
      <c r="B28" s="132"/>
      <c r="C28" s="132"/>
      <c r="D28" s="132"/>
      <c r="E28" s="132"/>
      <c r="F28" s="132"/>
      <c r="G28" s="133" t="s">
        <v>45</v>
      </c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55" t="s">
        <v>24</v>
      </c>
      <c r="T28" s="52"/>
      <c r="U28" s="135">
        <f>ROUNDDOWN(AA26*S27,1)</f>
        <v>0</v>
      </c>
      <c r="V28" s="136"/>
      <c r="W28" s="136"/>
      <c r="X28" s="136"/>
      <c r="Y28" s="136"/>
      <c r="Z28" s="137"/>
      <c r="AA28" s="137"/>
      <c r="AB28" s="137"/>
      <c r="AC28" s="138"/>
      <c r="AD28" s="18" t="s">
        <v>23</v>
      </c>
      <c r="AE28" s="9"/>
    </row>
    <row r="29" spans="1:36" ht="25" customHeight="1" x14ac:dyDescent="0.55000000000000004">
      <c r="A29" s="132"/>
      <c r="B29" s="132"/>
      <c r="C29" s="132"/>
      <c r="D29" s="132"/>
      <c r="E29" s="132"/>
      <c r="F29" s="132"/>
      <c r="G29" s="139" t="s">
        <v>25</v>
      </c>
      <c r="H29" s="139"/>
      <c r="I29" s="139"/>
      <c r="J29" s="139"/>
      <c r="K29" s="139"/>
      <c r="L29" s="139"/>
      <c r="M29" s="27" t="s">
        <v>26</v>
      </c>
      <c r="N29" s="28"/>
      <c r="O29" s="28"/>
      <c r="P29" s="28"/>
      <c r="Q29" s="28"/>
      <c r="R29" s="29"/>
      <c r="S29" s="140" t="s">
        <v>27</v>
      </c>
      <c r="T29" s="141"/>
      <c r="U29" s="158"/>
      <c r="V29" s="68"/>
      <c r="W29" s="68"/>
      <c r="X29" s="68"/>
      <c r="Y29" s="68"/>
      <c r="Z29" s="68"/>
      <c r="AA29" s="68"/>
      <c r="AB29" s="68"/>
      <c r="AC29" s="30"/>
      <c r="AD29" s="16" t="s">
        <v>19</v>
      </c>
      <c r="AE29" s="9"/>
    </row>
    <row r="30" spans="1:36" ht="25" customHeight="1" x14ac:dyDescent="0.55000000000000004">
      <c r="A30" s="132"/>
      <c r="B30" s="132"/>
      <c r="C30" s="132"/>
      <c r="D30" s="132"/>
      <c r="E30" s="132"/>
      <c r="F30" s="132"/>
      <c r="G30" s="139"/>
      <c r="H30" s="139"/>
      <c r="I30" s="139"/>
      <c r="J30" s="139"/>
      <c r="K30" s="139"/>
      <c r="L30" s="139"/>
      <c r="M30" s="27" t="s">
        <v>28</v>
      </c>
      <c r="N30" s="28"/>
      <c r="O30" s="28"/>
      <c r="P30" s="28"/>
      <c r="Q30" s="28"/>
      <c r="R30" s="29"/>
      <c r="S30" s="140" t="s">
        <v>29</v>
      </c>
      <c r="T30" s="141"/>
      <c r="U30" s="158"/>
      <c r="V30" s="68"/>
      <c r="W30" s="68"/>
      <c r="X30" s="68"/>
      <c r="Y30" s="68"/>
      <c r="Z30" s="68"/>
      <c r="AA30" s="68"/>
      <c r="AB30" s="68"/>
      <c r="AC30" s="30"/>
      <c r="AD30" s="16" t="s">
        <v>19</v>
      </c>
      <c r="AE30" s="9"/>
    </row>
    <row r="31" spans="1:36" ht="22.5" customHeight="1" x14ac:dyDescent="0.55000000000000004">
      <c r="A31" s="132"/>
      <c r="B31" s="132"/>
      <c r="C31" s="132"/>
      <c r="D31" s="132"/>
      <c r="E31" s="132"/>
      <c r="F31" s="132"/>
      <c r="G31" s="55" t="s">
        <v>30</v>
      </c>
      <c r="H31" s="55"/>
      <c r="I31" s="55"/>
      <c r="J31" s="55"/>
      <c r="K31" s="55"/>
      <c r="L31" s="55"/>
      <c r="M31" s="55" t="s">
        <v>31</v>
      </c>
      <c r="N31" s="55"/>
      <c r="O31" s="55"/>
      <c r="P31" s="55"/>
      <c r="Q31" s="55"/>
      <c r="R31" s="55"/>
      <c r="S31" s="55" t="s">
        <v>32</v>
      </c>
      <c r="T31" s="52"/>
      <c r="U31" s="146" t="str">
        <f>IF(U29="","",ROUNDDOWN((U29+U30)/U28,0))</f>
        <v/>
      </c>
      <c r="V31" s="146"/>
      <c r="W31" s="146"/>
      <c r="X31" s="146"/>
      <c r="Y31" s="146"/>
      <c r="Z31" s="146"/>
      <c r="AA31" s="146"/>
      <c r="AB31" s="146"/>
      <c r="AC31" s="146"/>
      <c r="AD31" s="41" t="s">
        <v>19</v>
      </c>
      <c r="AE31" s="9"/>
    </row>
    <row r="32" spans="1:36" ht="16" customHeight="1" x14ac:dyDescent="0.55000000000000004">
      <c r="A32" s="132"/>
      <c r="B32" s="132"/>
      <c r="C32" s="132"/>
      <c r="D32" s="132"/>
      <c r="E32" s="132"/>
      <c r="F32" s="132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2"/>
      <c r="U32" s="147"/>
      <c r="V32" s="147"/>
      <c r="W32" s="147"/>
      <c r="X32" s="147"/>
      <c r="Y32" s="147"/>
      <c r="Z32" s="147"/>
      <c r="AA32" s="147"/>
      <c r="AB32" s="147"/>
      <c r="AC32" s="147"/>
      <c r="AD32" s="47"/>
      <c r="AE32" s="9"/>
    </row>
    <row r="33" spans="1:32" ht="22.5" customHeight="1" x14ac:dyDescent="0.55000000000000004">
      <c r="A33" s="132"/>
      <c r="B33" s="132"/>
      <c r="C33" s="132"/>
      <c r="D33" s="132"/>
      <c r="E33" s="132"/>
      <c r="F33" s="132"/>
      <c r="G33" s="148" t="s">
        <v>54</v>
      </c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9" t="s">
        <v>33</v>
      </c>
      <c r="T33" s="150"/>
      <c r="U33" s="129" t="str">
        <f>IF(U29="","",IF(20&gt;AA26,IF(155001&gt;U31,(IF(U28&lt;5.1,ROUNDDOWN((U29+U30)*1/3,-3),ROUNDDOWN(U31*1/3*5,-3))),(IF(U28&lt;5.1,ROUNDDOWN(155000*U28*1/3,-3),ROUNDDOWN(155000*1/3*5,-3))))))</f>
        <v/>
      </c>
      <c r="V33" s="130"/>
      <c r="W33" s="130"/>
      <c r="X33" s="130"/>
      <c r="Y33" s="130"/>
      <c r="Z33" s="130"/>
      <c r="AA33" s="130"/>
      <c r="AB33" s="130"/>
      <c r="AC33" s="131"/>
      <c r="AD33" s="102" t="s">
        <v>19</v>
      </c>
      <c r="AE33" s="9"/>
    </row>
    <row r="34" spans="1:32" ht="29" customHeight="1" x14ac:dyDescent="0.55000000000000004">
      <c r="A34" s="132"/>
      <c r="B34" s="132"/>
      <c r="C34" s="132"/>
      <c r="D34" s="132"/>
      <c r="E34" s="132"/>
      <c r="F34" s="132"/>
      <c r="G34" s="103" t="s">
        <v>34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49"/>
      <c r="T34" s="150"/>
      <c r="U34" s="129"/>
      <c r="V34" s="130"/>
      <c r="W34" s="130"/>
      <c r="X34" s="130"/>
      <c r="Y34" s="130"/>
      <c r="Z34" s="130"/>
      <c r="AA34" s="130"/>
      <c r="AB34" s="130"/>
      <c r="AC34" s="131"/>
      <c r="AD34" s="102"/>
      <c r="AE34" s="9"/>
    </row>
    <row r="35" spans="1:32" ht="27.5" customHeight="1" x14ac:dyDescent="0.55000000000000004">
      <c r="A35" s="55" t="s">
        <v>35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111" t="str">
        <f>IF(W18="","",U21+U33)</f>
        <v/>
      </c>
      <c r="T35" s="112"/>
      <c r="U35" s="112"/>
      <c r="V35" s="112"/>
      <c r="W35" s="112"/>
      <c r="X35" s="112"/>
      <c r="Y35" s="112"/>
      <c r="Z35" s="112"/>
      <c r="AA35" s="112"/>
      <c r="AB35" s="112"/>
      <c r="AC35" s="113"/>
      <c r="AD35" s="18" t="s">
        <v>19</v>
      </c>
      <c r="AE35" s="9"/>
    </row>
    <row r="36" spans="1:32" ht="27.5" customHeight="1" x14ac:dyDescent="0.55000000000000004">
      <c r="A36" s="114" t="s">
        <v>36</v>
      </c>
      <c r="B36" s="115"/>
      <c r="C36" s="115"/>
      <c r="D36" s="115"/>
      <c r="E36" s="115"/>
      <c r="F36" s="115"/>
      <c r="G36" s="98" t="s">
        <v>37</v>
      </c>
      <c r="H36" s="98"/>
      <c r="I36" s="98"/>
      <c r="J36" s="98"/>
      <c r="K36" s="98"/>
      <c r="L36" s="98"/>
      <c r="M36" s="110"/>
      <c r="N36" s="108"/>
      <c r="O36" s="108"/>
      <c r="P36" s="108"/>
      <c r="Q36" s="108"/>
      <c r="R36" s="109"/>
      <c r="S36" s="105" t="str">
        <f>IF(AF36=1,"状　況","－")</f>
        <v>状　況</v>
      </c>
      <c r="T36" s="106"/>
      <c r="U36" s="106"/>
      <c r="V36" s="106"/>
      <c r="W36" s="120"/>
      <c r="X36" s="121"/>
      <c r="Y36" s="121"/>
      <c r="Z36" s="121"/>
      <c r="AA36" s="121"/>
      <c r="AB36" s="121"/>
      <c r="AC36" s="121"/>
      <c r="AD36" s="122"/>
      <c r="AE36" s="9"/>
      <c r="AF36" s="6">
        <v>1</v>
      </c>
    </row>
    <row r="37" spans="1:32" ht="27.5" customHeight="1" x14ac:dyDescent="0.55000000000000004">
      <c r="A37" s="116"/>
      <c r="B37" s="117"/>
      <c r="C37" s="117"/>
      <c r="D37" s="117"/>
      <c r="E37" s="117"/>
      <c r="F37" s="117"/>
      <c r="G37" s="123" t="str">
        <f>IF(AF36=1,"補 助 金 名","－")</f>
        <v>補 助 金 名</v>
      </c>
      <c r="H37" s="124"/>
      <c r="I37" s="124"/>
      <c r="J37" s="124"/>
      <c r="K37" s="124"/>
      <c r="L37" s="125"/>
      <c r="M37" s="142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4"/>
      <c r="AE37" s="9"/>
    </row>
    <row r="38" spans="1:32" ht="19" customHeight="1" x14ac:dyDescent="0.55000000000000004">
      <c r="A38" s="116"/>
      <c r="B38" s="117"/>
      <c r="C38" s="117"/>
      <c r="D38" s="117"/>
      <c r="E38" s="117"/>
      <c r="F38" s="117"/>
      <c r="G38" s="126"/>
      <c r="H38" s="127"/>
      <c r="I38" s="127"/>
      <c r="J38" s="127"/>
      <c r="K38" s="127"/>
      <c r="L38" s="128"/>
      <c r="M38" s="105" t="str">
        <f>IF(AF36=1,"その他の場合記載","")</f>
        <v>その他の場合記載</v>
      </c>
      <c r="N38" s="106"/>
      <c r="O38" s="106"/>
      <c r="P38" s="106"/>
      <c r="Q38" s="106"/>
      <c r="R38" s="99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1"/>
      <c r="AE38" s="9"/>
    </row>
    <row r="39" spans="1:32" ht="27.5" customHeight="1" x14ac:dyDescent="0.55000000000000004">
      <c r="A39" s="118"/>
      <c r="B39" s="119"/>
      <c r="C39" s="119"/>
      <c r="D39" s="119"/>
      <c r="E39" s="119"/>
      <c r="F39" s="119"/>
      <c r="G39" s="98" t="str">
        <f>IF(AF36=1,"確 認 事 項","－")</f>
        <v>確 認 事 項</v>
      </c>
      <c r="H39" s="98"/>
      <c r="I39" s="98"/>
      <c r="J39" s="98"/>
      <c r="K39" s="98"/>
      <c r="L39" s="98"/>
      <c r="M39" s="24"/>
      <c r="N39" s="108" t="str">
        <f>IF(AF36=1,"国の太陽光発電設備等への補助金の交付は受けません","")</f>
        <v>国の太陽光発電設備等への補助金の交付は受けません</v>
      </c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9"/>
      <c r="AE39" s="9"/>
    </row>
    <row r="40" spans="1:32" ht="27.5" customHeight="1" x14ac:dyDescent="0.55000000000000004">
      <c r="A40" s="92" t="s">
        <v>38</v>
      </c>
      <c r="B40" s="93"/>
      <c r="C40" s="93"/>
      <c r="D40" s="93"/>
      <c r="E40" s="93"/>
      <c r="F40" s="93"/>
      <c r="G40" s="98" t="s">
        <v>39</v>
      </c>
      <c r="H40" s="98"/>
      <c r="I40" s="98"/>
      <c r="J40" s="98"/>
      <c r="K40" s="98"/>
      <c r="L40" s="98"/>
      <c r="M40" s="99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1"/>
      <c r="AE40" s="9"/>
    </row>
    <row r="41" spans="1:32" ht="27.5" customHeight="1" x14ac:dyDescent="0.55000000000000004">
      <c r="A41" s="94"/>
      <c r="B41" s="95"/>
      <c r="C41" s="95"/>
      <c r="D41" s="95"/>
      <c r="E41" s="95"/>
      <c r="F41" s="95"/>
      <c r="G41" s="98" t="s">
        <v>40</v>
      </c>
      <c r="H41" s="98"/>
      <c r="I41" s="98"/>
      <c r="J41" s="98"/>
      <c r="K41" s="98"/>
      <c r="L41" s="98"/>
      <c r="M41" s="99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1"/>
      <c r="AE41" s="9"/>
    </row>
    <row r="42" spans="1:32" ht="27.5" customHeight="1" x14ac:dyDescent="0.55000000000000004">
      <c r="A42" s="94"/>
      <c r="B42" s="95"/>
      <c r="C42" s="95"/>
      <c r="D42" s="95"/>
      <c r="E42" s="95"/>
      <c r="F42" s="95"/>
      <c r="G42" s="98" t="s">
        <v>41</v>
      </c>
      <c r="H42" s="98"/>
      <c r="I42" s="98"/>
      <c r="J42" s="98"/>
      <c r="K42" s="98"/>
      <c r="L42" s="98"/>
      <c r="M42" s="99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1"/>
      <c r="AE42" s="9"/>
    </row>
    <row r="43" spans="1:32" ht="18.5" customHeight="1" x14ac:dyDescent="0.55000000000000004">
      <c r="A43" s="94"/>
      <c r="B43" s="95"/>
      <c r="C43" s="95"/>
      <c r="D43" s="95"/>
      <c r="E43" s="95"/>
      <c r="F43" s="95"/>
      <c r="G43" s="123" t="s">
        <v>42</v>
      </c>
      <c r="H43" s="124"/>
      <c r="I43" s="124"/>
      <c r="J43" s="124"/>
      <c r="K43" s="124"/>
      <c r="L43" s="125"/>
      <c r="M43" s="98" t="s">
        <v>5</v>
      </c>
      <c r="N43" s="98"/>
      <c r="O43" s="98"/>
      <c r="P43" s="98"/>
      <c r="Q43" s="98"/>
      <c r="R43" s="98"/>
      <c r="S43" s="98" t="s">
        <v>43</v>
      </c>
      <c r="T43" s="98"/>
      <c r="U43" s="98"/>
      <c r="V43" s="98"/>
      <c r="W43" s="98"/>
      <c r="X43" s="105" t="s">
        <v>44</v>
      </c>
      <c r="Y43" s="106"/>
      <c r="Z43" s="106"/>
      <c r="AA43" s="106"/>
      <c r="AB43" s="106"/>
      <c r="AC43" s="106"/>
      <c r="AD43" s="107"/>
      <c r="AE43" s="9"/>
    </row>
    <row r="44" spans="1:32" ht="27.5" customHeight="1" x14ac:dyDescent="0.55000000000000004">
      <c r="A44" s="96"/>
      <c r="B44" s="97"/>
      <c r="C44" s="97"/>
      <c r="D44" s="97"/>
      <c r="E44" s="97"/>
      <c r="F44" s="97"/>
      <c r="G44" s="126"/>
      <c r="H44" s="127"/>
      <c r="I44" s="127"/>
      <c r="J44" s="127"/>
      <c r="K44" s="127"/>
      <c r="L44" s="128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99"/>
      <c r="Y44" s="100"/>
      <c r="Z44" s="100"/>
      <c r="AA44" s="100"/>
      <c r="AB44" s="100"/>
      <c r="AC44" s="100"/>
      <c r="AD44" s="101"/>
      <c r="AE44" s="9"/>
    </row>
    <row r="45" spans="1:32" ht="15" customHeight="1" x14ac:dyDescent="0.55000000000000004">
      <c r="A45" s="5"/>
    </row>
    <row r="46" spans="1:32" ht="15" customHeight="1" x14ac:dyDescent="0.55000000000000004">
      <c r="A46" s="5"/>
    </row>
    <row r="47" spans="1:32" ht="15" customHeight="1" x14ac:dyDescent="0.55000000000000004">
      <c r="A47" s="5"/>
    </row>
    <row r="48" spans="1:32" ht="15" customHeight="1" x14ac:dyDescent="0.55000000000000004">
      <c r="A48" s="5"/>
    </row>
    <row r="49" spans="1:1" ht="15" customHeight="1" x14ac:dyDescent="0.55000000000000004">
      <c r="A49" s="5"/>
    </row>
    <row r="50" spans="1:1" ht="18" customHeight="1" x14ac:dyDescent="0.55000000000000004"/>
  </sheetData>
  <mergeCells count="102">
    <mergeCell ref="AD31:AD32"/>
    <mergeCell ref="U31:AC32"/>
    <mergeCell ref="G33:R33"/>
    <mergeCell ref="S33:T34"/>
    <mergeCell ref="A3:AB3"/>
    <mergeCell ref="A6:AB6"/>
    <mergeCell ref="I8:O8"/>
    <mergeCell ref="P8:Q8"/>
    <mergeCell ref="A9:AB9"/>
    <mergeCell ref="W5:Y5"/>
    <mergeCell ref="R8:AE8"/>
    <mergeCell ref="G31:L32"/>
    <mergeCell ref="M31:R32"/>
    <mergeCell ref="S31:T32"/>
    <mergeCell ref="U29:AC29"/>
    <mergeCell ref="M30:R30"/>
    <mergeCell ref="S30:T30"/>
    <mergeCell ref="U30:AC30"/>
    <mergeCell ref="A17:F17"/>
    <mergeCell ref="G17:J17"/>
    <mergeCell ref="S17:V17"/>
    <mergeCell ref="W17:Y17"/>
    <mergeCell ref="G25:R26"/>
    <mergeCell ref="S25:V25"/>
    <mergeCell ref="M37:AD37"/>
    <mergeCell ref="M38:Q38"/>
    <mergeCell ref="R38:AD38"/>
    <mergeCell ref="G39:L39"/>
    <mergeCell ref="G41:L41"/>
    <mergeCell ref="M41:AD41"/>
    <mergeCell ref="G42:L42"/>
    <mergeCell ref="M42:AD42"/>
    <mergeCell ref="G43:L44"/>
    <mergeCell ref="M43:R43"/>
    <mergeCell ref="S43:W43"/>
    <mergeCell ref="M44:R44"/>
    <mergeCell ref="S44:W44"/>
    <mergeCell ref="A40:F44"/>
    <mergeCell ref="G40:L40"/>
    <mergeCell ref="M40:AD40"/>
    <mergeCell ref="AD33:AD34"/>
    <mergeCell ref="G34:R34"/>
    <mergeCell ref="X43:AD43"/>
    <mergeCell ref="X44:AD44"/>
    <mergeCell ref="N39:AD39"/>
    <mergeCell ref="M36:R36"/>
    <mergeCell ref="A35:R35"/>
    <mergeCell ref="S35:AC35"/>
    <mergeCell ref="A36:F39"/>
    <mergeCell ref="G36:L36"/>
    <mergeCell ref="S36:V36"/>
    <mergeCell ref="W36:AD36"/>
    <mergeCell ref="G37:L38"/>
    <mergeCell ref="U33:AC34"/>
    <mergeCell ref="A25:F34"/>
    <mergeCell ref="G28:R28"/>
    <mergeCell ref="S28:T28"/>
    <mergeCell ref="U28:AC28"/>
    <mergeCell ref="G29:L30"/>
    <mergeCell ref="M29:R29"/>
    <mergeCell ref="S29:T29"/>
    <mergeCell ref="W25:Z25"/>
    <mergeCell ref="AA25:AD25"/>
    <mergeCell ref="S26:V26"/>
    <mergeCell ref="W26:Z26"/>
    <mergeCell ref="G18:R18"/>
    <mergeCell ref="AA26:AC26"/>
    <mergeCell ref="G27:R27"/>
    <mergeCell ref="S27:AC27"/>
    <mergeCell ref="G15:AD16"/>
    <mergeCell ref="K17:M17"/>
    <mergeCell ref="G11:J11"/>
    <mergeCell ref="S11:V11"/>
    <mergeCell ref="W11:AD11"/>
    <mergeCell ref="A11:F13"/>
    <mergeCell ref="G12:J13"/>
    <mergeCell ref="L12:AD12"/>
    <mergeCell ref="K11:R11"/>
    <mergeCell ref="K13:AD13"/>
    <mergeCell ref="A8:C8"/>
    <mergeCell ref="A14:F14"/>
    <mergeCell ref="G14:AD14"/>
    <mergeCell ref="A15:F16"/>
    <mergeCell ref="A18:F24"/>
    <mergeCell ref="G23:L24"/>
    <mergeCell ref="M23:R24"/>
    <mergeCell ref="S24:V24"/>
    <mergeCell ref="G20:R20"/>
    <mergeCell ref="S20:T20"/>
    <mergeCell ref="U20:AC20"/>
    <mergeCell ref="S23:V23"/>
    <mergeCell ref="W23:AD23"/>
    <mergeCell ref="G21:R22"/>
    <mergeCell ref="S21:T22"/>
    <mergeCell ref="U21:AC21"/>
    <mergeCell ref="X24:AD24"/>
    <mergeCell ref="W18:AC18"/>
    <mergeCell ref="G19:R19"/>
    <mergeCell ref="S19:V19"/>
    <mergeCell ref="W19:AC19"/>
    <mergeCell ref="U22:AD22"/>
    <mergeCell ref="S18:V18"/>
  </mergeCells>
  <phoneticPr fontId="3"/>
  <conditionalFormatting sqref="M38:Q38">
    <cfRule type="expression" dxfId="5" priority="6">
      <formula>$AF$36=2</formula>
    </cfRule>
  </conditionalFormatting>
  <conditionalFormatting sqref="R38:AD38">
    <cfRule type="expression" dxfId="4" priority="5">
      <formula>$AF$36=2</formula>
    </cfRule>
  </conditionalFormatting>
  <conditionalFormatting sqref="S23:V23">
    <cfRule type="expression" dxfId="3" priority="4">
      <formula>$AF$24=2</formula>
    </cfRule>
  </conditionalFormatting>
  <conditionalFormatting sqref="W23:AD23">
    <cfRule type="expression" dxfId="2" priority="3">
      <formula>$AF$24=2</formula>
    </cfRule>
  </conditionalFormatting>
  <conditionalFormatting sqref="S24:V24">
    <cfRule type="expression" dxfId="1" priority="2">
      <formula>$AF$24=2</formula>
    </cfRule>
  </conditionalFormatting>
  <conditionalFormatting sqref="X24:AD24">
    <cfRule type="expression" dxfId="0" priority="1">
      <formula>$AF$24=2</formula>
    </cfRule>
  </conditionalFormatting>
  <dataValidations count="6">
    <dataValidation type="custom" allowBlank="1" showInputMessage="1" showErrorMessage="1" sqref="U28:AC28" xr:uid="{87CB7304-7E18-4B01-8CB0-D4E99ACD9A55}">
      <formula1>U28*100=INT(U28*100)</formula1>
    </dataValidation>
    <dataValidation type="custom" allowBlank="1" showInputMessage="1" showErrorMessage="1" sqref="AD18:AG19" xr:uid="{1D72CA83-E36B-46F1-BF25-1F9F00344D3D}">
      <formula1>AD18*10=INT(AD18*10)</formula1>
    </dataValidation>
    <dataValidation type="list" allowBlank="1" showInputMessage="1" showErrorMessage="1" sqref="W36:AD36" xr:uid="{F3C4C97A-B5CD-4A69-AB06-5F85A3FCD28E}">
      <formula1>"申請予定,申請中,交付決定済,交付済"</formula1>
    </dataValidation>
    <dataValidation type="whole" operator="greaterThanOrEqual" allowBlank="1" showInputMessage="1" showErrorMessage="1" sqref="U29:AC30" xr:uid="{528E5675-9CB4-475D-A22F-D712AC937682}">
      <formula1>0</formula1>
    </dataValidation>
    <dataValidation type="list" allowBlank="1" showInputMessage="1" showErrorMessage="1" sqref="M37:AD37" xr:uid="{72DE99A0-DBD7-4858-AB4B-CE351474845D}">
      <formula1>"【環境省】ＺＥＨ補助金,【経産省】ＺＥＨ＋補助金,【国交省】子育てグリーン（新築）,【国交省】子育てグリーン（リフォーム）,その他"</formula1>
    </dataValidation>
    <dataValidation type="custom" allowBlank="1" showInputMessage="1" showErrorMessage="1" error="入力は小数点第１位までです。_x000a_※小数点第２位以下は切り捨ててください。" sqref="W18:AC19 AA26:AC26" xr:uid="{40C67719-4BCF-43DF-9E24-EBDF980145C8}">
      <formula1>W18*10=INT(W18*10)</formula1>
    </dataValidation>
  </dataValidations>
  <pageMargins left="0.51181102362204722" right="0.51181102362204722" top="0.55118110236220474" bottom="0.35433070866141736" header="0.31496062992125984" footer="0.31496062992125984"/>
  <pageSetup paperSize="9" scale="76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12</xdr:col>
                    <xdr:colOff>38100</xdr:colOff>
                    <xdr:row>38</xdr:row>
                    <xdr:rowOff>19050</xdr:rowOff>
                  </from>
                  <to>
                    <xdr:col>13</xdr:col>
                    <xdr:colOff>38100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16</xdr:col>
                    <xdr:colOff>127000</xdr:colOff>
                    <xdr:row>14</xdr:row>
                    <xdr:rowOff>19050</xdr:rowOff>
                  </from>
                  <to>
                    <xdr:col>19</xdr:col>
                    <xdr:colOff>120650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16</xdr:col>
                    <xdr:colOff>127000</xdr:colOff>
                    <xdr:row>14</xdr:row>
                    <xdr:rowOff>209550</xdr:rowOff>
                  </from>
                  <to>
                    <xdr:col>26</xdr:col>
                    <xdr:colOff>44450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12</xdr:col>
                    <xdr:colOff>114300</xdr:colOff>
                    <xdr:row>14</xdr:row>
                    <xdr:rowOff>101600</xdr:rowOff>
                  </from>
                  <to>
                    <xdr:col>15</xdr:col>
                    <xdr:colOff>107950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6</xdr:col>
                    <xdr:colOff>82550</xdr:colOff>
                    <xdr:row>14</xdr:row>
                    <xdr:rowOff>101600</xdr:rowOff>
                  </from>
                  <to>
                    <xdr:col>9</xdr:col>
                    <xdr:colOff>76200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22</xdr:col>
                    <xdr:colOff>12700</xdr:colOff>
                    <xdr:row>23</xdr:row>
                    <xdr:rowOff>19050</xdr:rowOff>
                  </from>
                  <to>
                    <xdr:col>23</xdr:col>
                    <xdr:colOff>6350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Option Button 25">
              <controlPr defaultSize="0" autoFill="0" autoLine="0" autoPict="0">
                <anchor moveWithCells="1">
                  <from>
                    <xdr:col>12</xdr:col>
                    <xdr:colOff>165100</xdr:colOff>
                    <xdr:row>22</xdr:row>
                    <xdr:rowOff>209550</xdr:rowOff>
                  </from>
                  <to>
                    <xdr:col>14</xdr:col>
                    <xdr:colOff>88900</xdr:colOff>
                    <xdr:row>23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Option Button 26">
              <controlPr defaultSize="0" autoFill="0" autoLine="0" autoPict="0">
                <anchor moveWithCells="1">
                  <from>
                    <xdr:col>14</xdr:col>
                    <xdr:colOff>215900</xdr:colOff>
                    <xdr:row>22</xdr:row>
                    <xdr:rowOff>209550</xdr:rowOff>
                  </from>
                  <to>
                    <xdr:col>16</xdr:col>
                    <xdr:colOff>127000</xdr:colOff>
                    <xdr:row>23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12</xdr:col>
                    <xdr:colOff>146050</xdr:colOff>
                    <xdr:row>35</xdr:row>
                    <xdr:rowOff>76200</xdr:rowOff>
                  </from>
                  <to>
                    <xdr:col>14</xdr:col>
                    <xdr:colOff>69850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14</xdr:col>
                    <xdr:colOff>222250</xdr:colOff>
                    <xdr:row>35</xdr:row>
                    <xdr:rowOff>76200</xdr:rowOff>
                  </from>
                  <to>
                    <xdr:col>16</xdr:col>
                    <xdr:colOff>133350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Group Box 35">
              <controlPr defaultSize="0" autoFill="0" autoPict="0">
                <anchor moveWithCells="1">
                  <from>
                    <xdr:col>12</xdr:col>
                    <xdr:colOff>50800</xdr:colOff>
                    <xdr:row>22</xdr:row>
                    <xdr:rowOff>88900</xdr:rowOff>
                  </from>
                  <to>
                    <xdr:col>17</xdr:col>
                    <xdr:colOff>127000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Group Box 36">
              <controlPr defaultSize="0" autoFill="0" autoPict="0">
                <anchor moveWithCells="1">
                  <from>
                    <xdr:col>12</xdr:col>
                    <xdr:colOff>50800</xdr:colOff>
                    <xdr:row>34</xdr:row>
                    <xdr:rowOff>311150</xdr:rowOff>
                  </from>
                  <to>
                    <xdr:col>17</xdr:col>
                    <xdr:colOff>133350</xdr:colOff>
                    <xdr:row>36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７号</vt:lpstr>
      <vt:lpstr>'７号'!Print_Area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様式第１号</dc:title>
  <dc:creator>岸野　翔汰</dc:creator>
  <cp:lastModifiedBy>法師人　悠也</cp:lastModifiedBy>
  <cp:lastPrinted>2024-03-19T02:29:35Z</cp:lastPrinted>
  <dcterms:created xsi:type="dcterms:W3CDTF">2023-04-24T09:09:53Z</dcterms:created>
  <dcterms:modified xsi:type="dcterms:W3CDTF">2025-04-25T00:19:01Z</dcterms:modified>
</cp:coreProperties>
</file>