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L:\03 福祉サービス事業担当\21 県から事業者へ発出\20240603_処遇改善実績→作業中byふじた\"/>
    </mc:Choice>
  </mc:AlternateContent>
  <xr:revisionPtr revIDLastSave="0" documentId="13_ncr:1_{0A5AB4F0-F81A-435D-A3CF-12F34D625585}" xr6:coauthVersionLast="47" xr6:coauthVersionMax="47" xr10:uidLastSave="{00000000-0000-0000-0000-000000000000}"/>
  <bookViews>
    <workbookView xWindow="2685" yWindow="2685" windowWidth="21600" windowHeight="12735" tabRatio="978" activeTab="1" xr2:uid="{00000000-000D-0000-FFFF-FFFF00000000}"/>
  </bookViews>
  <sheets>
    <sheet name="基本情報入力シート" sheetId="16" r:id="rId1"/>
    <sheet name="別紙様式3-1" sheetId="15" r:id="rId2"/>
    <sheet name="別紙様式3-2" sheetId="11" r:id="rId3"/>
    <sheet name="【参考】サービス名一覧" sheetId="13" r:id="rId4"/>
  </sheets>
  <externalReferences>
    <externalReference r:id="rId5"/>
    <externalReference r:id="rId6"/>
    <externalReference r:id="rId7"/>
    <externalReference r:id="rId8"/>
  </externalReferences>
  <definedNames>
    <definedName name="_xlnm._FilterDatabase" localSheetId="2" hidden="1">'別紙様式3-2'!$L$18:$V$18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0">基本情報入力シート!$A$1:$AA$68</definedName>
    <definedName name="_xlnm.Print_Area" localSheetId="1">'別紙様式3-1'!$A$1:$AM$167</definedName>
    <definedName name="_xlnm.Print_Area" localSheetId="2">'別紙様式3-2'!$A$1:$V$29</definedName>
    <definedName name="www">#REF!</definedName>
    <definedName name="サービス" localSheetId="1">#REF!</definedName>
    <definedName name="サービス">#REF!</definedName>
    <definedName name="サービス２">#REF!</definedName>
    <definedName name="サービス種別">[1]サービス種類一覧!$B$4:$B$20</definedName>
    <definedName name="サービス種類">[2]サービス種類一覧!$C$4:$C$20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[3]加算率一覧!$A$4:$A$25</definedName>
    <definedName name="種類">[4]サービス種類一覧!$A$4:$A$20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105" i="15" l="1" a="1"/>
  <c r="AJ105" i="15" s="1"/>
  <c r="AJ163" i="15" s="1"/>
  <c r="AJ90" i="15" l="1"/>
  <c r="AJ160" i="15" s="1"/>
  <c r="AF82" i="15"/>
  <c r="AJ158" i="15" s="1"/>
  <c r="AJ74" i="15" l="1"/>
  <c r="AJ157" i="15" s="1"/>
  <c r="L19" i="11" l="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61" i="11"/>
  <c r="M62" i="11"/>
  <c r="M63" i="11"/>
  <c r="M64"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6" i="11"/>
  <c r="M107" i="11"/>
  <c r="M108" i="11"/>
  <c r="M109" i="11"/>
  <c r="M110" i="11"/>
  <c r="M111" i="11"/>
  <c r="M112" i="11"/>
  <c r="M113" i="11"/>
  <c r="M114" i="11"/>
  <c r="M115" i="11"/>
  <c r="M116" i="11"/>
  <c r="M117" i="11"/>
  <c r="M118" i="11"/>
  <c r="Y14" i="15"/>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20" i="11"/>
  <c r="B21" i="11"/>
  <c r="B22" i="11"/>
  <c r="B23" i="11"/>
  <c r="B24" i="11"/>
  <c r="B25" i="11"/>
  <c r="AD36" i="15" l="1"/>
  <c r="S98" i="15" l="1"/>
  <c r="Y84" i="15" l="1"/>
  <c r="Y83" i="15"/>
  <c r="AF83" i="15" l="1"/>
  <c r="AJ159" i="15" s="1"/>
  <c r="P9" i="11"/>
  <c r="AD35" i="15" s="1"/>
  <c r="P7" i="11"/>
  <c r="P35" i="15" s="1"/>
  <c r="W36" i="15" l="1"/>
  <c r="Y81" i="15" l="1"/>
  <c r="S77" i="15"/>
  <c r="AE77" i="15"/>
  <c r="Y77" i="15"/>
  <c r="T78" i="15" l="1"/>
  <c r="AF78" i="15"/>
  <c r="Z78" i="15"/>
  <c r="AJ79" i="15" s="1"/>
  <c r="AJ156" i="15" s="1"/>
  <c r="P42" i="15"/>
  <c r="D39" i="15"/>
  <c r="AJ78" i="15" l="1"/>
  <c r="AJ155" i="15" s="1"/>
  <c r="D35" i="15"/>
  <c r="D30" i="15"/>
  <c r="P118" i="11" l="1"/>
  <c r="O118" i="11"/>
  <c r="N118" i="11"/>
  <c r="P117" i="11"/>
  <c r="O117" i="11"/>
  <c r="N117" i="11"/>
  <c r="P116" i="11"/>
  <c r="O116" i="11"/>
  <c r="N116" i="11"/>
  <c r="P115" i="11"/>
  <c r="O115" i="11"/>
  <c r="N115" i="11"/>
  <c r="P114" i="11"/>
  <c r="O114" i="11"/>
  <c r="N114" i="11"/>
  <c r="P113" i="11"/>
  <c r="O113" i="11"/>
  <c r="N113" i="11"/>
  <c r="P112" i="11"/>
  <c r="O112" i="11"/>
  <c r="N112" i="11"/>
  <c r="P111" i="11"/>
  <c r="O111" i="11"/>
  <c r="N111" i="11"/>
  <c r="P110" i="11"/>
  <c r="O110" i="11"/>
  <c r="N110" i="11"/>
  <c r="P109" i="11"/>
  <c r="O109" i="11"/>
  <c r="N109" i="11"/>
  <c r="P108" i="11"/>
  <c r="O108" i="11"/>
  <c r="N108" i="11"/>
  <c r="P107" i="11"/>
  <c r="O107" i="11"/>
  <c r="N107" i="11"/>
  <c r="P106" i="11"/>
  <c r="O106" i="11"/>
  <c r="N106" i="11"/>
  <c r="P105" i="11"/>
  <c r="O105" i="11"/>
  <c r="N105" i="11"/>
  <c r="P104" i="11"/>
  <c r="O104" i="11"/>
  <c r="N104" i="11"/>
  <c r="P103" i="11"/>
  <c r="O103" i="11"/>
  <c r="N103" i="11"/>
  <c r="P102" i="11"/>
  <c r="O102" i="11"/>
  <c r="N102" i="11"/>
  <c r="P101" i="11"/>
  <c r="O101" i="11"/>
  <c r="N101" i="11"/>
  <c r="P100" i="11"/>
  <c r="O100" i="11"/>
  <c r="N100" i="11"/>
  <c r="P99" i="11"/>
  <c r="O99" i="11"/>
  <c r="N99" i="11"/>
  <c r="P98" i="11"/>
  <c r="O98" i="11"/>
  <c r="N98" i="11"/>
  <c r="P97" i="11"/>
  <c r="O97" i="11"/>
  <c r="N97" i="11"/>
  <c r="P96" i="11"/>
  <c r="O96" i="11"/>
  <c r="N96" i="11"/>
  <c r="P95" i="11"/>
  <c r="O95" i="11"/>
  <c r="N95" i="11"/>
  <c r="P94" i="11"/>
  <c r="O94" i="11"/>
  <c r="N94" i="11"/>
  <c r="P93" i="11"/>
  <c r="O93" i="11"/>
  <c r="N93" i="11"/>
  <c r="P92" i="11"/>
  <c r="O92" i="11"/>
  <c r="N92" i="11"/>
  <c r="P91" i="11"/>
  <c r="O91" i="11"/>
  <c r="N91" i="11"/>
  <c r="P90" i="11"/>
  <c r="O90" i="11"/>
  <c r="N90" i="11"/>
  <c r="P89" i="11"/>
  <c r="O89" i="11"/>
  <c r="N89" i="11"/>
  <c r="P88" i="11"/>
  <c r="O88" i="11"/>
  <c r="N88" i="11"/>
  <c r="P87" i="11"/>
  <c r="O87" i="11"/>
  <c r="N87" i="11"/>
  <c r="P86" i="11"/>
  <c r="O86" i="11"/>
  <c r="N86" i="11"/>
  <c r="P85" i="11"/>
  <c r="O85" i="11"/>
  <c r="N85" i="11"/>
  <c r="P84" i="11"/>
  <c r="O84" i="11"/>
  <c r="N84" i="11"/>
  <c r="P83" i="11"/>
  <c r="O83" i="11"/>
  <c r="N83" i="11"/>
  <c r="P82" i="11"/>
  <c r="O82" i="11"/>
  <c r="N82" i="11"/>
  <c r="P81" i="11"/>
  <c r="O81" i="11"/>
  <c r="N81" i="11"/>
  <c r="P80" i="11"/>
  <c r="O80" i="11"/>
  <c r="N80" i="11"/>
  <c r="P79" i="11"/>
  <c r="O79" i="11"/>
  <c r="N79" i="11"/>
  <c r="P78" i="11"/>
  <c r="O78" i="11"/>
  <c r="N78" i="11"/>
  <c r="P77" i="11"/>
  <c r="O77" i="11"/>
  <c r="N77" i="11"/>
  <c r="P76" i="11"/>
  <c r="O76" i="11"/>
  <c r="N76" i="11"/>
  <c r="P75" i="11"/>
  <c r="O75" i="11"/>
  <c r="N75" i="11"/>
  <c r="P74" i="11"/>
  <c r="O74" i="11"/>
  <c r="N74" i="11"/>
  <c r="P73" i="11"/>
  <c r="O73" i="11"/>
  <c r="N73" i="11"/>
  <c r="P72" i="11"/>
  <c r="O72" i="11"/>
  <c r="N72" i="11"/>
  <c r="P71" i="11"/>
  <c r="O71" i="11"/>
  <c r="N71" i="11"/>
  <c r="P70" i="11"/>
  <c r="O70" i="11"/>
  <c r="N70" i="11"/>
  <c r="P69" i="11"/>
  <c r="O69" i="11"/>
  <c r="N69" i="11"/>
  <c r="P68" i="11"/>
  <c r="O68" i="11"/>
  <c r="N68" i="11"/>
  <c r="P67" i="11"/>
  <c r="O67" i="11"/>
  <c r="N67" i="11"/>
  <c r="P66" i="11"/>
  <c r="O66" i="11"/>
  <c r="N66" i="11"/>
  <c r="P65" i="11"/>
  <c r="O65" i="11"/>
  <c r="N65" i="11"/>
  <c r="P64" i="11"/>
  <c r="O64" i="11"/>
  <c r="N64" i="11"/>
  <c r="P63" i="11"/>
  <c r="O63" i="11"/>
  <c r="N63" i="11"/>
  <c r="P62" i="11"/>
  <c r="O62" i="11"/>
  <c r="N62" i="11"/>
  <c r="P61" i="11"/>
  <c r="O61" i="11"/>
  <c r="N61" i="11"/>
  <c r="P60" i="11"/>
  <c r="O60" i="11"/>
  <c r="N60" i="11"/>
  <c r="P59" i="11"/>
  <c r="O59" i="11"/>
  <c r="N59" i="11"/>
  <c r="P58" i="11"/>
  <c r="O58" i="11"/>
  <c r="N58" i="11"/>
  <c r="P57" i="11"/>
  <c r="O57" i="11"/>
  <c r="N57" i="11"/>
  <c r="P56" i="11"/>
  <c r="O56" i="11"/>
  <c r="N56" i="11"/>
  <c r="P55" i="11"/>
  <c r="O55" i="11"/>
  <c r="N55" i="11"/>
  <c r="P54" i="11"/>
  <c r="O54" i="11"/>
  <c r="N54" i="11"/>
  <c r="P53" i="11"/>
  <c r="O53" i="11"/>
  <c r="N53" i="11"/>
  <c r="P52" i="11"/>
  <c r="O52" i="11"/>
  <c r="N52" i="11"/>
  <c r="P51" i="11"/>
  <c r="O51" i="11"/>
  <c r="N51" i="11"/>
  <c r="P50" i="11"/>
  <c r="O50" i="11"/>
  <c r="N50" i="11"/>
  <c r="P49" i="11"/>
  <c r="O49" i="11"/>
  <c r="N49" i="11"/>
  <c r="P48" i="11"/>
  <c r="O48" i="11"/>
  <c r="N48" i="11"/>
  <c r="P47" i="11"/>
  <c r="O47" i="11"/>
  <c r="N47" i="11"/>
  <c r="P46" i="11"/>
  <c r="O46" i="11"/>
  <c r="N46" i="11"/>
  <c r="P45" i="11"/>
  <c r="O45" i="11"/>
  <c r="N45" i="11"/>
  <c r="P44" i="11"/>
  <c r="O44" i="11"/>
  <c r="N44" i="11"/>
  <c r="P43" i="11"/>
  <c r="O43" i="11"/>
  <c r="N43" i="11"/>
  <c r="P42" i="11"/>
  <c r="O42" i="11"/>
  <c r="N42" i="11"/>
  <c r="P41" i="11"/>
  <c r="O41" i="11"/>
  <c r="N41" i="11"/>
  <c r="P40" i="11"/>
  <c r="O40" i="11"/>
  <c r="N40" i="11"/>
  <c r="P39" i="11"/>
  <c r="O39" i="11"/>
  <c r="N39" i="11"/>
  <c r="P38" i="11"/>
  <c r="O38" i="11"/>
  <c r="N38" i="11"/>
  <c r="P37" i="11"/>
  <c r="O37" i="11"/>
  <c r="N37" i="11"/>
  <c r="P36" i="11"/>
  <c r="O36" i="11"/>
  <c r="N36" i="11"/>
  <c r="P35" i="11"/>
  <c r="O35" i="11"/>
  <c r="N35" i="11"/>
  <c r="P34" i="11"/>
  <c r="O34" i="11"/>
  <c r="N34" i="11"/>
  <c r="P33" i="11"/>
  <c r="O33" i="11"/>
  <c r="N33" i="11"/>
  <c r="P32" i="11"/>
  <c r="O32" i="11"/>
  <c r="N32" i="11"/>
  <c r="P31" i="11"/>
  <c r="O31" i="11"/>
  <c r="N31" i="11"/>
  <c r="P30" i="11"/>
  <c r="O30" i="11"/>
  <c r="N30" i="11"/>
  <c r="P29" i="11"/>
  <c r="O29" i="11"/>
  <c r="N29" i="11"/>
  <c r="P28" i="11"/>
  <c r="O28" i="11"/>
  <c r="N28" i="11"/>
  <c r="P27" i="11"/>
  <c r="O27" i="11"/>
  <c r="N27" i="11"/>
  <c r="P26" i="11"/>
  <c r="O26" i="11"/>
  <c r="N26" i="11"/>
  <c r="P25" i="11"/>
  <c r="O25" i="11"/>
  <c r="N25" i="11"/>
  <c r="P24" i="11"/>
  <c r="O24" i="11"/>
  <c r="N24" i="11"/>
  <c r="P23" i="11"/>
  <c r="O23" i="11"/>
  <c r="P22" i="11"/>
  <c r="O22" i="11"/>
  <c r="P21" i="11"/>
  <c r="O21" i="11"/>
  <c r="P20" i="11"/>
  <c r="O20" i="11"/>
  <c r="P19" i="11"/>
  <c r="O19" i="11"/>
  <c r="D3" i="11"/>
  <c r="B19" i="11"/>
  <c r="N19" i="1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N20" i="11"/>
  <c r="N21" i="11"/>
  <c r="N22" i="11"/>
  <c r="N23" i="11"/>
  <c r="P8" i="11" l="1"/>
  <c r="W35" i="15" s="1"/>
  <c r="Z97" i="15" l="1"/>
  <c r="AF97" i="15" s="1"/>
  <c r="AJ162" i="15" s="1"/>
  <c r="Z95" i="15"/>
  <c r="AF95" i="15" s="1"/>
  <c r="AJ161" i="15" s="1"/>
  <c r="AJ34" i="15" l="1"/>
  <c r="AJ151" i="15" s="1"/>
  <c r="Q142" i="15" l="1"/>
  <c r="AC1" i="15" l="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K14" i="15" l="1"/>
  <c r="G13" i="15"/>
  <c r="G12" i="15"/>
  <c r="G10" i="15"/>
  <c r="G11" i="15"/>
  <c r="G7" i="15"/>
  <c r="G8" i="15"/>
  <c r="AD38" i="16"/>
  <c r="H9" i="15" s="1"/>
  <c r="P30" i="15" l="1"/>
  <c r="AC34" i="15" l="1"/>
  <c r="AJ150" i="15" s="1"/>
  <c r="V34" i="15" l="1"/>
  <c r="AJ149" i="15" s="1"/>
  <c r="P31" i="15"/>
  <c r="P41" i="15" s="1"/>
  <c r="P39" i="15" s="1"/>
  <c r="X39" i="15" s="1"/>
  <c r="AJ15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大塚 優(ootsuka-yuu.xy2)</author>
    <author>作成者</author>
    <author>塚原 遊尋(tsukahara-yuujin.xt6)</author>
  </authors>
  <commentList>
    <comment ref="AA3" authorId="0" shapeId="0" xr:uid="{E8673068-0A5E-4E76-87DB-547E897C3088}">
      <text>
        <r>
          <rPr>
            <sz val="9"/>
            <color indexed="81"/>
            <rFont val="MS P ゴシック"/>
            <family val="3"/>
            <charset val="128"/>
          </rPr>
          <t>最初に必ず記入してください。</t>
        </r>
      </text>
    </comment>
    <comment ref="G7" authorId="0" shapeId="0" xr:uid="{0BDD1DA8-08AB-4BBD-BBA7-79E75A5E6CA4}">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AJ18" authorId="1" shapeId="0" xr:uid="{A0418E20-4D94-419A-A1EC-C8071B0E5868}">
      <text>
        <r>
          <rPr>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5" authorId="0" shapeId="0" xr:uid="{C1E499AC-1F3B-4312-B3B3-A02560D6D4CA}">
      <text>
        <r>
          <rPr>
            <sz val="9"/>
            <color indexed="81"/>
            <rFont val="MS P ゴシック"/>
            <family val="3"/>
            <charset val="128"/>
          </rPr>
          <t>空欄の場合、先に別紙様式3－2を記入してください。</t>
        </r>
      </text>
    </comment>
    <comment ref="P36" authorId="0" shapeId="0" xr:uid="{1244C06E-26B3-45C7-A4BB-A731093EC818}">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C344DE77-A264-4244-B017-422CF9F85CEF}">
      <text>
        <r>
          <rPr>
            <sz val="9"/>
            <color indexed="81"/>
            <rFont val="MS P ゴシック"/>
            <family val="3"/>
            <charset val="128"/>
          </rPr>
          <t>空欄の場合、先に本シート３（１）「福祉・介護職員等特定処遇改善加算の要件について」を記入してください。</t>
        </r>
      </text>
    </comment>
    <comment ref="AD36" authorId="0" shapeId="0" xr:uid="{F4CBAC9F-4787-4649-BFAE-1F33B34AD3B9}">
      <text>
        <r>
          <rPr>
            <sz val="9"/>
            <color indexed="81"/>
            <rFont val="MS P ゴシック"/>
            <family val="3"/>
            <charset val="128"/>
          </rPr>
          <t>空欄の場合、先に本シート３（２）「福祉・介護職員等ベースアップ等支援加算の要件について」を記入してください。</t>
        </r>
      </text>
    </comment>
    <comment ref="AN39" authorId="2" shapeId="0" xr:uid="{F43EDCBA-4421-463D-BB54-6DA4AFD2DB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2" shapeId="0" xr:uid="{DA238E49-9AF9-4114-9F1A-B0EB9DCD7CF2}">
      <text>
        <r>
          <rPr>
            <sz val="9"/>
            <color indexed="81"/>
            <rFont val="MS P ゴシック"/>
            <family val="3"/>
            <charset val="128"/>
          </rPr>
          <t>原則として、本年度の常勤換算職員数（12月分）を12で割るなどの適切な方法で算出してください。</t>
        </r>
      </text>
    </comment>
    <comment ref="AJ76" authorId="2" shapeId="0" xr:uid="{F4F9346C-9277-4668-8F18-FB2B4FD97922}">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N78" authorId="2" shapeId="0" xr:uid="{C1EBB7EC-A994-4286-B67D-07109B148F79}">
      <text>
        <r>
          <rPr>
            <sz val="9"/>
            <color indexed="81"/>
            <rFont val="MS P ゴシック"/>
            <family val="3"/>
            <charset val="128"/>
          </rPr>
          <t>⑪に理由が記入されていれば、「〇」が表示されます。</t>
        </r>
      </text>
    </comment>
    <comment ref="AN79" authorId="2" shapeId="0" xr:uid="{874E53F0-A7CD-440A-8338-E00BA02B7D39}">
      <text>
        <r>
          <rPr>
            <sz val="9"/>
            <color indexed="81"/>
            <rFont val="MS P ゴシック"/>
            <family val="3"/>
            <charset val="128"/>
          </rPr>
          <t>⑥に（C）の平均賃金額が（B）の平均賃金額を上回らないことが記入されていれば、
「〇」が表示されます。</t>
        </r>
      </text>
    </comment>
    <comment ref="AJ80" authorId="2" shapeId="0" xr:uid="{E6CC6190-E5D4-4F26-AE30-AAB3077EA26B}">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N82" authorId="2" shapeId="0" xr:uid="{509E19C0-0690-4D65-9F24-B0A7EE45D595}">
      <text>
        <r>
          <rPr>
            <sz val="9"/>
            <color indexed="81"/>
            <rFont val="MS P ゴシック"/>
            <family val="3"/>
            <charset val="128"/>
          </rPr>
          <t>（C）「その他の職種」の職員でも、
特定加算を配分しなかった職員の賃金額は記入する必要がありません。</t>
        </r>
      </text>
    </comment>
    <comment ref="M90" authorId="2" shapeId="0" xr:uid="{A1902289-1757-46FB-A704-2D9B7F01E6D5}">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2" shapeId="0" xr:uid="{B365FA9B-06A2-44AD-8467-3E98F38D44A6}">
      <text>
        <r>
          <rPr>
            <sz val="9"/>
            <color indexed="81"/>
            <rFont val="MS P ゴシック"/>
            <family val="3"/>
            <charset val="128"/>
          </rPr>
          <t>ベースアップ等加算による賃金改善に要した額（実績値）を、福祉・介護職員とその他の
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大塚 優(ootsuka-yuu.xy2)</author>
    <author>東京都</author>
  </authors>
  <commentList>
    <comment ref="U14" authorId="0" shapeId="0" xr:uid="{00000000-0006-0000-0300-000007000000}">
      <text>
        <r>
          <rPr>
            <sz val="9"/>
            <color indexed="81"/>
            <rFont val="MS P ゴシック"/>
            <family val="3"/>
            <charset val="128"/>
          </rPr>
          <t>・当該事業所に従事する経験・技能のある障害福祉人材のうち月平均８万円以上の賃金改善又は年額440万円以上となった者の実人数を記載してください。
・当該職員が複数の事業所に兼務している場合には、いずれか１か所に計上して下さい。（同一職員の重複計上は不可）</t>
        </r>
      </text>
    </comment>
    <comment ref="V14" authorId="1" shapeId="0" xr:uid="{00000000-0006-0000-0300-000008000000}">
      <text>
        <r>
          <rPr>
            <sz val="9"/>
            <color indexed="81"/>
            <rFont val="MS P ゴシック"/>
            <family val="3"/>
            <charset val="128"/>
          </rPr>
          <t>各加算の総額には、都道府県国民健康保険団体連合会から通知される「福祉・介護職員処遇改善加算等総額のお知らせ」
に基づき、本年度（４月～３月）の実績を記入してください。</t>
        </r>
      </text>
    </comment>
    <comment ref="Q19" authorId="1" shapeId="0" xr:uid="{0D4735B2-97DD-44E2-AE0D-0123853F8E53}">
      <text>
        <r>
          <rPr>
            <sz val="9"/>
            <color indexed="81"/>
            <rFont val="MS P ゴシック"/>
            <family val="3"/>
            <charset val="128"/>
          </rPr>
          <t>ドロップダウンリストで選択してください。</t>
        </r>
      </text>
    </comment>
    <comment ref="S19" authorId="2" shapeId="0" xr:uid="{00000000-0006-0000-0300-00000A000000}">
      <text>
        <r>
          <rPr>
            <sz val="10"/>
            <color indexed="81"/>
            <rFont val="ＭＳ Ｐ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<sst xmlns="http://schemas.openxmlformats.org/spreadsheetml/2006/main" count="379" uniqueCount="292">
  <si>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</si>
  <si>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</si>
  <si>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</si>
  <si>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</si>
  <si>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</si>
  <si>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</si>
  <si>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</si>
  <si>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</si>
  <si>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</si>
  <si>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</si>
  <si>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</si>
  <si>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</si>
  <si>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令和</t>
    <rPh sb="0" eb="2">
      <t>レイワ</t>
    </rPh>
    <phoneticPr fontId="3"/>
  </si>
  <si>
    <t>①</t>
    <phoneticPr fontId="3"/>
  </si>
  <si>
    <t>②</t>
    <phoneticPr fontId="3"/>
  </si>
  <si>
    <t>その他</t>
    <rPh sb="2" eb="3">
      <t>タ</t>
    </rPh>
    <phoneticPr fontId="3"/>
  </si>
  <si>
    <t>（</t>
    <phoneticPr fontId="3"/>
  </si>
  <si>
    <t>）</t>
    <phoneticPr fontId="3"/>
  </si>
  <si>
    <t>※</t>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</si>
  <si>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</si>
  <si>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</si>
  <si>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</si>
  <si>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</si>
  <si>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</si>
  <si>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</si>
  <si>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</si>
  <si>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</si>
  <si>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</si>
  <si>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</si>
  <si>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</si>
  <si>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</si>
  <si>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</si>
  <si>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</si>
  <si>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</si>
  <si>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</si>
  <si>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</si>
  <si>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</si>
  <si>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</si>
  <si>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</si>
  <si>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</si>
  <si>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</si>
  <si>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</si>
  <si>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</si>
  <si>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</si>
  <si>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</si>
  <si>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</si>
  <si>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その他の職種(C)</t>
    <rPh sb="2" eb="3">
      <t>タ</t>
    </rPh>
    <rPh sb="4" eb="6">
      <t>ショクシュ</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</si>
  <si>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</si>
  <si>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</si>
  <si>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</si>
  <si>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</si>
  <si>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</si>
  <si>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</si>
  <si>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本年度の加算の総額［円］</t>
    <rPh sb="0" eb="3">
      <t>ホンネンド</t>
    </rPh>
    <rPh sb="4" eb="6">
      <t>カサン</t>
    </rPh>
    <rPh sb="7" eb="9">
      <t>ソウガク</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</si>
  <si>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</si>
  <si>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</si>
  <si>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</si>
  <si>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</si>
  <si>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</si>
  <si>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</si>
  <si>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</si>
  <si>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</si>
  <si>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</si>
  <si>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</si>
  <si>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</si>
  <si>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</si>
  <si>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</si>
  <si>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</si>
  <si>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</si>
  <si>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</si>
  <si>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</si>
  <si>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</si>
  <si>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</si>
  <si>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</si>
  <si>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</si>
  <si>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</si>
  <si>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</si>
  <si>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</si>
  <si>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</si>
  <si>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</si>
  <si>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
事業所番号</t>
    <rPh sb="0" eb="2">
      <t>ショウガイ</t>
    </rPh>
    <rPh sb="2" eb="4">
      <t>フクシ</t>
    </rPh>
    <rPh sb="8" eb="9">
      <t>トウ</t>
    </rPh>
    <rPh sb="10" eb="13">
      <t>ジギョウショ</t>
    </rPh>
    <rPh sb="13" eb="15">
      <t>バンゴウ</t>
    </rPh>
    <phoneticPr fontId="3"/>
  </si>
  <si>
    <t>障害福祉サービス等処遇改善実績報告書（令和</t>
    <phoneticPr fontId="3"/>
  </si>
  <si>
    <t>特定加算</t>
    <rPh sb="0" eb="2">
      <t>トクテイ</t>
    </rPh>
    <rPh sb="2" eb="4">
      <t>カサン</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</si>
  <si>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</si>
  <si>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障害福祉サービス
事業所番号</t>
    <rPh sb="0" eb="2">
      <t>ショウガイ</t>
    </rPh>
    <rPh sb="2" eb="4">
      <t>フクシ</t>
    </rPh>
    <rPh sb="9" eb="12">
      <t>ジギョウショ</t>
    </rPh>
    <rPh sb="12" eb="14">
      <t>バンゴウ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</si>
  <si>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</si>
  <si>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</si>
  <si>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</si>
  <si>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</si>
  <si>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</si>
  <si>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</si>
  <si>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</si>
  <si>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</si>
  <si>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</si>
  <si>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</si>
  <si>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</si>
  <si>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内容</t>
    <rPh sb="0" eb="2">
      <t>ナイヨウ</t>
    </rPh>
    <phoneticPr fontId="3"/>
  </si>
  <si>
    <t>入職促進に向けた取組</t>
    <rPh sb="0" eb="2">
      <t>ニュウショク</t>
    </rPh>
    <rPh sb="2" eb="4">
      <t>ソクシン</t>
    </rPh>
    <rPh sb="5" eb="6">
      <t>ム</t>
    </rPh>
    <rPh sb="8" eb="10">
      <t>トリクミ</t>
    </rPh>
    <phoneticPr fontId="3"/>
  </si>
  <si>
    <t>資質の向上やキャリアアップに向けた支援</t>
    <rPh sb="0" eb="2">
      <t>シシツ</t>
    </rPh>
    <rPh sb="3" eb="5">
      <t>コウジョウ</t>
    </rPh>
    <rPh sb="14" eb="15">
      <t>ム</t>
    </rPh>
    <rPh sb="17" eb="19">
      <t>シエン</t>
    </rPh>
    <phoneticPr fontId="3"/>
  </si>
  <si>
    <t>両立支援・多様な働き方の推進</t>
    <rPh sb="0" eb="2">
      <t>リョウリツ</t>
    </rPh>
    <rPh sb="2" eb="4">
      <t>シエン</t>
    </rPh>
    <rPh sb="5" eb="7">
      <t>タヨウ</t>
    </rPh>
    <rPh sb="8" eb="9">
      <t>ハタラ</t>
    </rPh>
    <rPh sb="10" eb="11">
      <t>カタ</t>
    </rPh>
    <rPh sb="12" eb="14">
      <t>スイシン</t>
    </rPh>
    <phoneticPr fontId="3"/>
  </si>
  <si>
    <t>腰痛を含む心身の健康管理</t>
    <rPh sb="0" eb="2">
      <t>ヨウツウ</t>
    </rPh>
    <rPh sb="3" eb="4">
      <t>フク</t>
    </rPh>
    <rPh sb="5" eb="7">
      <t>シンシン</t>
    </rPh>
    <rPh sb="8" eb="10">
      <t>ケンコウ</t>
    </rPh>
    <rPh sb="10" eb="12">
      <t>カンリ</t>
    </rPh>
    <phoneticPr fontId="3"/>
  </si>
  <si>
    <t>生産性向上のための業務改善の取組</t>
    <rPh sb="0" eb="3">
      <t>セイサンセイ</t>
    </rPh>
    <rPh sb="3" eb="5">
      <t>コウジョウ</t>
    </rPh>
    <rPh sb="9" eb="11">
      <t>ギョウム</t>
    </rPh>
    <rPh sb="11" eb="13">
      <t>カイゼン</t>
    </rPh>
    <rPh sb="14" eb="16">
      <t>トリクミ</t>
    </rPh>
    <phoneticPr fontId="3"/>
  </si>
  <si>
    <t>理由：</t>
    <rPh sb="0" eb="2">
      <t>リユウ</t>
    </rPh>
    <phoneticPr fontId="3"/>
  </si>
  <si>
    <t>別紙様式３－１</t>
    <rPh sb="0" eb="2">
      <t>ベッシ</t>
    </rPh>
    <rPh sb="2" eb="4">
      <t>ヨウシキ</t>
    </rPh>
    <phoneticPr fontId="3"/>
  </si>
  <si>
    <t>別紙様式３－２</t>
    <rPh sb="0" eb="2">
      <t>ベッシ</t>
    </rPh>
    <rPh sb="2" eb="4">
      <t>ヨウシキ</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</si>
  <si>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</si>
  <si>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</si>
  <si>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6" eb="8">
      <t>ショグウ</t>
    </rPh>
    <rPh sb="8" eb="10">
      <t>カイゼン</t>
    </rPh>
    <rPh sb="10" eb="12">
      <t>カサン</t>
    </rPh>
    <rPh sb="13" eb="15">
      <t>トクテイ</t>
    </rPh>
    <rPh sb="15" eb="17">
      <t>カサン</t>
    </rPh>
    <rPh sb="24" eb="25">
      <t>トウ</t>
    </rPh>
    <rPh sb="25" eb="27">
      <t>カサン</t>
    </rPh>
    <rPh sb="28" eb="31">
      <t>サクセイヨウ</t>
    </rPh>
    <rPh sb="32" eb="34">
      <t>キホン</t>
    </rPh>
    <rPh sb="34" eb="36">
      <t>ジョウホウ</t>
    </rPh>
    <rPh sb="36" eb="38">
      <t>ニュウリョク</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</si>
  <si>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</si>
  <si>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処遇改善加算</t>
    <rPh sb="0" eb="2">
      <t>ショグウ</t>
    </rPh>
    <rPh sb="2" eb="6">
      <t>カイゼンカサン</t>
    </rPh>
    <phoneticPr fontId="3"/>
  </si>
  <si>
    <t>ベースアップ等加算</t>
    <rPh sb="6" eb="7">
      <t>トウ</t>
    </rPh>
    <rPh sb="7" eb="9">
      <t>カサン</t>
    </rPh>
    <phoneticPr fontId="3"/>
  </si>
  <si>
    <t>（福祉・介護職員処遇改善実績報告書、福祉・介護職員等特定処遇改善実績報告書、福祉・介護職員等ベースアップ等支援実績報告書）</t>
    <rPh sb="12" eb="14">
      <t>ジッセキ</t>
    </rPh>
    <rPh sb="14" eb="17">
      <t>ホウコクショ</t>
    </rPh>
    <rPh sb="32" eb="34">
      <t>ジッセキ</t>
    </rPh>
    <rPh sb="34" eb="37">
      <t>ホウコクショ</t>
    </rPh>
    <rPh sb="38" eb="40">
      <t>フクシ</t>
    </rPh>
    <rPh sb="41" eb="43">
      <t>カイゴ</t>
    </rPh>
    <rPh sb="43" eb="45">
      <t>ショクイン</t>
    </rPh>
    <rPh sb="45" eb="46">
      <t>トウ</t>
    </rPh>
    <rPh sb="52" eb="53">
      <t>トウ</t>
    </rPh>
    <rPh sb="53" eb="55">
      <t>シエン</t>
    </rPh>
    <rPh sb="55" eb="57">
      <t>ジッセキ</t>
    </rPh>
    <rPh sb="57" eb="60">
      <t>ホウコクショ</t>
    </rPh>
    <phoneticPr fontId="3"/>
  </si>
  <si>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3"/>
  </si>
  <si>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</si>
  <si>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3"/>
  </si>
  <si>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3"/>
  </si>
  <si>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3"/>
  </si>
  <si>
    <t>処遇改善加算</t>
    <phoneticPr fontId="3"/>
  </si>
  <si>
    <t>特定加算</t>
    <phoneticPr fontId="3"/>
  </si>
  <si>
    <t>令和</t>
    <phoneticPr fontId="3"/>
  </si>
  <si>
    <t>年度の加算の総額</t>
    <rPh sb="0" eb="2">
      <t>ネンド</t>
    </rPh>
    <rPh sb="3" eb="5">
      <t>カサン</t>
    </rPh>
    <rPh sb="6" eb="8">
      <t>ソウガク</t>
    </rPh>
    <phoneticPr fontId="3"/>
  </si>
  <si>
    <t>・</t>
    <phoneticPr fontId="3"/>
  </si>
  <si>
    <t>要件Ⅵ</t>
    <rPh sb="0" eb="2">
      <t>ヨウケン</t>
    </rPh>
    <phoneticPr fontId="3"/>
  </si>
  <si>
    <t>％</t>
    <phoneticPr fontId="3"/>
  </si>
  <si>
    <t>(</t>
    <phoneticPr fontId="3"/>
  </si>
  <si>
    <t>)</t>
    <phoneticPr fontId="3"/>
  </si>
  <si>
    <t>【記入上の注意】</t>
    <rPh sb="1" eb="3">
      <t>キニュウ</t>
    </rPh>
    <rPh sb="3" eb="4">
      <t>ジョウ</t>
    </rPh>
    <rPh sb="5" eb="7">
      <t>チュウイ</t>
    </rPh>
    <phoneticPr fontId="3"/>
  </si>
  <si>
    <t>福祉・介護職員処遇改善加算、福祉・介護職員等特定処遇改善加算及び福祉・介護職員等ベースアップ等支援加算に関して、虚偽や不正があった場合には、支払われた介護給付費等の返還や事業者の指定取消となる場合があるので留意すること。</t>
    <rPh sb="0" eb="2">
      <t>フクシ</t>
    </rPh>
    <rPh sb="14" eb="16">
      <t>フクシ</t>
    </rPh>
    <rPh sb="17" eb="19">
      <t>カイゴ</t>
    </rPh>
    <rPh sb="19" eb="21">
      <t>ショクイン</t>
    </rPh>
    <rPh sb="21" eb="22">
      <t>トウ</t>
    </rPh>
    <rPh sb="22" eb="24">
      <t>トクテイ</t>
    </rPh>
    <rPh sb="24" eb="26">
      <t>ショグウ</t>
    </rPh>
    <rPh sb="26" eb="30">
      <t>カイゼンカサン</t>
    </rPh>
    <rPh sb="30" eb="31">
      <t>オヨ</t>
    </rPh>
    <rPh sb="32" eb="34">
      <t>フクシ</t>
    </rPh>
    <rPh sb="35" eb="37">
      <t>カイゴ</t>
    </rPh>
    <rPh sb="37" eb="39">
      <t>ショクイン</t>
    </rPh>
    <rPh sb="39" eb="40">
      <t>トウ</t>
    </rPh>
    <rPh sb="46" eb="47">
      <t>トウ</t>
    </rPh>
    <rPh sb="47" eb="49">
      <t>シエン</t>
    </rPh>
    <rPh sb="49" eb="51">
      <t>カサン</t>
    </rPh>
    <rPh sb="56" eb="58">
      <t>キョギ</t>
    </rPh>
    <rPh sb="59" eb="61">
      <t>フセイ</t>
    </rPh>
    <rPh sb="80" eb="81">
      <t>トウ</t>
    </rPh>
    <phoneticPr fontId="3"/>
  </si>
  <si>
    <t>１　基本情報＜共通＞</t>
    <rPh sb="2" eb="4">
      <t>キホン</t>
    </rPh>
    <rPh sb="4" eb="6">
      <t>ジョウホウ</t>
    </rPh>
    <rPh sb="7" eb="9">
      <t>キョウツウ</t>
    </rPh>
    <phoneticPr fontId="3"/>
  </si>
  <si>
    <t>（１）加算額以上の賃金改善について（全体）</t>
    <rPh sb="3" eb="6">
      <t>カサンガク</t>
    </rPh>
    <rPh sb="6" eb="8">
      <t>イジョウ</t>
    </rPh>
    <rPh sb="9" eb="11">
      <t>チンギン</t>
    </rPh>
    <rPh sb="11" eb="13">
      <t>カイゼン</t>
    </rPh>
    <rPh sb="18" eb="20">
      <t>ゼンタイ</t>
    </rPh>
    <phoneticPr fontId="3"/>
  </si>
  <si>
    <t xml:space="preserve"> 取得した加算の合計</t>
    <rPh sb="1" eb="3">
      <t>シュトク</t>
    </rPh>
    <rPh sb="5" eb="7">
      <t>カサン</t>
    </rPh>
    <rPh sb="8" eb="10">
      <t>ゴウケイ</t>
    </rPh>
    <phoneticPr fontId="3"/>
  </si>
  <si>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
  </si>
  <si>
    <t>要件Ⅰ</t>
    <rPh sb="0" eb="2">
      <t>ヨウケン</t>
    </rPh>
    <phoneticPr fontId="3"/>
  </si>
  <si>
    <t>要件Ⅱ</t>
    <rPh sb="0" eb="2">
      <t>ヨウケン</t>
    </rPh>
    <phoneticPr fontId="3"/>
  </si>
  <si>
    <t>要件Ⅲ</t>
    <rPh sb="0" eb="2">
      <t>ヨウケン</t>
    </rPh>
    <phoneticPr fontId="3"/>
  </si>
  <si>
    <t>年度の加算の額</t>
    <rPh sb="0" eb="2">
      <t>ネンド</t>
    </rPh>
    <rPh sb="3" eb="5">
      <t>カサン</t>
    </rPh>
    <rPh sb="6" eb="7">
      <t>ガク</t>
    </rPh>
    <phoneticPr fontId="3"/>
  </si>
  <si>
    <t>（３）加算以外の部分で賃金水準を下げないことについて</t>
    <rPh sb="3" eb="5">
      <t>カサン</t>
    </rPh>
    <rPh sb="5" eb="7">
      <t>イガイ</t>
    </rPh>
    <rPh sb="8" eb="10">
      <t>ブブン</t>
    </rPh>
    <rPh sb="11" eb="13">
      <t>チンギン</t>
    </rPh>
    <rPh sb="13" eb="15">
      <t>スイジュン</t>
    </rPh>
    <rPh sb="16" eb="17">
      <t>サ</t>
    </rPh>
    <phoneticPr fontId="3"/>
  </si>
  <si>
    <t>年度の加算の影響を除いた賃金額</t>
    <rPh sb="0" eb="2">
      <t>ネンド</t>
    </rPh>
    <rPh sb="3" eb="5">
      <t>カサン</t>
    </rPh>
    <rPh sb="6" eb="8">
      <t>エイキョウ</t>
    </rPh>
    <rPh sb="9" eb="10">
      <t>ノゾ</t>
    </rPh>
    <rPh sb="12" eb="14">
      <t>チンギン</t>
    </rPh>
    <rPh sb="14" eb="15">
      <t>ガク</t>
    </rPh>
    <phoneticPr fontId="3"/>
  </si>
  <si>
    <t>（ア）本年度の賃金の総額</t>
    <rPh sb="3" eb="6">
      <t>ホンネンド</t>
    </rPh>
    <rPh sb="7" eb="9">
      <t>チンギン</t>
    </rPh>
    <rPh sb="10" eb="12">
      <t>ソウガク</t>
    </rPh>
    <phoneticPr fontId="3"/>
  </si>
  <si>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
  </si>
  <si>
    <t>←</t>
    <phoneticPr fontId="3"/>
  </si>
  <si>
    <t>要件Ⅳ</t>
    <phoneticPr fontId="3"/>
  </si>
  <si>
    <t>(ア)前年度の賃金の総額</t>
    <phoneticPr fontId="3"/>
  </si>
  <si>
    <t>(イ)前年度の処遇改善加算の総額</t>
    <phoneticPr fontId="3"/>
  </si>
  <si>
    <t>(ウ)前年度の特定加算の総額</t>
    <phoneticPr fontId="3"/>
  </si>
  <si>
    <r>
      <t xml:space="preserve">(エ)前年度のベースアップ等加算の総額
</t>
    </r>
    <r>
      <rPr>
        <sz val="8"/>
        <rFont val="ＭＳ Ｐ明朝"/>
        <family val="1"/>
        <charset val="128"/>
      </rPr>
      <t>(福祉・介護職員処遇改善臨時特例交付金の総額を含む)</t>
    </r>
    <rPh sb="3" eb="6">
      <t>ゼンネンド</t>
    </rPh>
    <rPh sb="21" eb="23">
      <t>フクシ</t>
    </rPh>
    <rPh sb="24" eb="26">
      <t>_x0000__x0003__x0003_</t>
    </rPh>
    <rPh sb="26" eb="28">
      <t>_x0005__x0015__x0002__x0008__x0018_</t>
    </rPh>
    <rPh sb="28" eb="30">
      <t>_x0002__x000B__x001A__x0002_</t>
    </rPh>
    <rPh sb="30" eb="32">
      <t>_x0010__x001C__x0002__x0014_</t>
    </rPh>
    <rPh sb="32" eb="34">
      <t>_x001E__x0002__x0018_</t>
    </rPh>
    <rPh sb="40" eb="42">
      <t xml:space="preserve"> _x0002__x001B_(</t>
    </rPh>
    <rPh sb="43" eb="44">
      <t/>
    </rPh>
    <phoneticPr fontId="3"/>
  </si>
  <si>
    <t>(オ)前年度の各障害福祉サービス事業者等の
独自の賃金改善額</t>
    <rPh sb="7" eb="8">
      <t>カク</t>
    </rPh>
    <rPh sb="8" eb="10">
      <t>ショウガイ</t>
    </rPh>
    <rPh sb="10" eb="12">
      <t>フクシ</t>
    </rPh>
    <phoneticPr fontId="3"/>
  </si>
  <si>
    <r>
      <t>(d)には、加算の配分対象とした全ての職員（福祉・介護職員及びその他の職種）の賃金の総額を記載すること。（処遇改善加算、特定加算、ベースアップ等加算の加算額を上回るために実施した賃金改善の所要額を</t>
    </r>
    <r>
      <rPr>
        <b/>
        <u/>
        <sz val="8"/>
        <color theme="1"/>
        <rFont val="ＭＳ Ｐ明朝"/>
        <family val="1"/>
        <charset val="128"/>
      </rPr>
      <t>含む</t>
    </r>
    <r>
      <rPr>
        <sz val="8"/>
        <color theme="1"/>
        <rFont val="ＭＳ Ｐ明朝"/>
        <family val="1"/>
        <charset val="128"/>
      </rPr>
      <t>額を記載すること。）</t>
    </r>
    <rPh sb="22" eb="24">
      <t>フクシ</t>
    </rPh>
    <phoneticPr fontId="3"/>
  </si>
  <si>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3"/>
  </si>
  <si>
    <t>経験・技能のある
障害福祉人材(A)</t>
    <rPh sb="0" eb="2">
      <t>ケイケン</t>
    </rPh>
    <rPh sb="9" eb="11">
      <t>ショウガイ</t>
    </rPh>
    <rPh sb="11" eb="13">
      <t>フクシ</t>
    </rPh>
    <rPh sb="13" eb="15">
      <t>ジンザイ</t>
    </rPh>
    <phoneticPr fontId="3"/>
  </si>
  <si>
    <t>他の障害福祉
人材(B)</t>
    <rPh sb="0" eb="1">
      <t>タ</t>
    </rPh>
    <rPh sb="2" eb="4">
      <t>ショウガイ</t>
    </rPh>
    <rPh sb="4" eb="6">
      <t>フクシ</t>
    </rPh>
    <rPh sb="7" eb="9">
      <t>ジンザイ</t>
    </rPh>
    <phoneticPr fontId="3"/>
  </si>
  <si>
    <r>
      <rPr>
        <sz val="9"/>
        <color theme="1"/>
        <rFont val="ＭＳ Ｐ明朝"/>
        <family val="1"/>
        <charset val="128"/>
      </rPr>
      <t xml:space="preserve">①特定加算による賃金改善を実施したグループ
</t>
    </r>
    <r>
      <rPr>
        <sz val="8"/>
        <color theme="1"/>
        <rFont val="ＭＳ Ｐ明朝"/>
        <family val="1"/>
        <charset val="128"/>
      </rPr>
      <t>※加算の配分対象としたグループに必ずチェック（✔）すること</t>
    </r>
    <rPh sb="23" eb="25">
      <t>カサン</t>
    </rPh>
    <rPh sb="26" eb="28">
      <t>ハイブン</t>
    </rPh>
    <rPh sb="28" eb="30">
      <t>タイショウ</t>
    </rPh>
    <phoneticPr fontId="3"/>
  </si>
  <si>
    <t>要件Ⅶ</t>
    <rPh sb="0" eb="2">
      <t>ヨウケン</t>
    </rPh>
    <phoneticPr fontId="3"/>
  </si>
  <si>
    <t>②一月当たりの常勤換算職員数</t>
    <rPh sb="1" eb="2">
      <t>ヒト</t>
    </rPh>
    <rPh sb="2" eb="3">
      <t>ツキ</t>
    </rPh>
    <rPh sb="3" eb="4">
      <t>ア</t>
    </rPh>
    <rPh sb="7" eb="9">
      <t>ジョウキン</t>
    </rPh>
    <rPh sb="9" eb="11">
      <t>カンサン</t>
    </rPh>
    <rPh sb="11" eb="14">
      <t>ショクインスウ</t>
    </rPh>
    <phoneticPr fontId="3"/>
  </si>
  <si>
    <t>人</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</si>
  <si>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</si>
  <si>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
  </si>
  <si>
    <t>⑤特定加算による平均賃金改善所要額の比率
　（グループごとの配分比率）</t>
    <rPh sb="14" eb="16">
      <t>ショヨウ</t>
    </rPh>
    <rPh sb="30" eb="32">
      <t>ハイブン</t>
    </rPh>
    <rPh sb="32" eb="34">
      <t>ヒリツ</t>
    </rPh>
    <phoneticPr fontId="3"/>
  </si>
  <si>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</si>
  <si>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
  </si>
  <si>
    <t>要件Ⅷ</t>
    <rPh sb="0" eb="2">
      <t>ヨウケン</t>
    </rPh>
    <phoneticPr fontId="3"/>
  </si>
  <si>
    <r>
      <t xml:space="preserve">⑥他の障害福祉人材（B）とその他の職種（C）の平均賃金額（月額）
</t>
    </r>
    <r>
      <rPr>
        <b/>
        <sz val="9"/>
        <color theme="1"/>
        <rFont val="ＭＳ Ｐ明朝"/>
        <family val="1"/>
        <charset val="128"/>
      </rPr>
      <t>※B≧2Cを満たさない場合のみ記入</t>
    </r>
    <rPh sb="3" eb="5">
      <t>ショウガイ</t>
    </rPh>
    <rPh sb="5" eb="7">
      <t>フクシ</t>
    </rPh>
    <rPh sb="7" eb="9">
      <t>ジンザイ</t>
    </rPh>
    <rPh sb="23" eb="25">
      <t>ヘイキン</t>
    </rPh>
    <rPh sb="25" eb="27">
      <t>チンギン</t>
    </rPh>
    <rPh sb="27" eb="28">
      <t>ガク</t>
    </rPh>
    <rPh sb="29" eb="31">
      <t>ゲツガク</t>
    </rPh>
    <phoneticPr fontId="3"/>
  </si>
  <si>
    <t>人</t>
    <phoneticPr fontId="3"/>
  </si>
  <si>
    <t>要件Ⅸ</t>
    <rPh sb="0" eb="2">
      <t>ヨウケン</t>
    </rPh>
    <phoneticPr fontId="3"/>
  </si>
  <si>
    <t>⑨本実績報告書に記載した特定加算の取得を届け出た事業所数</t>
    <rPh sb="1" eb="2">
      <t>ホン</t>
    </rPh>
    <rPh sb="2" eb="4">
      <t>ジッセキ</t>
    </rPh>
    <rPh sb="4" eb="7">
      <t>ホウコクショ</t>
    </rPh>
    <rPh sb="8" eb="10">
      <t>キサイ</t>
    </rPh>
    <rPh sb="12" eb="14">
      <t>トクテイ</t>
    </rPh>
    <rPh sb="14" eb="16">
      <t>カサン</t>
    </rPh>
    <rPh sb="17" eb="19">
      <t>シュトク</t>
    </rPh>
    <rPh sb="20" eb="21">
      <t>トド</t>
    </rPh>
    <rPh sb="22" eb="23">
      <t>デ</t>
    </rPh>
    <rPh sb="24" eb="27">
      <t>ジギョウショ</t>
    </rPh>
    <rPh sb="27" eb="28">
      <t>スウ</t>
    </rPh>
    <phoneticPr fontId="3"/>
  </si>
  <si>
    <t>！この欄が☓の場合、Aのうち賃金改善額が月額平均８万円以上又は改善後の賃金が年額440万円以上となった者の数が加算を取得した事業所の数を下回っており、かつ「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
  </si>
  <si>
    <t>算定する
加算区分</t>
    <phoneticPr fontId="3"/>
  </si>
  <si>
    <t>算定する
加算区分</t>
    <phoneticPr fontId="3"/>
  </si>
  <si>
    <t>本年度のベースアップ等加算の総額［円］</t>
    <phoneticPr fontId="3"/>
  </si>
  <si>
    <t>福祉・介護職員</t>
    <phoneticPr fontId="3"/>
  </si>
  <si>
    <t>その他の
職員</t>
    <phoneticPr fontId="3"/>
  </si>
  <si>
    <t>ⅰ）ベースアップ等加算による賃金改善所要額</t>
    <phoneticPr fontId="3"/>
  </si>
  <si>
    <t xml:space="preserve"> ii ）ベースアップ等加算による賃金改善所要額</t>
    <phoneticPr fontId="3"/>
  </si>
  <si>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
  </si>
  <si>
    <t>（３）職場環境等要件に基づいて実施した取組について＜処遇改善加算・特定加算＞</t>
    <phoneticPr fontId="3"/>
  </si>
  <si>
    <t>独自の賃金改善の具体的な取組内容</t>
    <rPh sb="0" eb="2">
      <t>ドクジ</t>
    </rPh>
    <rPh sb="3" eb="5">
      <t>チンギン</t>
    </rPh>
    <rPh sb="5" eb="7">
      <t>カイゼン</t>
    </rPh>
    <rPh sb="8" eb="11">
      <t>グタイテキ</t>
    </rPh>
    <rPh sb="12" eb="14">
      <t>トリクミ</t>
    </rPh>
    <rPh sb="14" eb="16">
      <t>ナイヨウ</t>
    </rPh>
    <phoneticPr fontId="3"/>
  </si>
  <si>
    <t>独自の賃金改善額の算定根拠</t>
    <rPh sb="0" eb="2">
      <t>ドクジ</t>
    </rPh>
    <rPh sb="3" eb="5">
      <t>チンギン</t>
    </rPh>
    <rPh sb="5" eb="7">
      <t>カイゼン</t>
    </rPh>
    <rPh sb="7" eb="8">
      <t>ガク</t>
    </rPh>
    <rPh sb="9" eb="11">
      <t>サンテイ</t>
    </rPh>
    <rPh sb="11" eb="13">
      <t>コンキョ</t>
    </rPh>
    <phoneticPr fontId="3"/>
  </si>
  <si>
    <t>２（3）②(オ)の「前年度の各障害福祉サービス事業者等の独自の賃金改善額」に計上する場合は記載すること。</t>
    <phoneticPr fontId="3"/>
  </si>
  <si>
    <t>代表者</t>
    <rPh sb="0" eb="3">
      <t>ダイヒョウシャ</t>
    </rPh>
    <phoneticPr fontId="3"/>
  </si>
  <si>
    <t>職名</t>
    <rPh sb="0" eb="2">
      <t>ショクメイ</t>
    </rPh>
    <phoneticPr fontId="3"/>
  </si>
  <si>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</si>
  <si>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1"/>
  </si>
  <si>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</si>
  <si>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
  </si>
  <si>
    <t>法人代表者</t>
    <rPh sb="0" eb="2">
      <t>ホウジン</t>
    </rPh>
    <rPh sb="2" eb="5">
      <t>ダイヒョウシャ</t>
    </rPh>
    <phoneticPr fontId="3"/>
  </si>
  <si>
    <t>2（2）（3）では以下の要件を確認しており、オレンジセルが「○」でない場合、加算取得の要件を満たしていない。</t>
    <phoneticPr fontId="3"/>
  </si>
  <si>
    <t>Ⅰ</t>
  </si>
  <si>
    <t>　　</t>
    <phoneticPr fontId="3"/>
  </si>
  <si>
    <t>Ⅱ</t>
  </si>
  <si>
    <t>【特定加算】介護職員及びその他の職員の賃金について、特定加算による賃金改善所要額が、同加算の算定額以上であること</t>
  </si>
  <si>
    <t>Ⅲ</t>
  </si>
  <si>
    <t>【ベースアップ等加算】介護職員及びその他の職員の賃金について、ベースアップ等加算による賃金改善所要額が、同加算の算定額以上であること</t>
    <phoneticPr fontId="3"/>
  </si>
  <si>
    <t>Ⅳ</t>
  </si>
  <si>
    <t>【全加算】処遇改善加算等による賃金改善以外の部分で賃金水準を引き下げないこと。</t>
    <phoneticPr fontId="3"/>
  </si>
  <si>
    <r>
      <t xml:space="preserve">加算による賃金改善所要額の総額
</t>
    </r>
    <r>
      <rPr>
        <b/>
        <sz val="9"/>
        <rFont val="ＭＳ Ｐ明朝"/>
        <family val="1"/>
        <charset val="128"/>
      </rPr>
      <t>（①の加算の総額以上であること）</t>
    </r>
    <rPh sb="0" eb="2">
      <t>カサン</t>
    </rPh>
    <rPh sb="9" eb="11">
      <t>ショヨウ</t>
    </rPh>
    <rPh sb="13" eb="15">
      <t>ソウガク</t>
    </rPh>
    <rPh sb="19" eb="21">
      <t>カサン</t>
    </rPh>
    <rPh sb="22" eb="24">
      <t>ソウガク</t>
    </rPh>
    <rPh sb="24" eb="26">
      <t>イジョウ</t>
    </rPh>
    <phoneticPr fontId="3"/>
  </si>
  <si>
    <r>
      <t xml:space="preserve">各加算による賃金改善所要額
</t>
    </r>
    <r>
      <rPr>
        <b/>
        <sz val="9"/>
        <rFont val="ＭＳ Ｐ明朝"/>
        <family val="1"/>
        <charset val="128"/>
      </rPr>
      <t>(①の各加算の額以上であること)</t>
    </r>
    <rPh sb="10" eb="13">
      <t>ショヨウガク</t>
    </rPh>
    <phoneticPr fontId="3"/>
  </si>
  <si>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</si>
  <si>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
  </si>
  <si>
    <t>(a)～(c)には、処遇改善加算等による賃金改善に伴う法定福利費等の事業主負担の増加分を含めることができる。</t>
    <rPh sb="16" eb="17">
      <t>トウ</t>
    </rPh>
    <phoneticPr fontId="3"/>
  </si>
  <si>
    <t>(g)～(i）には、加算を取得する前年度（４月～３月）の実績値について、都道府県国民健康保険団体連合会から通知される「福祉・介護職員処遇改善加算等総額のお知らせ」「福祉・介護職員処遇改善臨時特例交付金　支払通知書」に基づき記載すること。ただし、(i)について、令和４年４月サービス提供分の福祉・介護職員処遇改善臨時特例交付金の額は、令和４年５月審査分の額（２～４月サービス提供分）を３等分して推計すること。</t>
    <rPh sb="82" eb="84">
      <t>フクシ</t>
    </rPh>
    <rPh sb="93" eb="95">
      <t>リンジ</t>
    </rPh>
    <rPh sb="95" eb="97">
      <t>トクレイ</t>
    </rPh>
    <rPh sb="97" eb="100">
      <t>コウフキン</t>
    </rPh>
    <phoneticPr fontId="3"/>
  </si>
  <si>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明朝"/>
        <family val="1"/>
        <charset val="128"/>
      </rPr>
      <t>処遇改善加算等の加算額を超えて賃金改善を行った場合にはその金額も含む</t>
    </r>
    <r>
      <rPr>
        <sz val="8"/>
        <rFont val="ＭＳ Ｐ明朝"/>
        <family val="1"/>
        <charset val="128"/>
      </rPr>
      <t>。(j)に計上する金額がある場合には、必ず「２（４）　各障害福祉サービス事業者等による処遇改善加算、特定加算及びベースアップ等加算の配分を除く賃金改善」欄に支給額、方法等の具体的な賃金改善の内容を記載すること。</t>
    </r>
    <rPh sb="175" eb="177">
      <t>ショウガイ</t>
    </rPh>
    <rPh sb="177" eb="179">
      <t>フクシ</t>
    </rPh>
    <phoneticPr fontId="3"/>
  </si>
  <si>
    <t>（４）前年度の独自の賃金改善（処遇改善加算等の配分以外の独自の賃金額）</t>
    <rPh sb="3" eb="6">
      <t>ゼンネンド</t>
    </rPh>
    <rPh sb="7" eb="9">
      <t>ドクジ</t>
    </rPh>
    <rPh sb="10" eb="12">
      <t>チンギン</t>
    </rPh>
    <rPh sb="12" eb="14">
      <t>カイゼン</t>
    </rPh>
    <rPh sb="15" eb="17">
      <t>ショグウ</t>
    </rPh>
    <rPh sb="17" eb="19">
      <t>カイゼン</t>
    </rPh>
    <rPh sb="19" eb="21">
      <t>カサン</t>
    </rPh>
    <rPh sb="21" eb="22">
      <t>トウ</t>
    </rPh>
    <rPh sb="23" eb="25">
      <t>ハイブン</t>
    </rPh>
    <rPh sb="25" eb="27">
      <t>イガイ</t>
    </rPh>
    <rPh sb="28" eb="30">
      <t>ドクジ</t>
    </rPh>
    <rPh sb="31" eb="33">
      <t>チンギン</t>
    </rPh>
    <rPh sb="33" eb="34">
      <t>ガク</t>
    </rPh>
    <phoneticPr fontId="3"/>
  </si>
  <si>
    <t>３　各加算の要件について</t>
    <rPh sb="2" eb="3">
      <t>カク</t>
    </rPh>
    <rPh sb="3" eb="5">
      <t>カサン</t>
    </rPh>
    <rPh sb="6" eb="8">
      <t>ヨウケン</t>
    </rPh>
    <phoneticPr fontId="3"/>
  </si>
  <si>
    <t>・　</t>
  </si>
  <si>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3"/>
  </si>
  <si>
    <t>【特定加算】</t>
    <rPh sb="1" eb="3">
      <t>トクテイ</t>
    </rPh>
    <rPh sb="3" eb="5">
      <t>カサン</t>
    </rPh>
    <phoneticPr fontId="3"/>
  </si>
  <si>
    <t>Ⅴ</t>
    <phoneticPr fontId="3"/>
  </si>
  <si>
    <t>Ⅵ</t>
    <phoneticPr fontId="3"/>
  </si>
  <si>
    <t>Ⅶ</t>
    <phoneticPr fontId="3"/>
  </si>
  <si>
    <t>特定加算による賃金改善の対象としたその他の職種（C）の改善後の賃金が年額440万円を上回らないこと</t>
    <phoneticPr fontId="3"/>
  </si>
  <si>
    <t>Ⅷ</t>
    <phoneticPr fontId="3"/>
  </si>
  <si>
    <t>【ベースアップ等加算】</t>
    <rPh sb="7" eb="8">
      <t>トウ</t>
    </rPh>
    <rPh sb="8" eb="10">
      <t>カサン</t>
    </rPh>
    <phoneticPr fontId="3"/>
  </si>
  <si>
    <t>Ⅸ</t>
    <phoneticPr fontId="3"/>
  </si>
  <si>
    <r>
      <t>経験・技能のある障害福祉人材（A）の特定加算による平均賃金改善額が他の障害福祉人材（B）の平均賃金改善額</t>
    </r>
    <r>
      <rPr>
        <u/>
        <sz val="8"/>
        <color theme="1"/>
        <rFont val="ＭＳ Ｐゴシック"/>
        <family val="3"/>
        <charset val="128"/>
      </rPr>
      <t>より高いこと（A＞B）</t>
    </r>
    <r>
      <rPr>
        <sz val="8"/>
        <color theme="1"/>
        <rFont val="ＭＳ Ｐゴシック"/>
        <family val="3"/>
        <charset val="128"/>
      </rPr>
      <t xml:space="preserve">
　（ただし、障害福祉人材間で経験・技能に明らかな差がない場合など、(A)を設定できない場合は、この限りではない。）</t>
    </r>
    <phoneticPr fontId="3"/>
  </si>
  <si>
    <r>
      <t>他の障害福祉人材（B）の特定加算による平均賃金改善額がその他の職種（C）の平均賃金改善額の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3"/>
  </si>
  <si>
    <r>
      <t>経験・技能のある障害福祉人材（A）のうち、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3"/>
  </si>
  <si>
    <r>
      <t>福祉・介護職員とその他の職種のそれぞれについて、賃金改善の見込額の３分の２以上が、ベースアップ等（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rPh sb="0" eb="2">
      <t>フクシ</t>
    </rPh>
    <phoneticPr fontId="3"/>
  </si>
  <si>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
  </si>
  <si>
    <t>（１）福祉・介護職員等特定処遇改善加算の要件について</t>
    <rPh sb="3" eb="5">
      <t>フクシ</t>
    </rPh>
    <rPh sb="20" eb="22">
      <t>ヨウケン</t>
    </rPh>
    <phoneticPr fontId="3"/>
  </si>
  <si>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
  </si>
  <si>
    <t>！要件Ⅵが☓の場合、B：Cの配分比率が要件（B≧2C）を満たしていないか、A：CがA＞2Cとなってません。</t>
    <rPh sb="1" eb="3">
      <t>ヨウケン</t>
    </rPh>
    <rPh sb="7" eb="9">
      <t>バアイ</t>
    </rPh>
    <phoneticPr fontId="3"/>
  </si>
  <si>
    <t>要件Ⅴ</t>
    <rPh sb="0" eb="2">
      <t>ヨウケン</t>
    </rPh>
    <phoneticPr fontId="3"/>
  </si>
  <si>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
  </si>
  <si>
    <t>⑧経験・技能のある障害福祉人材（A）のうち賃金改善額が月額平均８万円以上又は改善後の賃金が年額440万円以上となった者の数</t>
    <rPh sb="14" eb="15">
      <t>ザイ</t>
    </rPh>
    <phoneticPr fontId="3"/>
  </si>
  <si>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
  </si>
  <si>
    <t>⑩「月額平均８万円の処遇改善又は改善後の賃金が年額440万円以上となる者」を設定できない場合その理由</t>
    <phoneticPr fontId="3"/>
  </si>
  <si>
    <t>⑪（①で(A)にチェック（✔）がない場合その理由）</t>
    <rPh sb="18" eb="20">
      <t>バアイ</t>
    </rPh>
    <phoneticPr fontId="3"/>
  </si>
  <si>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</si>
  <si>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
  </si>
  <si>
    <t>（２）福祉・介護職員等ベースアップ等支援加算の要件について</t>
    <rPh sb="3" eb="5">
      <t>フクシ</t>
    </rPh>
    <rPh sb="6" eb="8">
      <t>カイゴ</t>
    </rPh>
    <rPh sb="8" eb="10">
      <t>ショクイン</t>
    </rPh>
    <rPh sb="10" eb="11">
      <t>トウ</t>
    </rPh>
    <rPh sb="17" eb="18">
      <t>トウ</t>
    </rPh>
    <rPh sb="18" eb="20">
      <t>シエン</t>
    </rPh>
    <rPh sb="20" eb="22">
      <t>カサン</t>
    </rPh>
    <rPh sb="23" eb="25">
      <t>ヨウケン</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</si>
  <si>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rPh sb="9" eb="10">
      <t>トウ</t>
    </rPh>
    <rPh sb="37" eb="39">
      <t>チンギン</t>
    </rPh>
    <rPh sb="39" eb="41">
      <t>カイゼン</t>
    </rPh>
    <rPh sb="41" eb="43">
      <t>ショヨウ</t>
    </rPh>
    <rPh sb="43" eb="44">
      <t>ガク</t>
    </rPh>
    <rPh sb="45" eb="47">
      <t>ネンガク</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</si>
  <si>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phoneticPr fontId="3"/>
  </si>
  <si>
    <t>！この欄が☓の場合、福祉・介護職員について、ベースアップ等２／３以上の要件を満たしていません。</t>
    <rPh sb="3" eb="4">
      <t>ラン</t>
    </rPh>
    <rPh sb="7" eb="9">
      <t>バアイ</t>
    </rPh>
    <rPh sb="10" eb="12">
      <t>フクシ</t>
    </rPh>
    <rPh sb="13" eb="15">
      <t>カイゴ</t>
    </rPh>
    <rPh sb="15" eb="17">
      <t>ショクイン</t>
    </rPh>
    <rPh sb="28" eb="29">
      <t>トウ</t>
    </rPh>
    <rPh sb="32" eb="34">
      <t>イジョウ</t>
    </rPh>
    <rPh sb="35" eb="37">
      <t>ヨウケン</t>
    </rPh>
    <rPh sb="38" eb="39">
      <t>ミ</t>
    </rPh>
    <phoneticPr fontId="3"/>
  </si>
  <si>
    <t>！この欄が☓の場合、その他の職員について、ベースアップ等２／３以上の要件を満たしていません。</t>
    <rPh sb="3" eb="4">
      <t>ラン</t>
    </rPh>
    <rPh sb="7" eb="9">
      <t>バアイ</t>
    </rPh>
    <rPh sb="12" eb="13">
      <t>タ</t>
    </rPh>
    <rPh sb="14" eb="16">
      <t>ショクイン</t>
    </rPh>
    <rPh sb="27" eb="28">
      <t>トウ</t>
    </rPh>
    <rPh sb="31" eb="33">
      <t>イジョウ</t>
    </rPh>
    <rPh sb="34" eb="36">
      <t>ヨウケン</t>
    </rPh>
    <rPh sb="37" eb="38">
      <t>ミ</t>
    </rPh>
    <phoneticPr fontId="3"/>
  </si>
  <si>
    <t>【処遇改善加算】</t>
    <phoneticPr fontId="3"/>
  </si>
  <si>
    <t>【特定加算】</t>
    <phoneticPr fontId="3"/>
  </si>
  <si>
    <t>届出に係る計画の期間中に、全体で必ず１つ以上の取組を行うことが必要であること。</t>
    <phoneticPr fontId="3"/>
  </si>
  <si>
    <t>区分</t>
    <rPh sb="0" eb="2">
      <t>クブン</t>
    </rPh>
    <phoneticPr fontId="3"/>
  </si>
  <si>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88" eb="90">
      <t>トリクミ</t>
    </rPh>
    <rPh sb="91" eb="93">
      <t>センタク</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</si>
  <si>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</si>
  <si>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</si>
  <si>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</si>
  <si>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</si>
  <si>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</si>
  <si>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</si>
  <si>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</si>
  <si>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</si>
  <si>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</si>
  <si>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</si>
  <si>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</si>
  <si>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</si>
  <si>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</si>
  <si>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</si>
  <si>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</si>
  <si>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</si>
  <si>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</si>
  <si>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</si>
  <si>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</si>
  <si>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</si>
  <si>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やりがい・働きがいの構成</t>
    <rPh sb="5" eb="6">
      <t>ハタラ</t>
    </rPh>
    <rPh sb="10" eb="12">
      <t>コウセイ</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</si>
  <si>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</si>
  <si>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</si>
  <si>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</si>
  <si>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</si>
  <si>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3"/>
  </si>
  <si>
    <t>（4）その他（やむを得ず配分比率を満たすことができなくなった場合等については、下記の欄に記載すること。）</t>
    <rPh sb="5" eb="6">
      <t>タ</t>
    </rPh>
    <rPh sb="10" eb="11">
      <t>エ</t>
    </rPh>
    <rPh sb="12" eb="14">
      <t>ハイブン</t>
    </rPh>
    <rPh sb="14" eb="16">
      <t>ヒリツ</t>
    </rPh>
    <rPh sb="17" eb="18">
      <t>ミ</t>
    </rPh>
    <rPh sb="30" eb="32">
      <t>バアイ</t>
    </rPh>
    <rPh sb="32" eb="33">
      <t>トウ</t>
    </rPh>
    <rPh sb="39" eb="41">
      <t>カキ</t>
    </rPh>
    <rPh sb="42" eb="43">
      <t>ラン</t>
    </rPh>
    <rPh sb="44" eb="46">
      <t>キサイ</t>
    </rPh>
    <phoneticPr fontId="3"/>
  </si>
  <si>
    <t>（確認用）</t>
    <rPh sb="1" eb="4">
      <t>カクニンヨウ</t>
    </rPh>
    <phoneticPr fontId="3"/>
  </si>
  <si>
    <t>提出前のチェックリスト</t>
    <rPh sb="0" eb="2">
      <t>テイシュツ</t>
    </rPh>
    <rPh sb="2" eb="3">
      <t>マエ</t>
    </rPh>
    <phoneticPr fontId="3"/>
  </si>
  <si>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</si>
  <si>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
  </si>
  <si>
    <t>２　実績報告について＜共通＞</t>
    <rPh sb="2" eb="4">
      <t>ジッセキ</t>
    </rPh>
    <rPh sb="4" eb="6">
      <t>ホウコク</t>
    </rPh>
    <rPh sb="11" eb="13">
      <t>キョウツウ</t>
    </rPh>
    <phoneticPr fontId="3"/>
  </si>
  <si>
    <t>（２）</t>
    <phoneticPr fontId="3"/>
  </si>
  <si>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</si>
  <si>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</si>
  <si>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
  </si>
  <si>
    <t>（３）</t>
    <phoneticPr fontId="3"/>
  </si>
  <si>
    <t>処遇改善加算等による賃金改善以外の部分で賃金水準を引き下げないこと</t>
    <phoneticPr fontId="3"/>
  </si>
  <si>
    <t>（１）</t>
    <phoneticPr fontId="3"/>
  </si>
  <si>
    <t>法人で設定したA：Bの配分比率が要件（A＞B）を満たしていること</t>
    <rPh sb="0" eb="2">
      <t>ホウジン</t>
    </rPh>
    <rPh sb="3" eb="5">
      <t>セッテイ</t>
    </rPh>
    <phoneticPr fontId="3"/>
  </si>
  <si>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</si>
  <si>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
  </si>
  <si>
    <t>特定加算による賃金改善の対象とするCの職員の改善後の賃金が年額440万円を上回らないこと</t>
    <rPh sb="19" eb="21">
      <t>ショクイン</t>
    </rPh>
    <phoneticPr fontId="3"/>
  </si>
  <si>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
  </si>
  <si>
    <t>「賃金改善を実施するグループ」でAを選択していない場合に、その理由を記載していること</t>
    <rPh sb="18" eb="20">
      <t>センタク</t>
    </rPh>
    <rPh sb="25" eb="27">
      <t>バアイ</t>
    </rPh>
    <rPh sb="31" eb="33">
      <t>リユウ</t>
    </rPh>
    <rPh sb="34" eb="36">
      <t>キサイ</t>
    </rPh>
    <phoneticPr fontId="3"/>
  </si>
  <si>
    <t>介護職員について、賃金改善の見込額の３分の２以上が、ベースアップ等（基本給又は決まって毎月支払われる手当の引上げ）に充てられる計画になっていること</t>
    <phoneticPr fontId="3"/>
  </si>
  <si>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</si>
  <si>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
  </si>
  <si>
    <t>福祉・介護職員処遇改善実績報告書　福祉・介護職員等特定処遇改善実績報告書　福祉・介護職員ベースアップ等支援加算実績報告書（施設・事業所別個表）　</t>
    <rPh sb="0" eb="2">
      <t>フクシ</t>
    </rPh>
    <rPh sb="3" eb="5">
      <t>カイゴ</t>
    </rPh>
    <rPh sb="5" eb="7">
      <t>ショクイン</t>
    </rPh>
    <rPh sb="7" eb="9">
      <t>ショグウ</t>
    </rPh>
    <rPh sb="17" eb="19">
      <t>フクシ</t>
    </rPh>
    <rPh sb="20" eb="22">
      <t>カイゴ</t>
    </rPh>
    <rPh sb="22" eb="24">
      <t>ショクイン</t>
    </rPh>
    <rPh sb="24" eb="25">
      <t>トウ</t>
    </rPh>
    <rPh sb="25" eb="27">
      <t>トクテイ</t>
    </rPh>
    <rPh sb="27" eb="29">
      <t>ショグウ</t>
    </rPh>
    <rPh sb="29" eb="31">
      <t>カイゼン</t>
    </rPh>
    <rPh sb="31" eb="33">
      <t>ジッセキ</t>
    </rPh>
    <rPh sb="33" eb="36">
      <t>ホウコクショ</t>
    </rPh>
    <rPh sb="37" eb="39">
      <t>フクシ</t>
    </rPh>
    <rPh sb="40" eb="42">
      <t>カイゴ</t>
    </rPh>
    <rPh sb="42" eb="44">
      <t>ショクイン</t>
    </rPh>
    <rPh sb="50" eb="51">
      <t>トウ</t>
    </rPh>
    <rPh sb="51" eb="53">
      <t>シエン</t>
    </rPh>
    <rPh sb="53" eb="55">
      <t>カサン</t>
    </rPh>
    <rPh sb="55" eb="57">
      <t>ジッセキ</t>
    </rPh>
    <rPh sb="57" eb="60">
      <t>ホウコクショ</t>
    </rPh>
    <rPh sb="61" eb="63">
      <t>シセツ</t>
    </rPh>
    <rPh sb="64" eb="67">
      <t>ジギョウショ</t>
    </rPh>
    <rPh sb="67" eb="68">
      <t>ベツ</t>
    </rPh>
    <rPh sb="68" eb="70">
      <t>コヒョウ</t>
    </rPh>
    <phoneticPr fontId="3"/>
  </si>
  <si>
    <t>【記入上の注意】
本表に記載する事業所は、計画書の別紙様式２－２、２－３及び２－４に記載した事業所と一致しなければならない。事業所の数が多く、１枚に記載しきれない場合は、適宜、行を追加すること。</t>
    <rPh sb="1" eb="3">
      <t>キニュウ</t>
    </rPh>
    <rPh sb="3" eb="4">
      <t>ジョウ</t>
    </rPh>
    <rPh sb="5" eb="7">
      <t>チュウイ</t>
    </rPh>
    <rPh sb="9" eb="11">
      <t>ホンピョウ</t>
    </rPh>
    <rPh sb="12" eb="14">
      <t>キサイ</t>
    </rPh>
    <rPh sb="16" eb="19">
      <t>ジギョウショ</t>
    </rPh>
    <rPh sb="21" eb="24">
      <t>ケイカクショ</t>
    </rPh>
    <rPh sb="25" eb="27">
      <t>ベッシ</t>
    </rPh>
    <rPh sb="27" eb="29">
      <t>ヨウシキ</t>
    </rPh>
    <rPh sb="36" eb="37">
      <t>オヨ</t>
    </rPh>
    <rPh sb="42" eb="44">
      <t>キサイ</t>
    </rPh>
    <rPh sb="46" eb="49">
      <t>ジギョウショ</t>
    </rPh>
    <rPh sb="50" eb="52">
      <t>イッチ</t>
    </rPh>
    <phoneticPr fontId="3"/>
  </si>
  <si>
    <t>【処遇改善加算】福祉・介護職員の賃金について、処遇改善加算による賃金改善所要額が、同加算の算定額以上であること</t>
    <rPh sb="8" eb="10">
      <t>フクシ</t>
    </rPh>
    <phoneticPr fontId="3"/>
  </si>
  <si>
    <r>
      <t xml:space="preserve">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６つの区分から任意で３つの区分を選択し、選択した区分でそれぞれ１つ以上の取組を行うことが必要であること。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phoneticPr fontId="3"/>
  </si>
  <si>
    <r>
      <t>前年度の加算及び独自の賃金改善の影響を除いた賃金額</t>
    </r>
    <r>
      <rPr>
        <b/>
        <sz val="9"/>
        <rFont val="ＭＳ Ｐ明朝"/>
        <family val="1"/>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</si>
</sst>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0_ "/>
    <numFmt numFmtId="179" formatCode="#,##0_);[Red]\(#,##0\)"/>
    <numFmt numFmtId="180" formatCode="#,##0_ ;[Red]\-#,##0\ "/>
    <numFmt numFmtId="181" formatCode="0.0_ "/>
    <numFmt numFmtId="182" formatCode="0.0"/>
  </numFmts>
  <fonts count="7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0"/>
      <color indexed="81"/>
      <name val="MS P ゴシック"/>
      <family val="3"/>
      <charset val="128"/>
    </font>
    <font>
      <sz val="10"/>
      <name val="ＭＳ Ｐゴシック"/>
      <family val="3"/>
      <charset val="128"/>
    </font>
    <font>
      <sz val="10"/>
      <color theme="0"/>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8"/>
      <name val="ＭＳ Ｐゴシック"/>
      <family val="3"/>
      <charset val="128"/>
    </font>
    <font>
      <sz val="12"/>
      <name val="ＭＳ Ｐゴシック"/>
      <family val="3"/>
      <charset val="128"/>
    </font>
    <font>
      <b/>
      <sz val="10.5"/>
      <name val="ＭＳ Ｐゴシック"/>
      <family val="3"/>
      <charset val="128"/>
    </font>
    <font>
      <sz val="10.5"/>
      <name val="ＭＳ Ｐゴシック"/>
      <family val="3"/>
      <charset val="128"/>
    </font>
    <font>
      <sz val="11.5"/>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10.5"/>
      <color theme="1"/>
      <name val="ＭＳ Ｐゴシック"/>
      <family val="3"/>
      <charset val="128"/>
    </font>
    <font>
      <sz val="9"/>
      <color indexed="81"/>
      <name val="MS P ゴシック"/>
      <family val="3"/>
      <charset val="128"/>
    </font>
    <font>
      <sz val="10"/>
      <color theme="1"/>
      <name val="ＭＳ Ｐ明朝"/>
      <family val="1"/>
      <charset val="128"/>
    </font>
    <font>
      <sz val="11"/>
      <name val="ＭＳ Ｐ明朝"/>
      <family val="1"/>
      <charset val="128"/>
    </font>
    <font>
      <sz val="8"/>
      <color theme="1"/>
      <name val="ＭＳ Ｐ明朝"/>
      <family val="1"/>
      <charset val="128"/>
    </font>
    <font>
      <sz val="8"/>
      <name val="ＭＳ Ｐ明朝"/>
      <family val="1"/>
      <charset val="128"/>
    </font>
    <font>
      <sz val="9"/>
      <name val="ＭＳ Ｐ明朝"/>
      <family val="1"/>
      <charset val="128"/>
    </font>
    <font>
      <sz val="10"/>
      <name val="ＭＳ Ｐ明朝"/>
      <family val="1"/>
      <charset val="128"/>
    </font>
    <font>
      <b/>
      <sz val="9"/>
      <color theme="1"/>
      <name val="ＭＳ Ｐ明朝"/>
      <family val="1"/>
      <charset val="128"/>
    </font>
    <font>
      <sz val="10"/>
      <color theme="0"/>
      <name val="ＭＳ Ｐ明朝"/>
      <family val="1"/>
      <charset val="128"/>
    </font>
    <font>
      <b/>
      <sz val="8"/>
      <color theme="1"/>
      <name val="ＭＳ Ｐ明朝"/>
      <family val="1"/>
      <charset val="128"/>
    </font>
    <font>
      <sz val="6"/>
      <color theme="1"/>
      <name val="ＭＳ Ｐ明朝"/>
      <family val="1"/>
      <charset val="128"/>
    </font>
    <font>
      <sz val="11"/>
      <color theme="0"/>
      <name val="ＭＳ Ｐ明朝"/>
      <family val="1"/>
      <charset val="128"/>
    </font>
    <font>
      <sz val="12"/>
      <color theme="1"/>
      <name val="ＭＳ Ｐ明朝"/>
      <family val="1"/>
      <charset val="128"/>
    </font>
    <font>
      <b/>
      <sz val="10"/>
      <name val="ＭＳ Ｐ明朝"/>
      <family val="1"/>
      <charset val="128"/>
    </font>
    <font>
      <b/>
      <sz val="9"/>
      <name val="ＭＳ Ｐ明朝"/>
      <family val="1"/>
      <charset val="128"/>
    </font>
    <font>
      <sz val="10"/>
      <color theme="1"/>
      <name val="ＭＳ 明朝"/>
      <family val="1"/>
      <charset val="128"/>
    </font>
    <font>
      <sz val="8.5"/>
      <color theme="1"/>
      <name val="ＭＳ 明朝"/>
      <family val="1"/>
      <charset val="128"/>
    </font>
    <font>
      <sz val="11"/>
      <name val="ＭＳ 明朝"/>
      <family val="1"/>
      <charset val="128"/>
    </font>
    <font>
      <b/>
      <sz val="11"/>
      <color theme="1"/>
      <name val="ＭＳ 明朝"/>
      <family val="1"/>
      <charset val="128"/>
    </font>
    <font>
      <sz val="10"/>
      <name val="ＭＳ 明朝"/>
      <family val="1"/>
      <charset val="128"/>
    </font>
    <font>
      <sz val="8"/>
      <color theme="1"/>
      <name val="ＭＳ 明朝"/>
      <family val="1"/>
      <charset val="128"/>
    </font>
    <font>
      <b/>
      <sz val="11"/>
      <name val="ＭＳ 明朝"/>
      <family val="1"/>
      <charset val="128"/>
    </font>
    <font>
      <u/>
      <sz val="8"/>
      <name val="ＭＳ Ｐ明朝"/>
      <family val="1"/>
      <charset val="128"/>
    </font>
    <font>
      <b/>
      <u/>
      <sz val="8"/>
      <color theme="1"/>
      <name val="ＭＳ Ｐ明朝"/>
      <family val="1"/>
      <charset val="128"/>
    </font>
    <font>
      <b/>
      <sz val="12"/>
      <color theme="1"/>
      <name val="ＭＳ Ｐ明朝"/>
      <family val="1"/>
      <charset val="128"/>
    </font>
    <font>
      <sz val="12"/>
      <name val="ＭＳ Ｐ明朝"/>
      <family val="1"/>
      <charset val="128"/>
    </font>
    <font>
      <sz val="12"/>
      <color theme="0"/>
      <name val="ＭＳ Ｐ明朝"/>
      <family val="1"/>
      <charset val="128"/>
    </font>
    <font>
      <b/>
      <sz val="11"/>
      <name val="ＭＳ Ｐ明朝"/>
      <family val="1"/>
      <charset val="128"/>
    </font>
    <font>
      <sz val="10"/>
      <color rgb="FFCDFFFF"/>
      <name val="ＭＳ Ｐ明朝"/>
      <family val="1"/>
      <charset val="128"/>
    </font>
    <font>
      <b/>
      <sz val="9"/>
      <name val="ＭＳ Ｐゴシック"/>
      <family val="3"/>
      <charset val="128"/>
    </font>
    <font>
      <sz val="12"/>
      <color theme="1"/>
      <name val="ＭＳ Ｐゴシック"/>
      <family val="3"/>
      <charset val="128"/>
    </font>
    <font>
      <sz val="12"/>
      <color rgb="FFFF0000"/>
      <name val="ＭＳ Ｐゴシック"/>
      <family val="3"/>
      <charset val="128"/>
    </font>
    <font>
      <b/>
      <sz val="8"/>
      <color theme="1"/>
      <name val="ＭＳ Ｐゴシック"/>
      <family val="3"/>
      <charset val="128"/>
    </font>
    <font>
      <sz val="8"/>
      <color theme="1"/>
      <name val="ＭＳ Ｐゴシック"/>
      <family val="3"/>
      <charset val="128"/>
    </font>
    <font>
      <u/>
      <sz val="8"/>
      <color theme="1"/>
      <name val="ＭＳ Ｐゴシック"/>
      <family val="3"/>
      <charset val="128"/>
    </font>
    <font>
      <sz val="12"/>
      <color theme="0"/>
      <name val="ＭＳ Ｐゴシック"/>
      <family val="3"/>
      <charset val="128"/>
    </font>
    <font>
      <sz val="9"/>
      <color theme="1"/>
      <name val="ＭＳ Ｐゴシック"/>
      <family val="3"/>
      <charset val="128"/>
    </font>
    <font>
      <sz val="10"/>
      <color theme="1"/>
      <name val="ＭＳ Ｐゴシック"/>
      <family val="3"/>
      <charset val="128"/>
    </font>
    <font>
      <sz val="6"/>
      <color theme="1"/>
      <name val="ＭＳ Ｐゴシック"/>
      <family val="3"/>
      <charset val="128"/>
    </font>
    <font>
      <sz val="10"/>
      <color rgb="FFCDFFFF"/>
      <name val="ＭＳ Ｐゴシック"/>
      <family val="3"/>
      <charset val="128"/>
    </font>
    <font>
      <sz val="9.5"/>
      <color theme="1"/>
      <name val="ＭＳ Ｐゴシック"/>
      <family val="3"/>
      <charset val="128"/>
    </font>
    <font>
      <u/>
      <sz val="8"/>
      <color theme="1"/>
      <name val="ＭＳ 明朝"/>
      <family val="1"/>
      <charset val="128"/>
    </font>
    <font>
      <b/>
      <sz val="11"/>
      <color theme="1"/>
      <name val="ＭＳ Ｐゴシック"/>
      <family val="3"/>
      <charset val="128"/>
    </font>
    <font>
      <sz val="8"/>
      <color rgb="FFFFE2AF"/>
      <name val="ＭＳ Ｐゴシック"/>
      <family val="3"/>
      <charset val="128"/>
    </font>
    <font>
      <b/>
      <sz val="12"/>
      <name val="ＭＳ Ｐゴシック"/>
      <family val="3"/>
      <charset val="128"/>
    </font>
    <font>
      <b/>
      <sz val="12"/>
      <color theme="1"/>
      <name val="ＭＳ Ｐゴシック"/>
      <family val="3"/>
      <charset val="128"/>
    </font>
    <font>
      <b/>
      <sz val="10"/>
      <name val="ＭＳ Ｐゴシック"/>
      <family val="3"/>
      <charset val="128"/>
    </font>
    <font>
      <sz val="10"/>
      <color indexed="81"/>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medium">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bottom style="thin">
        <color indexed="64"/>
      </bottom>
      <diagonal/>
    </border>
    <border>
      <left/>
      <right style="medium">
        <color indexed="64"/>
      </right>
      <top style="medium">
        <color indexed="64"/>
      </top>
      <bottom style="hair">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868">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9" fillId="0" borderId="0" xfId="0" applyFont="1" applyFill="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6" xfId="0" applyFont="1" applyBorder="1">
      <alignment vertical="center"/>
    </xf>
    <xf numFmtId="0" fontId="0" fillId="0" borderId="17" xfId="0" applyFont="1" applyBorder="1">
      <alignment vertical="center"/>
    </xf>
    <xf numFmtId="0" fontId="0" fillId="8" borderId="57" xfId="0" applyFont="1" applyFill="1" applyBorder="1" applyAlignment="1">
      <alignment vertical="center"/>
    </xf>
    <xf numFmtId="0" fontId="0" fillId="8" borderId="30" xfId="0" applyFont="1" applyFill="1" applyBorder="1" applyAlignment="1">
      <alignment vertical="center"/>
    </xf>
    <xf numFmtId="0" fontId="0" fillId="0" borderId="30" xfId="0" applyFont="1" applyBorder="1" applyAlignment="1">
      <alignment vertical="center"/>
    </xf>
    <xf numFmtId="0" fontId="0" fillId="8" borderId="14" xfId="0" applyFont="1" applyFill="1" applyBorder="1" applyAlignment="1">
      <alignment vertical="center"/>
    </xf>
    <xf numFmtId="0" fontId="0" fillId="0" borderId="25" xfId="0" applyFont="1" applyBorder="1" applyAlignment="1">
      <alignment vertical="center"/>
    </xf>
    <xf numFmtId="0" fontId="0" fillId="0" borderId="26" xfId="0" applyFont="1" applyBorder="1" applyAlignment="1">
      <alignment vertical="center"/>
    </xf>
    <xf numFmtId="0" fontId="0" fillId="0" borderId="41" xfId="0" applyFont="1" applyBorder="1">
      <alignment vertical="center"/>
    </xf>
    <xf numFmtId="0" fontId="0" fillId="0" borderId="17"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6"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2" xfId="0" applyFont="1" applyBorder="1">
      <alignment vertical="center"/>
    </xf>
    <xf numFmtId="0" fontId="0" fillId="8" borderId="53" xfId="0" applyFont="1" applyFill="1" applyBorder="1" applyAlignment="1">
      <alignment vertical="center"/>
    </xf>
    <xf numFmtId="0" fontId="0" fillId="8" borderId="53" xfId="0" applyFont="1" applyFill="1" applyBorder="1" applyAlignment="1">
      <alignment vertical="center" wrapText="1"/>
    </xf>
    <xf numFmtId="0" fontId="0" fillId="8" borderId="54" xfId="0" applyFont="1" applyFill="1" applyBorder="1" applyAlignment="1">
      <alignment vertical="center" wrapText="1"/>
    </xf>
    <xf numFmtId="176" fontId="0" fillId="0" borderId="0" xfId="0" applyNumberFormat="1" applyFont="1" applyFill="1" applyBorder="1">
      <alignment vertical="center"/>
    </xf>
    <xf numFmtId="178" fontId="0" fillId="0" borderId="0" xfId="0" applyNumberFormat="1" applyFont="1" applyFill="1" applyBorder="1">
      <alignment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58" xfId="0" applyFont="1" applyFill="1" applyBorder="1" applyAlignment="1">
      <alignment vertical="center" wrapText="1"/>
    </xf>
    <xf numFmtId="0" fontId="0" fillId="8" borderId="59" xfId="0" applyFont="1" applyFill="1" applyBorder="1" applyAlignment="1">
      <alignment vertical="center" wrapText="1"/>
    </xf>
    <xf numFmtId="0" fontId="0" fillId="8" borderId="63" xfId="0" applyFont="1" applyFill="1" applyBorder="1" applyAlignment="1">
      <alignment vertical="center"/>
    </xf>
    <xf numFmtId="0" fontId="0" fillId="8" borderId="63"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11" fillId="0" borderId="0" xfId="0" applyFont="1" applyFill="1">
      <alignment vertical="center"/>
    </xf>
    <xf numFmtId="0" fontId="11" fillId="0" borderId="5" xfId="0" applyFont="1" applyFill="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11" fillId="0" borderId="4" xfId="0" applyFont="1" applyFill="1" applyBorder="1">
      <alignment vertical="center"/>
    </xf>
    <xf numFmtId="0" fontId="12" fillId="0" borderId="0" xfId="0" applyFont="1" applyFill="1">
      <alignment vertical="center"/>
    </xf>
    <xf numFmtId="0" fontId="11" fillId="0" borderId="0" xfId="0" applyFont="1" applyFill="1" applyBorder="1" applyAlignment="1">
      <alignment horizontal="center" vertical="center"/>
    </xf>
    <xf numFmtId="0" fontId="11" fillId="0" borderId="0" xfId="0" applyFont="1" applyFill="1" applyBorder="1" applyAlignment="1" applyProtection="1">
      <alignment vertical="center" shrinkToFit="1"/>
      <protection locked="0"/>
    </xf>
    <xf numFmtId="0" fontId="14" fillId="0" borderId="0" xfId="0" applyFont="1" applyFill="1">
      <alignment vertical="center"/>
    </xf>
    <xf numFmtId="0" fontId="0" fillId="0" borderId="38" xfId="0" applyFont="1" applyFill="1" applyBorder="1">
      <alignment vertical="center"/>
    </xf>
    <xf numFmtId="0" fontId="0" fillId="0" borderId="24" xfId="0" applyFont="1" applyFill="1" applyBorder="1">
      <alignment vertical="center"/>
    </xf>
    <xf numFmtId="0" fontId="0" fillId="0" borderId="39" xfId="0" applyFont="1" applyFill="1" applyBorder="1">
      <alignment vertical="center"/>
    </xf>
    <xf numFmtId="0" fontId="15" fillId="0" borderId="0" xfId="0" applyFont="1" applyFill="1" applyBorder="1" applyAlignment="1">
      <alignment horizontal="left" vertical="center"/>
    </xf>
    <xf numFmtId="0" fontId="11" fillId="0" borderId="0" xfId="0" applyFont="1" applyFill="1" applyBorder="1" applyAlignment="1">
      <alignment vertical="center"/>
    </xf>
    <xf numFmtId="0" fontId="11" fillId="0" borderId="0" xfId="0" applyFont="1" applyFill="1" applyBorder="1">
      <alignment vertical="center"/>
    </xf>
    <xf numFmtId="49" fontId="15"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7" xfId="0" applyNumberFormat="1" applyFont="1" applyFill="1" applyBorder="1">
      <alignment vertical="center"/>
    </xf>
    <xf numFmtId="0" fontId="0" fillId="0" borderId="28" xfId="0" applyFont="1" applyFill="1" applyBorder="1">
      <alignment vertical="center"/>
    </xf>
    <xf numFmtId="0" fontId="0" fillId="0" borderId="28" xfId="0" applyFont="1" applyFill="1" applyBorder="1" applyAlignment="1">
      <alignment vertical="center"/>
    </xf>
    <xf numFmtId="0" fontId="0" fillId="0" borderId="29" xfId="0" applyFont="1" applyFill="1" applyBorder="1" applyAlignment="1">
      <alignment vertical="center"/>
    </xf>
    <xf numFmtId="0" fontId="18" fillId="0" borderId="36" xfId="0" applyFont="1" applyFill="1" applyBorder="1" applyAlignment="1">
      <alignment vertical="center" wrapText="1"/>
    </xf>
    <xf numFmtId="0" fontId="18" fillId="0" borderId="33" xfId="0" applyFont="1" applyFill="1" applyBorder="1" applyAlignment="1">
      <alignment vertical="center" wrapText="1"/>
    </xf>
    <xf numFmtId="0" fontId="13" fillId="0" borderId="0" xfId="0" applyFont="1" applyFill="1" applyBorder="1" applyAlignment="1">
      <alignment vertical="center"/>
    </xf>
    <xf numFmtId="0" fontId="18" fillId="0" borderId="0" xfId="0" applyFont="1" applyFill="1" applyBorder="1" applyAlignment="1">
      <alignment vertical="center" wrapText="1"/>
    </xf>
    <xf numFmtId="0" fontId="18" fillId="0" borderId="36" xfId="0" applyFont="1" applyFill="1" applyBorder="1">
      <alignment vertical="center"/>
    </xf>
    <xf numFmtId="0" fontId="18" fillId="0" borderId="0" xfId="0" applyFont="1" applyFill="1" applyBorder="1">
      <alignment vertical="center"/>
    </xf>
    <xf numFmtId="0" fontId="19" fillId="0" borderId="0" xfId="0" applyFont="1" applyFill="1" applyBorder="1">
      <alignment vertical="center"/>
    </xf>
    <xf numFmtId="0" fontId="19" fillId="0" borderId="33" xfId="0" applyFont="1" applyFill="1" applyBorder="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8" fillId="0" borderId="24" xfId="0" applyFont="1" applyFill="1" applyBorder="1">
      <alignment vertical="center"/>
    </xf>
    <xf numFmtId="0" fontId="0"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20" fillId="0" borderId="0" xfId="0" applyFont="1" applyProtection="1">
      <alignment vertical="center"/>
      <protection locked="0"/>
    </xf>
    <xf numFmtId="0" fontId="0" fillId="0" borderId="0" xfId="0" applyFont="1" applyProtection="1">
      <alignment vertical="center"/>
      <protection locked="0"/>
    </xf>
    <xf numFmtId="0" fontId="17" fillId="0" borderId="0" xfId="0" applyFont="1" applyFill="1" applyBorder="1" applyAlignment="1">
      <alignment horizontal="center" vertical="center"/>
    </xf>
    <xf numFmtId="0" fontId="17" fillId="0" borderId="0" xfId="0" applyFont="1" applyFill="1" applyBorder="1" applyAlignment="1">
      <alignment vertical="center"/>
    </xf>
    <xf numFmtId="0" fontId="0" fillId="0" borderId="0" xfId="0" applyFont="1" applyFill="1" applyProtection="1">
      <alignment vertical="center"/>
      <protection locked="0"/>
    </xf>
    <xf numFmtId="0" fontId="13" fillId="5" borderId="2" xfId="0" applyFont="1" applyFill="1" applyBorder="1" applyProtection="1">
      <alignment vertical="center"/>
      <protection locked="0"/>
    </xf>
    <xf numFmtId="176" fontId="13" fillId="0" borderId="0" xfId="0" applyNumberFormat="1" applyFont="1" applyBorder="1" applyAlignment="1" applyProtection="1">
      <alignment vertical="center" shrinkToFit="1"/>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13" fillId="7" borderId="2" xfId="0" applyFont="1" applyFill="1" applyBorder="1" applyProtection="1">
      <alignment vertical="center"/>
      <protection locked="0"/>
    </xf>
    <xf numFmtId="0" fontId="0" fillId="7" borderId="3" xfId="0" applyFont="1" applyFill="1" applyBorder="1">
      <alignment vertical="center"/>
    </xf>
    <xf numFmtId="0" fontId="0" fillId="5" borderId="3" xfId="0" applyFont="1" applyFill="1" applyBorder="1">
      <alignment vertical="center"/>
    </xf>
    <xf numFmtId="0" fontId="0" fillId="5" borderId="4" xfId="0" applyFont="1" applyFill="1" applyBorder="1">
      <alignment vertical="center"/>
    </xf>
    <xf numFmtId="0" fontId="15" fillId="2" borderId="41" xfId="0" applyFont="1" applyFill="1" applyBorder="1" applyAlignment="1" applyProtection="1">
      <alignment horizontal="center" vertical="center" wrapText="1"/>
      <protection locked="0"/>
    </xf>
    <xf numFmtId="0" fontId="15" fillId="2" borderId="17" xfId="0" applyFont="1" applyFill="1" applyBorder="1" applyAlignment="1" applyProtection="1">
      <alignment horizontal="center" vertical="center" wrapText="1"/>
      <protection locked="0"/>
    </xf>
    <xf numFmtId="0" fontId="11" fillId="2" borderId="22"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11" fillId="2" borderId="23"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wrapText="1"/>
      <protection locked="0"/>
    </xf>
    <xf numFmtId="0" fontId="13" fillId="2" borderId="17"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17" xfId="0" applyFont="1" applyFill="1" applyBorder="1" applyAlignment="1" applyProtection="1">
      <alignment horizontal="center" vertical="center" wrapText="1"/>
      <protection locked="0"/>
    </xf>
    <xf numFmtId="0" fontId="13" fillId="0" borderId="16" xfId="0" applyNumberFormat="1" applyFont="1" applyFill="1" applyBorder="1" applyAlignment="1" applyProtection="1">
      <alignment horizontal="center" vertical="center"/>
      <protection locked="0"/>
    </xf>
    <xf numFmtId="0" fontId="13" fillId="2" borderId="16" xfId="0" applyNumberFormat="1" applyFont="1" applyFill="1" applyBorder="1" applyAlignment="1" applyProtection="1">
      <alignment vertical="center"/>
      <protection locked="0"/>
    </xf>
    <xf numFmtId="0" fontId="13" fillId="2" borderId="41" xfId="0" applyNumberFormat="1" applyFont="1" applyFill="1" applyBorder="1" applyAlignment="1" applyProtection="1">
      <alignment vertical="center"/>
      <protection locked="0"/>
    </xf>
    <xf numFmtId="0" fontId="13" fillId="2" borderId="16" xfId="0" applyNumberFormat="1" applyFont="1" applyFill="1" applyBorder="1" applyAlignment="1" applyProtection="1">
      <alignment vertical="center" shrinkToFit="1"/>
      <protection locked="0"/>
    </xf>
    <xf numFmtId="0" fontId="13" fillId="7" borderId="16" xfId="0" applyFont="1" applyFill="1" applyBorder="1" applyAlignment="1" applyProtection="1">
      <alignment horizontal="center" vertical="center"/>
      <protection locked="0"/>
    </xf>
    <xf numFmtId="176" fontId="13" fillId="7" borderId="16" xfId="0" applyNumberFormat="1" applyFont="1" applyFill="1" applyBorder="1" applyAlignment="1" applyProtection="1">
      <alignment vertical="center" shrinkToFit="1"/>
    </xf>
    <xf numFmtId="0" fontId="13" fillId="5" borderId="16" xfId="0" applyFont="1" applyFill="1" applyBorder="1" applyAlignment="1" applyProtection="1">
      <alignment horizontal="center" vertical="center"/>
      <protection locked="0"/>
    </xf>
    <xf numFmtId="176" fontId="13" fillId="5" borderId="16" xfId="0" applyNumberFormat="1" applyFont="1" applyFill="1" applyBorder="1" applyAlignment="1" applyProtection="1">
      <alignment vertical="center" shrinkToFit="1"/>
    </xf>
    <xf numFmtId="179" fontId="13" fillId="5" borderId="7" xfId="0" applyNumberFormat="1" applyFont="1" applyFill="1" applyBorder="1" applyAlignment="1" applyProtection="1">
      <alignment vertical="center" shrinkToFit="1"/>
    </xf>
    <xf numFmtId="0" fontId="13" fillId="0" borderId="0" xfId="0" applyFont="1">
      <alignment vertical="center"/>
    </xf>
    <xf numFmtId="177" fontId="11" fillId="0" borderId="1" xfId="0" applyNumberFormat="1" applyFont="1" applyFill="1" applyBorder="1" applyAlignment="1" applyProtection="1">
      <alignment horizontal="center" vertical="center"/>
      <protection locked="0"/>
    </xf>
    <xf numFmtId="0" fontId="13" fillId="2" borderId="1" xfId="0" applyNumberFormat="1" applyFont="1" applyFill="1" applyBorder="1" applyAlignment="1" applyProtection="1">
      <alignment vertical="center"/>
      <protection locked="0"/>
    </xf>
    <xf numFmtId="0" fontId="13" fillId="2" borderId="3" xfId="0" applyNumberFormat="1" applyFont="1" applyFill="1" applyBorder="1" applyAlignment="1" applyProtection="1">
      <alignment vertical="center"/>
      <protection locked="0"/>
    </xf>
    <xf numFmtId="0" fontId="13" fillId="2" borderId="1" xfId="0" applyNumberFormat="1" applyFont="1" applyFill="1" applyBorder="1" applyAlignment="1" applyProtection="1">
      <alignment horizontal="left" vertical="center" shrinkToFit="1"/>
      <protection locked="0"/>
    </xf>
    <xf numFmtId="0" fontId="13" fillId="2" borderId="1" xfId="0" applyNumberFormat="1" applyFont="1" applyFill="1" applyBorder="1" applyAlignment="1" applyProtection="1">
      <alignment horizontal="left" vertical="center" wrapText="1"/>
      <protection locked="0"/>
    </xf>
    <xf numFmtId="176" fontId="13" fillId="7" borderId="1" xfId="0" applyNumberFormat="1" applyFont="1" applyFill="1" applyBorder="1" applyAlignment="1" applyProtection="1">
      <alignment vertical="center" shrinkToFit="1"/>
    </xf>
    <xf numFmtId="176" fontId="13" fillId="5" borderId="1" xfId="0" applyNumberFormat="1" applyFont="1" applyFill="1" applyBorder="1" applyAlignment="1" applyProtection="1">
      <alignment vertical="center" shrinkToFit="1"/>
    </xf>
    <xf numFmtId="179" fontId="13" fillId="5" borderId="1" xfId="0" applyNumberFormat="1" applyFont="1" applyFill="1" applyBorder="1" applyAlignment="1">
      <alignment vertical="center" shrinkToFit="1"/>
    </xf>
    <xf numFmtId="0" fontId="13" fillId="2" borderId="16" xfId="0" applyNumberFormat="1" applyFont="1" applyFill="1" applyBorder="1" applyAlignment="1" applyProtection="1">
      <alignment horizontal="left" vertical="center" wrapText="1"/>
      <protection locked="0"/>
    </xf>
    <xf numFmtId="179" fontId="13" fillId="5" borderId="16" xfId="0" applyNumberFormat="1" applyFont="1" applyFill="1" applyBorder="1" applyAlignment="1">
      <alignment vertical="center" shrinkToFit="1"/>
    </xf>
    <xf numFmtId="0" fontId="13" fillId="5" borderId="1" xfId="0" applyFont="1" applyFill="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0" xfId="0" applyFont="1" applyBorder="1" applyAlignment="1" applyProtection="1">
      <alignment vertical="center"/>
      <protection locked="0"/>
    </xf>
    <xf numFmtId="176" fontId="13" fillId="0" borderId="0" xfId="0" applyNumberFormat="1" applyFont="1" applyFill="1" applyBorder="1" applyAlignment="1" applyProtection="1">
      <alignment vertical="center" shrinkToFit="1"/>
    </xf>
    <xf numFmtId="176" fontId="15" fillId="0" borderId="0" xfId="0" applyNumberFormat="1" applyFont="1" applyFill="1" applyBorder="1" applyAlignment="1" applyProtection="1">
      <alignment vertical="center" shrinkToFit="1"/>
    </xf>
    <xf numFmtId="176" fontId="15"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6" fillId="0" borderId="0" xfId="0" applyFont="1" applyFill="1" applyBorder="1" applyAlignment="1">
      <alignment horizontal="left" vertical="center"/>
    </xf>
    <xf numFmtId="0" fontId="6" fillId="0" borderId="0" xfId="0" applyFont="1" applyFill="1">
      <alignment vertical="center"/>
    </xf>
    <xf numFmtId="0" fontId="15" fillId="0" borderId="0" xfId="0" applyFont="1" applyFill="1" applyBorder="1" applyAlignment="1">
      <alignment horizontal="right" vertical="center"/>
    </xf>
    <xf numFmtId="0" fontId="15" fillId="0" borderId="0" xfId="0" applyFont="1" applyFill="1" applyBorder="1" applyAlignment="1">
      <alignment horizontal="center" vertical="top"/>
    </xf>
    <xf numFmtId="0" fontId="13"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0" fillId="0" borderId="1" xfId="0" applyFont="1" applyBorder="1">
      <alignment vertical="center"/>
    </xf>
    <xf numFmtId="0" fontId="4" fillId="0" borderId="1" xfId="0" applyFont="1" applyBorder="1">
      <alignment vertical="center"/>
    </xf>
    <xf numFmtId="0" fontId="15" fillId="0" borderId="0" xfId="0" applyFont="1">
      <alignment vertical="center"/>
    </xf>
    <xf numFmtId="0" fontId="0" fillId="0" borderId="1" xfId="0" applyBorder="1">
      <alignment vertical="center"/>
    </xf>
    <xf numFmtId="0" fontId="0" fillId="8" borderId="71" xfId="0" applyFont="1" applyFill="1" applyBorder="1" applyAlignment="1">
      <alignment vertical="center" wrapText="1"/>
    </xf>
    <xf numFmtId="0" fontId="11" fillId="0" borderId="0" xfId="0" applyFont="1" applyBorder="1">
      <alignment vertical="center"/>
    </xf>
    <xf numFmtId="0" fontId="15" fillId="0" borderId="0" xfId="0" applyFont="1" applyFill="1" applyBorder="1" applyAlignment="1">
      <alignment vertical="top" wrapText="1"/>
    </xf>
    <xf numFmtId="0" fontId="15" fillId="2" borderId="22" xfId="0" applyFont="1" applyFill="1" applyBorder="1" applyAlignment="1" applyProtection="1">
      <alignment horizontal="center" vertical="center" wrapText="1"/>
      <protection locked="0"/>
    </xf>
    <xf numFmtId="176" fontId="13" fillId="0" borderId="0" xfId="0" applyNumberFormat="1" applyFont="1" applyBorder="1" applyProtection="1">
      <alignment vertical="center"/>
      <protection locked="0"/>
    </xf>
    <xf numFmtId="0" fontId="0" fillId="0" borderId="0" xfId="0" applyFill="1" applyBorder="1" applyAlignment="1">
      <alignment horizontal="center" vertical="center" shrinkToFit="1"/>
    </xf>
    <xf numFmtId="176" fontId="13" fillId="0" borderId="1" xfId="0" applyNumberFormat="1" applyFont="1" applyBorder="1" applyAlignment="1" applyProtection="1">
      <alignment vertical="center" shrinkToFit="1"/>
    </xf>
    <xf numFmtId="179" fontId="13" fillId="6" borderId="1" xfId="0" applyNumberFormat="1" applyFont="1" applyFill="1" applyBorder="1" applyAlignment="1">
      <alignment vertical="center" shrinkToFit="1"/>
    </xf>
    <xf numFmtId="179" fontId="13" fillId="6" borderId="17" xfId="0" applyNumberFormat="1" applyFont="1" applyFill="1" applyBorder="1" applyAlignment="1" applyProtection="1">
      <alignment vertical="center" shrinkToFit="1"/>
    </xf>
    <xf numFmtId="0" fontId="13" fillId="2" borderId="17" xfId="0" applyFont="1" applyFill="1" applyBorder="1" applyAlignment="1" applyProtection="1">
      <alignment vertical="center"/>
      <protection locked="0"/>
    </xf>
    <xf numFmtId="0" fontId="15" fillId="2" borderId="17" xfId="0" applyFont="1" applyFill="1" applyBorder="1" applyAlignment="1" applyProtection="1">
      <alignment vertical="center" wrapText="1"/>
      <protection locked="0"/>
    </xf>
    <xf numFmtId="0" fontId="15" fillId="0" borderId="0" xfId="0" applyFont="1" applyFill="1" applyAlignment="1">
      <alignment horizontal="center" vertical="center"/>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0" fontId="11" fillId="2" borderId="0" xfId="0" applyFont="1" applyFill="1" applyBorder="1" applyAlignment="1">
      <alignment horizontal="center" vertical="center"/>
    </xf>
    <xf numFmtId="49" fontId="15" fillId="0" borderId="0" xfId="0" applyNumberFormat="1" applyFont="1" applyFill="1" applyBorder="1" applyAlignment="1">
      <alignment horizontal="left" vertical="top" wrapText="1"/>
    </xf>
    <xf numFmtId="49" fontId="13" fillId="0" borderId="0" xfId="0" applyNumberFormat="1" applyFont="1" applyBorder="1" applyAlignment="1">
      <alignment horizontal="left" vertical="center" wrapText="1"/>
    </xf>
    <xf numFmtId="0" fontId="11" fillId="0" borderId="0" xfId="0" applyFont="1" applyFill="1" applyBorder="1" applyAlignment="1" applyProtection="1">
      <alignment vertical="center"/>
      <protection locked="0"/>
    </xf>
    <xf numFmtId="0" fontId="11" fillId="0" borderId="0" xfId="0" applyFont="1" applyFill="1" applyBorder="1" applyAlignment="1" applyProtection="1">
      <alignment vertical="center" wrapText="1"/>
      <protection locked="0"/>
    </xf>
    <xf numFmtId="0" fontId="11" fillId="0" borderId="0" xfId="0" applyFont="1" applyFill="1" applyBorder="1" applyAlignment="1" applyProtection="1">
      <alignment horizontal="left" vertical="center"/>
      <protection locked="0"/>
    </xf>
    <xf numFmtId="0" fontId="21" fillId="6" borderId="0" xfId="0" applyFont="1" applyFill="1" applyBorder="1" applyAlignment="1">
      <alignment horizontal="center" vertical="center" wrapText="1"/>
    </xf>
    <xf numFmtId="0" fontId="15" fillId="2" borderId="0" xfId="0" applyFont="1" applyFill="1" applyBorder="1" applyAlignment="1" applyProtection="1">
      <alignment horizontal="center" vertical="center" wrapText="1"/>
      <protection locked="0"/>
    </xf>
    <xf numFmtId="0" fontId="15" fillId="2" borderId="0" xfId="0" applyFont="1" applyFill="1" applyBorder="1" applyAlignment="1" applyProtection="1">
      <alignment vertical="center" wrapText="1"/>
      <protection locked="0"/>
    </xf>
    <xf numFmtId="179" fontId="13" fillId="6" borderId="0" xfId="0" applyNumberFormat="1" applyFont="1" applyFill="1" applyBorder="1" applyAlignment="1" applyProtection="1">
      <alignment vertical="center" shrinkToFit="1"/>
    </xf>
    <xf numFmtId="179" fontId="13" fillId="6" borderId="0" xfId="0" applyNumberFormat="1" applyFont="1" applyFill="1" applyBorder="1" applyAlignment="1">
      <alignment vertical="center" shrinkToFit="1"/>
    </xf>
    <xf numFmtId="176" fontId="13" fillId="0" borderId="82" xfId="0" applyNumberFormat="1" applyFont="1" applyBorder="1" applyAlignment="1" applyProtection="1">
      <alignment vertical="center" shrinkToFit="1"/>
    </xf>
    <xf numFmtId="0" fontId="28" fillId="0" borderId="0" xfId="0" applyFont="1">
      <alignment vertical="center"/>
    </xf>
    <xf numFmtId="0" fontId="24" fillId="0" borderId="0" xfId="0" applyFont="1" applyAlignment="1" applyProtection="1">
      <alignment horizontal="right" vertical="center"/>
      <protection locked="0"/>
    </xf>
    <xf numFmtId="0" fontId="27" fillId="0" borderId="0" xfId="0" applyFont="1" applyFill="1" applyBorder="1" applyAlignment="1">
      <alignment horizontal="center" vertical="center"/>
    </xf>
    <xf numFmtId="0" fontId="27" fillId="0" borderId="0" xfId="0" applyFont="1" applyFill="1" applyBorder="1" applyAlignment="1" applyProtection="1">
      <alignment vertical="center" shrinkToFit="1"/>
      <protection locked="0"/>
    </xf>
    <xf numFmtId="0" fontId="32" fillId="0" borderId="0" xfId="0" applyFont="1" applyFill="1">
      <alignment vertical="center"/>
    </xf>
    <xf numFmtId="0" fontId="34" fillId="0" borderId="0" xfId="0" applyFont="1" applyFill="1">
      <alignment vertical="center"/>
    </xf>
    <xf numFmtId="0" fontId="27" fillId="0" borderId="27"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28" xfId="0" applyFont="1" applyBorder="1" applyAlignment="1">
      <alignment horizontal="left" vertical="center" wrapText="1"/>
    </xf>
    <xf numFmtId="0" fontId="32" fillId="0" borderId="29" xfId="0" applyFont="1" applyBorder="1">
      <alignment vertical="center"/>
    </xf>
    <xf numFmtId="0" fontId="33" fillId="0" borderId="36" xfId="0" applyFont="1" applyFill="1" applyBorder="1">
      <alignment vertical="center"/>
    </xf>
    <xf numFmtId="0" fontId="27" fillId="0" borderId="0" xfId="0" applyFont="1" applyFill="1" applyBorder="1" applyAlignment="1">
      <alignment horizontal="left" vertical="center" wrapText="1"/>
    </xf>
    <xf numFmtId="0" fontId="27" fillId="0" borderId="0" xfId="0" applyFont="1" applyBorder="1" applyAlignment="1">
      <alignment horizontal="left" vertical="center" wrapText="1"/>
    </xf>
    <xf numFmtId="0" fontId="32" fillId="0" borderId="33" xfId="0" applyFont="1" applyBorder="1">
      <alignment vertical="center"/>
    </xf>
    <xf numFmtId="0" fontId="22" fillId="7" borderId="32" xfId="0" applyFont="1" applyFill="1" applyBorder="1" applyAlignment="1">
      <alignment horizontal="center" vertical="center"/>
    </xf>
    <xf numFmtId="0" fontId="22" fillId="4" borderId="32" xfId="0" applyFont="1" applyFill="1" applyBorder="1" applyAlignment="1">
      <alignment horizontal="center" vertical="center"/>
    </xf>
    <xf numFmtId="0" fontId="28" fillId="0" borderId="0" xfId="0" applyFont="1" applyFill="1">
      <alignment vertical="center"/>
    </xf>
    <xf numFmtId="0" fontId="37" fillId="0" borderId="0" xfId="0" applyFont="1" applyFill="1">
      <alignment vertical="center"/>
    </xf>
    <xf numFmtId="0" fontId="29" fillId="0" borderId="0" xfId="0" applyFont="1" applyFill="1" applyBorder="1" applyAlignment="1">
      <alignment horizontal="left" vertical="center" wrapText="1"/>
    </xf>
    <xf numFmtId="0" fontId="23" fillId="0" borderId="38" xfId="0" applyFont="1" applyFill="1" applyBorder="1">
      <alignment vertical="center"/>
    </xf>
    <xf numFmtId="0" fontId="23" fillId="0" borderId="24" xfId="0" applyFont="1" applyFill="1" applyBorder="1">
      <alignment vertical="center"/>
    </xf>
    <xf numFmtId="0" fontId="23" fillId="0" borderId="24" xfId="0" applyFont="1" applyBorder="1">
      <alignment vertical="center"/>
    </xf>
    <xf numFmtId="0" fontId="28" fillId="0" borderId="39" xfId="0" applyFont="1" applyBorder="1">
      <alignment vertical="center"/>
    </xf>
    <xf numFmtId="0" fontId="29" fillId="0" borderId="0" xfId="0" applyFont="1" applyFill="1" applyBorder="1" applyAlignment="1">
      <alignment vertical="center"/>
    </xf>
    <xf numFmtId="0" fontId="27" fillId="0" borderId="0" xfId="0" applyFont="1" applyFill="1" applyBorder="1" applyAlignment="1">
      <alignment horizontal="left" vertical="center"/>
    </xf>
    <xf numFmtId="176" fontId="38" fillId="0" borderId="0" xfId="0" applyNumberFormat="1" applyFont="1" applyFill="1" applyBorder="1" applyAlignment="1" applyProtection="1">
      <alignment horizontal="right" vertical="center"/>
      <protection locked="0"/>
    </xf>
    <xf numFmtId="0" fontId="38" fillId="0" borderId="0" xfId="0" applyFont="1" applyFill="1" applyBorder="1" applyAlignment="1" applyProtection="1">
      <alignment horizontal="right" vertical="center"/>
      <protection locked="0"/>
    </xf>
    <xf numFmtId="0" fontId="39" fillId="9" borderId="32" xfId="0" applyFont="1" applyFill="1" applyBorder="1" applyAlignment="1">
      <alignment horizontal="center" vertical="center"/>
    </xf>
    <xf numFmtId="0" fontId="30" fillId="0" borderId="2" xfId="0" applyFont="1" applyFill="1" applyBorder="1">
      <alignment vertical="center"/>
    </xf>
    <xf numFmtId="0" fontId="24" fillId="0" borderId="3" xfId="0" applyFont="1" applyFill="1" applyBorder="1" applyAlignment="1">
      <alignment vertical="center"/>
    </xf>
    <xf numFmtId="0" fontId="31" fillId="0" borderId="3" xfId="0" applyFont="1" applyFill="1" applyBorder="1" applyAlignment="1">
      <alignment vertical="center"/>
    </xf>
    <xf numFmtId="0" fontId="31" fillId="0" borderId="4" xfId="0" applyFont="1" applyFill="1" applyBorder="1" applyAlignment="1">
      <alignment vertical="center"/>
    </xf>
    <xf numFmtId="176" fontId="31" fillId="0" borderId="0" xfId="0" applyNumberFormat="1" applyFont="1" applyFill="1">
      <alignment vertical="center"/>
    </xf>
    <xf numFmtId="176" fontId="31" fillId="0" borderId="79" xfId="0" applyNumberFormat="1" applyFont="1" applyBorder="1">
      <alignment vertical="center"/>
    </xf>
    <xf numFmtId="0" fontId="32" fillId="0" borderId="0" xfId="0" applyFont="1">
      <alignment vertical="center"/>
    </xf>
    <xf numFmtId="176" fontId="31" fillId="0" borderId="4" xfId="0" applyNumberFormat="1" applyFont="1" applyFill="1" applyBorder="1">
      <alignment vertical="center"/>
    </xf>
    <xf numFmtId="176" fontId="31" fillId="0" borderId="4" xfId="0" applyNumberFormat="1" applyFont="1" applyBorder="1">
      <alignment vertical="center"/>
    </xf>
    <xf numFmtId="0" fontId="28" fillId="0" borderId="20" xfId="0" applyFont="1" applyFill="1" applyBorder="1">
      <alignment vertical="center"/>
    </xf>
    <xf numFmtId="0" fontId="28" fillId="0" borderId="22" xfId="0" applyFont="1" applyFill="1" applyBorder="1">
      <alignment vertical="center"/>
    </xf>
    <xf numFmtId="0" fontId="22" fillId="10" borderId="32" xfId="0" applyFont="1" applyFill="1" applyBorder="1" applyAlignment="1">
      <alignment horizontal="center" vertical="center"/>
    </xf>
    <xf numFmtId="0" fontId="29" fillId="0" borderId="0" xfId="0" applyFont="1" applyFill="1" applyBorder="1" applyAlignment="1">
      <alignment horizontal="right" vertical="top"/>
    </xf>
    <xf numFmtId="0" fontId="42" fillId="0" borderId="18" xfId="0" applyFont="1" applyBorder="1" applyAlignment="1">
      <alignment vertical="center" shrinkToFit="1"/>
    </xf>
    <xf numFmtId="0" fontId="42" fillId="0" borderId="0" xfId="0" applyFont="1" applyBorder="1" applyAlignment="1">
      <alignment vertical="center" shrinkToFit="1"/>
    </xf>
    <xf numFmtId="0" fontId="42" fillId="0" borderId="5" xfId="0" applyFont="1" applyBorder="1" applyAlignment="1">
      <alignment vertical="center" shrinkToFit="1"/>
    </xf>
    <xf numFmtId="2" fontId="42" fillId="0" borderId="6" xfId="0" applyNumberFormat="1" applyFont="1" applyBorder="1" applyAlignment="1">
      <alignment vertical="center" shrinkToFit="1"/>
    </xf>
    <xf numFmtId="0" fontId="42" fillId="0" borderId="6" xfId="0" applyFont="1" applyBorder="1" applyAlignment="1">
      <alignment vertical="center" shrinkToFit="1"/>
    </xf>
    <xf numFmtId="0" fontId="42" fillId="0" borderId="7" xfId="0" applyFont="1" applyBorder="1" applyAlignment="1">
      <alignment vertical="center" shrinkToFit="1"/>
    </xf>
    <xf numFmtId="0" fontId="45" fillId="0" borderId="0" xfId="0" applyFont="1">
      <alignment vertical="center"/>
    </xf>
    <xf numFmtId="0" fontId="43" fillId="0" borderId="0" xfId="0" applyFont="1" applyFill="1">
      <alignment vertical="center"/>
    </xf>
    <xf numFmtId="0" fontId="42" fillId="0" borderId="0" xfId="0" applyFont="1" applyFill="1" applyBorder="1" applyAlignment="1">
      <alignment vertical="center" wrapText="1"/>
    </xf>
    <xf numFmtId="0" fontId="42" fillId="2" borderId="65" xfId="0" applyFont="1" applyFill="1" applyBorder="1" applyAlignment="1">
      <alignment vertical="center" shrinkToFit="1"/>
    </xf>
    <xf numFmtId="0" fontId="42" fillId="0" borderId="21" xfId="0" applyFont="1" applyBorder="1" applyAlignment="1">
      <alignment vertical="center" shrinkToFit="1"/>
    </xf>
    <xf numFmtId="0" fontId="39" fillId="0" borderId="0" xfId="0" applyFont="1" applyBorder="1" applyAlignment="1">
      <alignment horizontal="left" vertical="center"/>
    </xf>
    <xf numFmtId="0" fontId="42" fillId="0" borderId="18" xfId="0" applyFont="1" applyFill="1" applyBorder="1" applyAlignment="1">
      <alignment vertical="center" wrapText="1"/>
    </xf>
    <xf numFmtId="0" fontId="42" fillId="0" borderId="22" xfId="0" applyFont="1" applyBorder="1" applyAlignment="1">
      <alignment horizontal="right" vertical="center" shrinkToFit="1"/>
    </xf>
    <xf numFmtId="0" fontId="42" fillId="0" borderId="23" xfId="0" applyFont="1" applyBorder="1" applyAlignment="1">
      <alignment vertical="center" shrinkToFit="1"/>
    </xf>
    <xf numFmtId="0" fontId="29" fillId="0" borderId="0" xfId="0" applyFont="1" applyFill="1" applyBorder="1" applyAlignment="1">
      <alignment vertical="center" wrapText="1"/>
    </xf>
    <xf numFmtId="176" fontId="30" fillId="0" borderId="6" xfId="0" applyNumberFormat="1" applyFont="1" applyFill="1" applyBorder="1" applyAlignment="1">
      <alignment horizontal="right" vertical="center"/>
    </xf>
    <xf numFmtId="0" fontId="22" fillId="0" borderId="0" xfId="0" applyFont="1">
      <alignment vertical="center"/>
    </xf>
    <xf numFmtId="0" fontId="29" fillId="0" borderId="0" xfId="0" applyFont="1">
      <alignment vertical="center"/>
    </xf>
    <xf numFmtId="0" fontId="27" fillId="0" borderId="0" xfId="0" applyFont="1" applyAlignment="1">
      <alignment horizontal="left" vertical="center"/>
    </xf>
    <xf numFmtId="0" fontId="27" fillId="0" borderId="0" xfId="0" applyFont="1" applyAlignment="1">
      <alignment horizontal="center" vertical="center"/>
    </xf>
    <xf numFmtId="0" fontId="27" fillId="0" borderId="0" xfId="0" applyFont="1" applyAlignment="1" applyProtection="1">
      <alignment vertical="center" shrinkToFit="1"/>
      <protection locked="0"/>
    </xf>
    <xf numFmtId="176" fontId="38" fillId="0" borderId="0" xfId="0" applyNumberFormat="1" applyFont="1" applyAlignment="1" applyProtection="1">
      <alignment horizontal="right" vertical="center"/>
      <protection locked="0"/>
    </xf>
    <xf numFmtId="0" fontId="38" fillId="0" borderId="0" xfId="0" applyFont="1" applyAlignment="1" applyProtection="1">
      <alignment horizontal="right" vertical="center"/>
      <protection locked="0"/>
    </xf>
    <xf numFmtId="0" fontId="34" fillId="0" borderId="0" xfId="0" applyFont="1">
      <alignment vertical="center"/>
    </xf>
    <xf numFmtId="0" fontId="30" fillId="0" borderId="2" xfId="0" applyFont="1" applyBorder="1">
      <alignment vertical="center"/>
    </xf>
    <xf numFmtId="0" fontId="24" fillId="0" borderId="3" xfId="0" applyFont="1" applyBorder="1">
      <alignment vertical="center"/>
    </xf>
    <xf numFmtId="0" fontId="31" fillId="0" borderId="3" xfId="0" applyFont="1" applyBorder="1">
      <alignment vertical="center"/>
    </xf>
    <xf numFmtId="0" fontId="31" fillId="0" borderId="4" xfId="0" applyFont="1" applyBorder="1">
      <alignment vertical="center"/>
    </xf>
    <xf numFmtId="176" fontId="31" fillId="0" borderId="7" xfId="0" applyNumberFormat="1" applyFont="1" applyBorder="1">
      <alignment vertical="center"/>
    </xf>
    <xf numFmtId="176" fontId="31" fillId="0" borderId="31" xfId="0" applyNumberFormat="1" applyFont="1" applyBorder="1">
      <alignment vertical="center"/>
    </xf>
    <xf numFmtId="0" fontId="31" fillId="0" borderId="0" xfId="0" applyFont="1" applyAlignment="1">
      <alignment horizontal="left" vertical="center" wrapText="1"/>
    </xf>
    <xf numFmtId="176" fontId="31" fillId="0" borderId="0" xfId="0" applyNumberFormat="1" applyFont="1">
      <alignment vertical="center"/>
    </xf>
    <xf numFmtId="0" fontId="30" fillId="0" borderId="20" xfId="0" applyFont="1" applyFill="1" applyBorder="1">
      <alignment vertical="center"/>
    </xf>
    <xf numFmtId="0" fontId="31" fillId="0" borderId="6" xfId="0" applyFont="1" applyFill="1" applyBorder="1" applyAlignment="1">
      <alignment horizontal="left" vertical="center" wrapText="1"/>
    </xf>
    <xf numFmtId="0" fontId="31" fillId="0" borderId="6" xfId="0" applyFont="1" applyFill="1" applyBorder="1" applyAlignment="1">
      <alignment horizontal="left" vertical="center"/>
    </xf>
    <xf numFmtId="176" fontId="31" fillId="0" borderId="6" xfId="0" applyNumberFormat="1" applyFont="1" applyFill="1" applyBorder="1">
      <alignment vertical="center"/>
    </xf>
    <xf numFmtId="176" fontId="31" fillId="0" borderId="0" xfId="0" applyNumberFormat="1" applyFont="1" applyBorder="1">
      <alignment vertical="center"/>
    </xf>
    <xf numFmtId="0" fontId="28" fillId="0" borderId="0" xfId="0" applyFont="1" applyFill="1" applyBorder="1">
      <alignment vertical="center"/>
    </xf>
    <xf numFmtId="0" fontId="31" fillId="0" borderId="18" xfId="0" applyFont="1" applyFill="1" applyBorder="1" applyAlignment="1">
      <alignment horizontal="left" vertical="center" wrapText="1"/>
    </xf>
    <xf numFmtId="0" fontId="31" fillId="0" borderId="18" xfId="0" applyFont="1" applyFill="1" applyBorder="1" applyAlignment="1">
      <alignment horizontal="left" vertical="center"/>
    </xf>
    <xf numFmtId="176" fontId="30" fillId="0" borderId="18" xfId="0" applyNumberFormat="1" applyFont="1" applyFill="1" applyBorder="1" applyAlignment="1">
      <alignment horizontal="right" vertical="center"/>
    </xf>
    <xf numFmtId="176" fontId="31" fillId="0" borderId="18" xfId="0" applyNumberFormat="1" applyFont="1" applyFill="1" applyBorder="1">
      <alignment vertical="center"/>
    </xf>
    <xf numFmtId="0" fontId="30" fillId="0" borderId="5" xfId="0" applyFont="1" applyBorder="1">
      <alignment vertical="center"/>
    </xf>
    <xf numFmtId="176" fontId="31" fillId="0" borderId="40" xfId="0" applyNumberFormat="1" applyFont="1" applyBorder="1">
      <alignment vertical="center"/>
    </xf>
    <xf numFmtId="0" fontId="28" fillId="0" borderId="20" xfId="0" applyFont="1" applyBorder="1">
      <alignment vertical="center"/>
    </xf>
    <xf numFmtId="176" fontId="30" fillId="0" borderId="0" xfId="0" applyNumberFormat="1" applyFont="1" applyFill="1" applyBorder="1" applyAlignment="1">
      <alignment horizontal="right" vertical="center"/>
    </xf>
    <xf numFmtId="176" fontId="31" fillId="0" borderId="0" xfId="0" applyNumberFormat="1" applyFont="1" applyFill="1" applyBorder="1">
      <alignment vertical="center"/>
    </xf>
    <xf numFmtId="176" fontId="31" fillId="0" borderId="60" xfId="0" applyNumberFormat="1" applyFont="1" applyBorder="1">
      <alignment vertical="center"/>
    </xf>
    <xf numFmtId="176" fontId="31" fillId="0" borderId="55" xfId="0" applyNumberFormat="1" applyFont="1" applyFill="1" applyBorder="1">
      <alignment vertical="center"/>
    </xf>
    <xf numFmtId="176" fontId="31" fillId="2" borderId="94" xfId="0" applyNumberFormat="1" applyFont="1" applyFill="1" applyBorder="1">
      <alignment vertical="center"/>
    </xf>
    <xf numFmtId="176" fontId="31" fillId="0" borderId="55" xfId="0" applyNumberFormat="1" applyFont="1" applyBorder="1">
      <alignment vertical="center"/>
    </xf>
    <xf numFmtId="0" fontId="30" fillId="0" borderId="0" xfId="0" applyFont="1">
      <alignment vertical="center"/>
    </xf>
    <xf numFmtId="0" fontId="30" fillId="0" borderId="0" xfId="0" applyFont="1" applyAlignment="1">
      <alignment horizontal="left" vertical="center" wrapText="1"/>
    </xf>
    <xf numFmtId="0" fontId="28" fillId="0" borderId="0" xfId="0" applyFont="1" applyAlignment="1">
      <alignment horizontal="left" vertical="center" wrapText="1"/>
    </xf>
    <xf numFmtId="0" fontId="30" fillId="0" borderId="0" xfId="0" applyFont="1" applyAlignment="1">
      <alignment horizontal="right" vertical="top"/>
    </xf>
    <xf numFmtId="49" fontId="50" fillId="0" borderId="0" xfId="0" applyNumberFormat="1" applyFont="1">
      <alignment vertical="center"/>
    </xf>
    <xf numFmtId="0" fontId="38" fillId="0" borderId="0" xfId="0" applyFont="1">
      <alignment vertical="center"/>
    </xf>
    <xf numFmtId="0" fontId="38" fillId="0" borderId="0" xfId="0" applyFont="1" applyAlignment="1">
      <alignment horizontal="left" vertical="center"/>
    </xf>
    <xf numFmtId="0" fontId="38" fillId="0" borderId="0" xfId="0" applyFont="1" applyAlignment="1">
      <alignment horizontal="center" vertical="center"/>
    </xf>
    <xf numFmtId="0" fontId="38" fillId="0" borderId="0" xfId="0" applyFont="1" applyAlignment="1" applyProtection="1">
      <alignment vertical="center" shrinkToFit="1"/>
      <protection locked="0"/>
    </xf>
    <xf numFmtId="0" fontId="51" fillId="0" borderId="0" xfId="0" applyFont="1">
      <alignment vertical="center"/>
    </xf>
    <xf numFmtId="0" fontId="52" fillId="0" borderId="0" xfId="0" applyFont="1">
      <alignment vertical="center"/>
    </xf>
    <xf numFmtId="0" fontId="32" fillId="0" borderId="0" xfId="0" quotePrefix="1" applyFont="1">
      <alignment vertical="center"/>
    </xf>
    <xf numFmtId="0" fontId="29" fillId="0" borderId="0" xfId="0" applyFont="1" applyAlignment="1">
      <alignment horizontal="left" vertical="center" wrapText="1"/>
    </xf>
    <xf numFmtId="0" fontId="22" fillId="0" borderId="0" xfId="0" applyFont="1" applyAlignment="1">
      <alignment horizontal="left" vertical="center"/>
    </xf>
    <xf numFmtId="0" fontId="27" fillId="0" borderId="0" xfId="0" applyFont="1">
      <alignment vertical="center"/>
    </xf>
    <xf numFmtId="0" fontId="29" fillId="0" borderId="0" xfId="0" applyFont="1" applyAlignment="1">
      <alignment horizontal="left" vertical="top" wrapText="1"/>
    </xf>
    <xf numFmtId="0" fontId="24" fillId="0" borderId="0" xfId="0" applyFont="1" applyAlignment="1">
      <alignment horizontal="left" vertical="center"/>
    </xf>
    <xf numFmtId="0" fontId="27" fillId="3" borderId="5" xfId="0" applyFont="1" applyFill="1" applyBorder="1">
      <alignment vertical="center"/>
    </xf>
    <xf numFmtId="0" fontId="32" fillId="3" borderId="6" xfId="0" applyFont="1" applyFill="1" applyBorder="1">
      <alignment vertical="center"/>
    </xf>
    <xf numFmtId="0" fontId="27" fillId="3" borderId="6" xfId="0" applyFont="1" applyFill="1" applyBorder="1">
      <alignment vertical="center"/>
    </xf>
    <xf numFmtId="0" fontId="23" fillId="3" borderId="6" xfId="0" applyFont="1" applyFill="1" applyBorder="1">
      <alignment vertical="center"/>
    </xf>
    <xf numFmtId="0" fontId="27" fillId="3" borderId="6" xfId="0" applyFont="1" applyFill="1" applyBorder="1" applyAlignment="1" applyProtection="1">
      <alignment horizontal="center" vertical="center"/>
      <protection locked="0"/>
    </xf>
    <xf numFmtId="0" fontId="29" fillId="3" borderId="7" xfId="0" applyFont="1" applyFill="1" applyBorder="1">
      <alignment vertical="center"/>
    </xf>
    <xf numFmtId="0" fontId="27" fillId="2" borderId="11" xfId="0" applyFont="1" applyFill="1" applyBorder="1">
      <alignment vertical="center"/>
    </xf>
    <xf numFmtId="0" fontId="32" fillId="0" borderId="9" xfId="0" applyFont="1" applyBorder="1">
      <alignment vertical="center"/>
    </xf>
    <xf numFmtId="0" fontId="24" fillId="2" borderId="9" xfId="0" applyFont="1" applyFill="1" applyBorder="1">
      <alignment vertical="center"/>
    </xf>
    <xf numFmtId="0" fontId="27" fillId="2" borderId="9" xfId="0" applyFont="1" applyFill="1" applyBorder="1">
      <alignment vertical="center"/>
    </xf>
    <xf numFmtId="0" fontId="27" fillId="0" borderId="11" xfId="0" applyFont="1" applyBorder="1" applyAlignment="1">
      <alignment horizontal="left" vertical="center"/>
    </xf>
    <xf numFmtId="0" fontId="27" fillId="0" borderId="9" xfId="0" applyFont="1" applyBorder="1" applyAlignment="1">
      <alignment horizontal="left" vertical="center"/>
    </xf>
    <xf numFmtId="0" fontId="27" fillId="0" borderId="9" xfId="0" applyFont="1" applyBorder="1" applyAlignment="1">
      <alignment horizontal="center" vertical="center"/>
    </xf>
    <xf numFmtId="0" fontId="27" fillId="0" borderId="9" xfId="0" applyFont="1" applyBorder="1" applyAlignment="1" applyProtection="1">
      <alignment vertical="center" shrinkToFit="1"/>
      <protection locked="0"/>
    </xf>
    <xf numFmtId="0" fontId="30" fillId="0" borderId="0" xfId="0" applyFont="1" applyAlignment="1">
      <alignment horizontal="center" vertical="center"/>
    </xf>
    <xf numFmtId="0" fontId="24" fillId="0" borderId="0" xfId="0" applyFont="1" applyAlignment="1">
      <alignment horizontal="left" vertical="center" wrapText="1"/>
    </xf>
    <xf numFmtId="0" fontId="27" fillId="0" borderId="19" xfId="0" applyFont="1" applyBorder="1">
      <alignment vertical="center"/>
    </xf>
    <xf numFmtId="0" fontId="27" fillId="0" borderId="19" xfId="0" applyFont="1" applyBorder="1" applyAlignment="1">
      <alignment horizontal="left" vertical="center"/>
    </xf>
    <xf numFmtId="0" fontId="27" fillId="0" borderId="19" xfId="0" applyFont="1" applyBorder="1" applyAlignment="1">
      <alignment horizontal="center" vertical="center"/>
    </xf>
    <xf numFmtId="182" fontId="24" fillId="0" borderId="0" xfId="0" applyNumberFormat="1" applyFont="1" applyAlignment="1" applyProtection="1">
      <alignment vertical="center" wrapText="1"/>
      <protection locked="0"/>
    </xf>
    <xf numFmtId="182" fontId="29" fillId="0" borderId="0" xfId="0" applyNumberFormat="1" applyFont="1" applyAlignment="1" applyProtection="1">
      <alignment vertical="center" wrapText="1"/>
      <protection locked="0"/>
    </xf>
    <xf numFmtId="0" fontId="32" fillId="0" borderId="20" xfId="0" applyFont="1" applyBorder="1">
      <alignment vertical="center"/>
    </xf>
    <xf numFmtId="0" fontId="32" fillId="0" borderId="85" xfId="0" applyFont="1" applyBorder="1">
      <alignment vertical="center"/>
    </xf>
    <xf numFmtId="0" fontId="44" fillId="9" borderId="32" xfId="0" applyFont="1" applyFill="1" applyBorder="1">
      <alignment vertical="center"/>
    </xf>
    <xf numFmtId="181" fontId="27" fillId="0" borderId="0" xfId="0" applyNumberFormat="1" applyFont="1">
      <alignment vertical="center"/>
    </xf>
    <xf numFmtId="0" fontId="23" fillId="0" borderId="0" xfId="0" applyFont="1" applyAlignment="1">
      <alignment horizontal="left" vertical="center"/>
    </xf>
    <xf numFmtId="0" fontId="41" fillId="0" borderId="0" xfId="0" applyFont="1" applyAlignment="1">
      <alignment vertical="center" wrapText="1" shrinkToFit="1"/>
    </xf>
    <xf numFmtId="0" fontId="42" fillId="0" borderId="0" xfId="0" applyFont="1" applyAlignment="1">
      <alignment vertical="center" wrapText="1" shrinkToFit="1"/>
    </xf>
    <xf numFmtId="0" fontId="42" fillId="0" borderId="0" xfId="0" applyFont="1" applyAlignment="1">
      <alignment vertical="center" shrinkToFit="1"/>
    </xf>
    <xf numFmtId="176" fontId="42" fillId="0" borderId="0" xfId="0" applyNumberFormat="1" applyFont="1" applyProtection="1">
      <alignment vertical="center"/>
      <protection locked="0"/>
    </xf>
    <xf numFmtId="0" fontId="41" fillId="0" borderId="0" xfId="0" applyFont="1" applyAlignment="1">
      <alignment horizontal="center" vertical="center"/>
    </xf>
    <xf numFmtId="0" fontId="41" fillId="0" borderId="0" xfId="0" applyFont="1" applyBorder="1" applyAlignment="1">
      <alignment vertical="center" wrapText="1" shrinkToFit="1"/>
    </xf>
    <xf numFmtId="0" fontId="42" fillId="2" borderId="23" xfId="0" applyFont="1" applyFill="1" applyBorder="1" applyAlignment="1">
      <alignment vertical="center" shrinkToFit="1"/>
    </xf>
    <xf numFmtId="0" fontId="42" fillId="0" borderId="20" xfId="0" applyFont="1" applyBorder="1" applyAlignment="1">
      <alignment vertical="center" shrinkToFit="1"/>
    </xf>
    <xf numFmtId="2" fontId="42" fillId="0" borderId="0" xfId="0" applyNumberFormat="1" applyFont="1" applyBorder="1" applyAlignment="1">
      <alignment vertical="center" shrinkToFit="1"/>
    </xf>
    <xf numFmtId="0" fontId="28" fillId="0" borderId="6" xfId="0" applyFont="1" applyFill="1" applyBorder="1">
      <alignment vertical="center"/>
    </xf>
    <xf numFmtId="176" fontId="25" fillId="8" borderId="0" xfId="0" applyNumberFormat="1" applyFont="1" applyFill="1" applyBorder="1" applyAlignment="1" applyProtection="1">
      <alignment vertical="center" shrinkToFit="1"/>
      <protection locked="0"/>
    </xf>
    <xf numFmtId="0" fontId="24" fillId="2" borderId="2" xfId="0" applyFont="1" applyFill="1" applyBorder="1">
      <alignment vertical="center"/>
    </xf>
    <xf numFmtId="0" fontId="27" fillId="2" borderId="3" xfId="0" applyFont="1" applyFill="1" applyBorder="1">
      <alignment vertical="center"/>
    </xf>
    <xf numFmtId="0" fontId="27" fillId="2" borderId="4" xfId="0" applyFont="1" applyFill="1" applyBorder="1">
      <alignment vertical="center"/>
    </xf>
    <xf numFmtId="0" fontId="24" fillId="2" borderId="4" xfId="0" applyFont="1" applyFill="1" applyBorder="1">
      <alignment vertical="center"/>
    </xf>
    <xf numFmtId="176" fontId="27" fillId="0" borderId="0" xfId="0" applyNumberFormat="1" applyFont="1">
      <alignment vertical="center"/>
    </xf>
    <xf numFmtId="0" fontId="47" fillId="0" borderId="0" xfId="0" applyFont="1" applyAlignment="1">
      <alignment horizontal="center" vertical="center"/>
    </xf>
    <xf numFmtId="0" fontId="42" fillId="0" borderId="0" xfId="0" applyFont="1" applyAlignment="1">
      <alignment horizontal="center" vertical="center" textRotation="255" shrinkToFit="1"/>
    </xf>
    <xf numFmtId="0" fontId="43" fillId="0" borderId="0" xfId="0" applyFont="1">
      <alignment vertical="center"/>
    </xf>
    <xf numFmtId="49" fontId="22" fillId="0" borderId="0" xfId="0" applyNumberFormat="1" applyFont="1">
      <alignment vertical="center"/>
    </xf>
    <xf numFmtId="0" fontId="24" fillId="0" borderId="0" xfId="0" applyFont="1" applyAlignment="1">
      <alignment vertical="center" wrapText="1"/>
    </xf>
    <xf numFmtId="0" fontId="24" fillId="0" borderId="0" xfId="0" applyFont="1" applyAlignment="1" applyProtection="1">
      <alignment horizontal="left" vertical="center"/>
      <protection locked="0"/>
    </xf>
    <xf numFmtId="0" fontId="27"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0" xfId="0" applyFont="1" applyAlignment="1" applyProtection="1">
      <alignment horizontal="left" vertical="center"/>
      <protection locked="0"/>
    </xf>
    <xf numFmtId="0" fontId="37" fillId="0" borderId="0" xfId="0" applyFont="1">
      <alignment vertical="center"/>
    </xf>
    <xf numFmtId="49" fontId="23" fillId="0" borderId="0" xfId="0" applyNumberFormat="1" applyFont="1">
      <alignment vertical="center"/>
    </xf>
    <xf numFmtId="0" fontId="23" fillId="0" borderId="0" xfId="0" applyFont="1">
      <alignment vertical="center"/>
    </xf>
    <xf numFmtId="0" fontId="19" fillId="8" borderId="0" xfId="0" applyFont="1" applyFill="1">
      <alignment vertical="center"/>
    </xf>
    <xf numFmtId="0" fontId="0" fillId="0" borderId="0" xfId="0" applyAlignment="1">
      <alignment horizontal="center" vertical="center"/>
    </xf>
    <xf numFmtId="0" fontId="56" fillId="0" borderId="0" xfId="0" applyFont="1">
      <alignment vertical="center"/>
    </xf>
    <xf numFmtId="0" fontId="9" fillId="0" borderId="0" xfId="0" applyFont="1">
      <alignment vertical="center"/>
    </xf>
    <xf numFmtId="0" fontId="56" fillId="0" borderId="0" xfId="0" applyFont="1" applyAlignment="1">
      <alignment vertical="center" wrapText="1"/>
    </xf>
    <xf numFmtId="0" fontId="57" fillId="0" borderId="0" xfId="0" applyFont="1">
      <alignment vertical="center"/>
    </xf>
    <xf numFmtId="0" fontId="9" fillId="0" borderId="16" xfId="0" applyFont="1" applyBorder="1">
      <alignment vertical="center"/>
    </xf>
    <xf numFmtId="0" fontId="9" fillId="0" borderId="17" xfId="0" applyFont="1" applyBorder="1">
      <alignment vertical="center"/>
    </xf>
    <xf numFmtId="0" fontId="58" fillId="0" borderId="0" xfId="0" applyFont="1" applyAlignment="1">
      <alignment horizontal="center" vertical="center"/>
    </xf>
    <xf numFmtId="0" fontId="5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14" fillId="0" borderId="0" xfId="0" applyFont="1">
      <alignment vertical="center"/>
    </xf>
    <xf numFmtId="0" fontId="15" fillId="0" borderId="0" xfId="0" applyFont="1" applyAlignment="1">
      <alignment horizontal="center" vertical="center"/>
    </xf>
    <xf numFmtId="0" fontId="15" fillId="0" borderId="0" xfId="0" applyFont="1" applyAlignment="1">
      <alignment horizontal="left" vertical="center"/>
    </xf>
    <xf numFmtId="0" fontId="11" fillId="0" borderId="0" xfId="0" applyFont="1">
      <alignment vertical="center"/>
    </xf>
    <xf numFmtId="0" fontId="15" fillId="0" borderId="0" xfId="0" applyFont="1" applyAlignment="1">
      <alignment vertical="center" wrapText="1"/>
    </xf>
    <xf numFmtId="0" fontId="15" fillId="0" borderId="0" xfId="0" applyFont="1" applyAlignment="1">
      <alignment horizontal="left" vertical="center" wrapText="1"/>
    </xf>
    <xf numFmtId="0" fontId="58" fillId="0" borderId="0" xfId="0" applyFont="1" applyAlignment="1">
      <alignment horizontal="left" vertical="center"/>
    </xf>
    <xf numFmtId="0" fontId="17" fillId="0" borderId="0" xfId="0" applyFont="1">
      <alignment vertical="center"/>
    </xf>
    <xf numFmtId="0" fontId="61" fillId="0" borderId="0" xfId="0" applyFont="1">
      <alignment vertical="center"/>
    </xf>
    <xf numFmtId="0" fontId="59" fillId="0" borderId="0" xfId="0" applyFont="1" applyAlignment="1">
      <alignment horizontal="left" vertical="center" wrapText="1"/>
    </xf>
    <xf numFmtId="0" fontId="15" fillId="0" borderId="0" xfId="0" applyFont="1" applyAlignment="1">
      <alignment horizontal="center" vertical="top"/>
    </xf>
    <xf numFmtId="0" fontId="59" fillId="0" borderId="0" xfId="0" applyFont="1" applyAlignment="1">
      <alignment vertical="center" wrapText="1"/>
    </xf>
    <xf numFmtId="0" fontId="15" fillId="0" borderId="0" xfId="0" applyFont="1" applyAlignment="1">
      <alignment horizontal="left" vertical="top"/>
    </xf>
    <xf numFmtId="0" fontId="6" fillId="9" borderId="86" xfId="0" applyFont="1" applyFill="1" applyBorder="1" applyAlignment="1">
      <alignment horizontal="center" vertical="center"/>
    </xf>
    <xf numFmtId="0" fontId="6" fillId="9" borderId="32" xfId="0" applyFont="1" applyFill="1" applyBorder="1" applyAlignment="1">
      <alignment horizontal="center" vertical="center"/>
    </xf>
    <xf numFmtId="0" fontId="0" fillId="0" borderId="36" xfId="0" applyBorder="1">
      <alignment vertical="center"/>
    </xf>
    <xf numFmtId="0" fontId="0" fillId="0" borderId="33" xfId="0" applyBorder="1">
      <alignment vertical="center"/>
    </xf>
    <xf numFmtId="0" fontId="32" fillId="0" borderId="0" xfId="0" applyFont="1" applyBorder="1">
      <alignment vertical="center"/>
    </xf>
    <xf numFmtId="0" fontId="0" fillId="0" borderId="0" xfId="0" applyBorder="1">
      <alignment vertical="center"/>
    </xf>
    <xf numFmtId="0" fontId="62" fillId="2" borderId="108" xfId="0" applyFont="1" applyFill="1" applyBorder="1">
      <alignment vertical="center"/>
    </xf>
    <xf numFmtId="0" fontId="24" fillId="0" borderId="20" xfId="0" applyFont="1" applyBorder="1" applyAlignment="1">
      <alignment vertical="center"/>
    </xf>
    <xf numFmtId="0" fontId="62" fillId="2" borderId="39" xfId="0" applyFont="1" applyFill="1" applyBorder="1">
      <alignment vertical="center"/>
    </xf>
    <xf numFmtId="0" fontId="15" fillId="0" borderId="36" xfId="0" applyFont="1" applyBorder="1" applyAlignment="1">
      <alignment vertical="center" textRotation="255"/>
    </xf>
    <xf numFmtId="0" fontId="53" fillId="9" borderId="46" xfId="0" applyFont="1" applyFill="1" applyBorder="1">
      <alignment vertical="center"/>
    </xf>
    <xf numFmtId="0" fontId="62" fillId="2" borderId="112" xfId="0" applyFont="1" applyFill="1" applyBorder="1">
      <alignment vertical="center"/>
    </xf>
    <xf numFmtId="0" fontId="24" fillId="0" borderId="108" xfId="0" applyFont="1" applyBorder="1" applyAlignment="1">
      <alignment horizontal="left" vertical="center"/>
    </xf>
    <xf numFmtId="0" fontId="59" fillId="0" borderId="114" xfId="0" applyFont="1" applyBorder="1" applyAlignment="1" applyProtection="1">
      <alignment horizontal="center" vertical="center" wrapText="1"/>
      <protection locked="0"/>
    </xf>
    <xf numFmtId="0" fontId="62" fillId="0" borderId="115" xfId="0" applyFont="1" applyBorder="1" applyProtection="1">
      <alignment vertical="center"/>
      <protection locked="0"/>
    </xf>
    <xf numFmtId="0" fontId="62" fillId="2" borderId="115" xfId="0" applyFont="1" applyFill="1" applyBorder="1" applyProtection="1">
      <alignment vertical="center"/>
      <protection locked="0"/>
    </xf>
    <xf numFmtId="0" fontId="62" fillId="0" borderId="21" xfId="0" applyFont="1" applyBorder="1" applyAlignment="1">
      <alignment horizontal="left" vertical="center"/>
    </xf>
    <xf numFmtId="0" fontId="59" fillId="0" borderId="41" xfId="0" applyFont="1" applyBorder="1" applyAlignment="1" applyProtection="1">
      <alignment horizontal="center" vertical="center"/>
      <protection locked="0"/>
    </xf>
    <xf numFmtId="0" fontId="62" fillId="2" borderId="99" xfId="0" applyFont="1" applyFill="1" applyBorder="1">
      <alignment vertical="center"/>
    </xf>
    <xf numFmtId="0" fontId="62" fillId="2" borderId="73" xfId="0" applyFont="1" applyFill="1" applyBorder="1">
      <alignment vertical="center"/>
    </xf>
    <xf numFmtId="0" fontId="62" fillId="2" borderId="48" xfId="0" applyFont="1" applyFill="1" applyBorder="1">
      <alignment vertical="center"/>
    </xf>
    <xf numFmtId="0" fontId="64" fillId="2" borderId="101" xfId="0" applyFont="1" applyFill="1" applyBorder="1">
      <alignment vertical="center"/>
    </xf>
    <xf numFmtId="0" fontId="62" fillId="0" borderId="27" xfId="0" applyFont="1" applyBorder="1">
      <alignment vertical="center"/>
    </xf>
    <xf numFmtId="0" fontId="62" fillId="0" borderId="28" xfId="0" applyFont="1" applyBorder="1" applyAlignment="1">
      <alignment horizontal="center" vertical="center"/>
    </xf>
    <xf numFmtId="0" fontId="63" fillId="0" borderId="28" xfId="0" applyFont="1" applyBorder="1" applyAlignment="1">
      <alignment horizontal="center" vertical="center"/>
    </xf>
    <xf numFmtId="0" fontId="63" fillId="0" borderId="28" xfId="0" applyFont="1" applyBorder="1" applyAlignment="1">
      <alignment vertical="center" shrinkToFit="1"/>
    </xf>
    <xf numFmtId="0" fontId="63" fillId="0" borderId="0" xfId="0" applyFont="1" applyAlignment="1">
      <alignment vertical="center" shrinkToFit="1"/>
    </xf>
    <xf numFmtId="0" fontId="63" fillId="0" borderId="29" xfId="0" applyFont="1" applyBorder="1" applyAlignment="1">
      <alignment vertical="center" shrinkToFit="1"/>
    </xf>
    <xf numFmtId="0" fontId="12" fillId="0" borderId="0" xfId="0" applyFont="1">
      <alignment vertical="center"/>
    </xf>
    <xf numFmtId="0" fontId="65" fillId="5" borderId="36" xfId="0" applyFont="1" applyFill="1" applyBorder="1" applyAlignment="1" applyProtection="1">
      <alignment horizontal="center" vertical="center"/>
      <protection locked="0"/>
    </xf>
    <xf numFmtId="0" fontId="62" fillId="0" borderId="0" xfId="0" applyFont="1">
      <alignment vertical="center"/>
    </xf>
    <xf numFmtId="0" fontId="66" fillId="0" borderId="0" xfId="0" applyFont="1" applyAlignment="1">
      <alignment horizontal="center" vertical="center"/>
    </xf>
    <xf numFmtId="0" fontId="66" fillId="0" borderId="0" xfId="0" applyFont="1" applyAlignment="1">
      <alignment vertical="center" shrinkToFit="1"/>
    </xf>
    <xf numFmtId="0" fontId="11" fillId="0" borderId="33" xfId="0" applyFont="1" applyBorder="1">
      <alignment vertical="center"/>
    </xf>
    <xf numFmtId="176" fontId="11" fillId="0" borderId="33" xfId="0" applyNumberFormat="1" applyFont="1" applyBorder="1">
      <alignment vertical="center"/>
    </xf>
    <xf numFmtId="176" fontId="11" fillId="0" borderId="0" xfId="0" applyNumberFormat="1" applyFont="1">
      <alignment vertical="center"/>
    </xf>
    <xf numFmtId="0" fontId="66" fillId="0" borderId="0" xfId="0" applyFont="1">
      <alignment vertical="center"/>
    </xf>
    <xf numFmtId="176" fontId="42" fillId="0" borderId="0" xfId="0" applyNumberFormat="1" applyFont="1" applyBorder="1" applyProtection="1">
      <alignment vertical="center"/>
      <protection locked="0"/>
    </xf>
    <xf numFmtId="0" fontId="0" fillId="0" borderId="24" xfId="0" applyBorder="1">
      <alignment vertical="center"/>
    </xf>
    <xf numFmtId="0" fontId="68" fillId="9" borderId="32" xfId="0" applyFont="1" applyFill="1" applyBorder="1" applyAlignment="1">
      <alignment horizontal="center" vertical="center"/>
    </xf>
    <xf numFmtId="0" fontId="0" fillId="0" borderId="33" xfId="0" applyBorder="1" applyAlignment="1">
      <alignment horizontal="center" vertical="center"/>
    </xf>
    <xf numFmtId="0" fontId="62" fillId="2" borderId="7" xfId="0" applyFont="1" applyFill="1" applyBorder="1">
      <alignment vertical="center"/>
    </xf>
    <xf numFmtId="49" fontId="59" fillId="0" borderId="0" xfId="0" applyNumberFormat="1" applyFont="1">
      <alignment vertical="center"/>
    </xf>
    <xf numFmtId="49" fontId="63" fillId="0" borderId="0" xfId="0" applyNumberFormat="1" applyFont="1">
      <alignment vertical="center"/>
    </xf>
    <xf numFmtId="0" fontId="60" fillId="0" borderId="0" xfId="0" applyFont="1" applyAlignment="1">
      <alignment horizontal="left" vertical="center" wrapText="1"/>
    </xf>
    <xf numFmtId="49" fontId="59" fillId="0" borderId="0" xfId="0" applyNumberFormat="1" applyFont="1" applyAlignment="1">
      <alignment horizontal="center" vertical="center"/>
    </xf>
    <xf numFmtId="0" fontId="11" fillId="0" borderId="0" xfId="0" applyFont="1" applyAlignment="1">
      <alignment vertical="top"/>
    </xf>
    <xf numFmtId="49" fontId="13" fillId="0" borderId="0" xfId="0" applyNumberFormat="1" applyFont="1" applyFill="1" applyBorder="1" applyAlignment="1">
      <alignment horizontal="left" vertical="center" wrapText="1"/>
    </xf>
    <xf numFmtId="49" fontId="13" fillId="0" borderId="0" xfId="0" applyNumberFormat="1" applyFont="1" applyAlignment="1">
      <alignment horizontal="left" vertical="center" wrapText="1"/>
    </xf>
    <xf numFmtId="49" fontId="59" fillId="0" borderId="0" xfId="0" applyNumberFormat="1" applyFont="1" applyBorder="1" applyAlignment="1">
      <alignment horizontal="center" vertical="top"/>
    </xf>
    <xf numFmtId="0" fontId="69" fillId="6" borderId="119" xfId="0" applyFont="1" applyFill="1" applyBorder="1" applyAlignment="1" applyProtection="1">
      <alignment horizontal="center" vertical="center" wrapText="1"/>
      <protection locked="0"/>
    </xf>
    <xf numFmtId="0" fontId="69" fillId="6" borderId="47" xfId="0" applyFont="1" applyFill="1" applyBorder="1" applyAlignment="1" applyProtection="1">
      <alignment horizontal="center" vertical="center" wrapText="1"/>
      <protection locked="0"/>
    </xf>
    <xf numFmtId="0" fontId="69" fillId="6" borderId="106" xfId="0" applyFont="1" applyFill="1" applyBorder="1" applyAlignment="1" applyProtection="1">
      <alignment horizontal="center" vertical="center" wrapText="1"/>
      <protection locked="0"/>
    </xf>
    <xf numFmtId="0" fontId="69" fillId="6" borderId="72" xfId="0" applyFont="1" applyFill="1" applyBorder="1" applyAlignment="1" applyProtection="1">
      <alignment horizontal="center" vertical="center" wrapText="1"/>
      <protection locked="0"/>
    </xf>
    <xf numFmtId="0" fontId="69" fillId="6" borderId="110" xfId="0" applyFont="1" applyFill="1" applyBorder="1" applyAlignment="1" applyProtection="1">
      <alignment horizontal="center" vertical="center" wrapText="1"/>
      <protection locked="0"/>
    </xf>
    <xf numFmtId="0" fontId="69" fillId="6" borderId="70" xfId="0" applyFont="1" applyFill="1" applyBorder="1" applyAlignment="1" applyProtection="1">
      <alignment horizontal="center" vertical="center" wrapText="1"/>
      <protection locked="0"/>
    </xf>
    <xf numFmtId="0" fontId="69" fillId="6" borderId="49" xfId="0" applyFont="1" applyFill="1" applyBorder="1" applyAlignment="1" applyProtection="1">
      <alignment horizontal="center" vertical="center" wrapText="1"/>
      <protection locked="0"/>
    </xf>
    <xf numFmtId="0" fontId="70" fillId="0" borderId="0" xfId="0" applyFont="1">
      <alignment vertical="center"/>
    </xf>
    <xf numFmtId="0" fontId="18" fillId="0" borderId="0" xfId="0" applyFont="1">
      <alignment vertical="center"/>
    </xf>
    <xf numFmtId="0" fontId="71" fillId="0" borderId="0" xfId="0" applyFont="1">
      <alignment vertical="center"/>
    </xf>
    <xf numFmtId="0" fontId="59" fillId="0" borderId="0" xfId="0" applyFont="1">
      <alignment vertical="center"/>
    </xf>
    <xf numFmtId="0" fontId="16" fillId="0" borderId="0" xfId="0" applyFont="1">
      <alignment vertical="center"/>
    </xf>
    <xf numFmtId="0" fontId="72" fillId="9" borderId="1" xfId="0" applyFont="1" applyFill="1" applyBorder="1" applyAlignment="1">
      <alignment horizontal="center" vertical="center"/>
    </xf>
    <xf numFmtId="0" fontId="13" fillId="0" borderId="123" xfId="0" quotePrefix="1" applyFont="1" applyBorder="1" applyAlignment="1">
      <alignment horizontal="center" vertical="center"/>
    </xf>
    <xf numFmtId="0" fontId="13" fillId="6" borderId="1" xfId="0" applyFont="1" applyFill="1" applyBorder="1" applyAlignment="1">
      <alignment vertical="center"/>
    </xf>
    <xf numFmtId="0" fontId="13" fillId="7" borderId="1" xfId="0" applyFont="1" applyFill="1" applyBorder="1" applyAlignment="1" applyProtection="1">
      <alignment horizontal="center" vertical="center"/>
      <protection locked="0"/>
    </xf>
    <xf numFmtId="0" fontId="0" fillId="8" borderId="97" xfId="0" applyFont="1" applyFill="1" applyBorder="1" applyAlignment="1">
      <alignment horizontal="center" vertical="center"/>
    </xf>
    <xf numFmtId="0" fontId="0" fillId="8" borderId="95" xfId="0" applyFont="1" applyFill="1" applyBorder="1" applyAlignment="1">
      <alignment horizontal="center" vertical="center"/>
    </xf>
    <xf numFmtId="0" fontId="0" fillId="8" borderId="104" xfId="0" applyFont="1" applyFill="1" applyBorder="1" applyAlignment="1">
      <alignment horizontal="center" vertical="center"/>
    </xf>
    <xf numFmtId="0" fontId="0" fillId="8" borderId="77" xfId="0" applyFont="1" applyFill="1" applyBorder="1" applyAlignment="1">
      <alignment horizontal="center" vertical="center"/>
    </xf>
    <xf numFmtId="0" fontId="0" fillId="8" borderId="3" xfId="0" applyFont="1" applyFill="1" applyBorder="1" applyAlignment="1">
      <alignment horizontal="center" vertical="center"/>
    </xf>
    <xf numFmtId="0" fontId="0" fillId="8" borderId="4" xfId="0" applyFont="1" applyFill="1" applyBorder="1" applyAlignment="1">
      <alignment horizontal="center" vertical="center"/>
    </xf>
    <xf numFmtId="0" fontId="0" fillId="0" borderId="0" xfId="0" applyFont="1" applyAlignment="1">
      <alignment horizontal="left" vertical="top" wrapText="1"/>
    </xf>
    <xf numFmtId="0" fontId="0" fillId="0" borderId="16" xfId="0" applyFont="1" applyBorder="1" applyAlignment="1">
      <alignment horizontal="center" vertical="center" wrapText="1"/>
    </xf>
    <xf numFmtId="0" fontId="0" fillId="0" borderId="16" xfId="0" applyFont="1" applyBorder="1" applyAlignment="1">
      <alignment horizontal="center" vertical="center"/>
    </xf>
    <xf numFmtId="0" fontId="0" fillId="8" borderId="53"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8" borderId="55" xfId="0" applyFont="1" applyFill="1" applyBorder="1" applyAlignment="1">
      <alignment horizontal="left" vertical="center"/>
    </xf>
    <xf numFmtId="0" fontId="0" fillId="8" borderId="1" xfId="0" applyFont="1" applyFill="1" applyBorder="1" applyAlignment="1">
      <alignment horizontal="left" vertical="center"/>
    </xf>
    <xf numFmtId="0" fontId="0" fillId="8" borderId="17" xfId="0" applyFont="1" applyFill="1" applyBorder="1" applyAlignment="1">
      <alignment horizontal="left" vertical="center"/>
    </xf>
    <xf numFmtId="0" fontId="0" fillId="8" borderId="22" xfId="0" applyFont="1" applyFill="1" applyBorder="1" applyAlignment="1">
      <alignment horizontal="left" vertical="center"/>
    </xf>
    <xf numFmtId="0" fontId="0" fillId="8" borderId="58" xfId="0" applyFont="1" applyFill="1" applyBorder="1" applyAlignment="1">
      <alignment horizontal="left"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2" xfId="0" applyFont="1" applyFill="1" applyBorder="1" applyAlignment="1">
      <alignment horizontal="left" vertical="center"/>
    </xf>
    <xf numFmtId="0" fontId="0" fillId="8" borderId="59" xfId="0" applyFont="1" applyFill="1" applyBorder="1" applyAlignment="1">
      <alignment horizontal="left" vertical="center"/>
    </xf>
    <xf numFmtId="0" fontId="0" fillId="8" borderId="1" xfId="0" applyFont="1" applyFill="1" applyBorder="1" applyAlignment="1">
      <alignment vertical="center"/>
    </xf>
    <xf numFmtId="0" fontId="56" fillId="0" borderId="0" xfId="0" applyFont="1" applyAlignment="1">
      <alignment horizontal="left" vertical="center" wrapText="1"/>
    </xf>
    <xf numFmtId="0" fontId="57" fillId="0" borderId="0" xfId="0" applyFont="1" applyAlignment="1">
      <alignment horizontal="left" vertical="top"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0" fillId="8" borderId="89" xfId="0" applyFont="1" applyFill="1" applyBorder="1" applyAlignment="1">
      <alignment horizontal="center" vertical="center"/>
    </xf>
    <xf numFmtId="0" fontId="0" fillId="8" borderId="78" xfId="0" applyFont="1" applyFill="1" applyBorder="1" applyAlignment="1">
      <alignment horizontal="center" vertical="center"/>
    </xf>
    <xf numFmtId="0" fontId="0" fillId="8" borderId="79" xfId="0"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8" borderId="61" xfId="0" applyFont="1" applyFill="1" applyBorder="1" applyAlignment="1">
      <alignment horizontal="left" vertical="center"/>
    </xf>
    <xf numFmtId="0" fontId="8" fillId="8" borderId="62" xfId="4" applyFont="1" applyFill="1" applyBorder="1" applyAlignment="1">
      <alignment horizontal="left" vertical="center"/>
    </xf>
    <xf numFmtId="0" fontId="0" fillId="8" borderId="63" xfId="0" applyFont="1" applyFill="1" applyBorder="1" applyAlignment="1">
      <alignment horizontal="left" vertical="center"/>
    </xf>
    <xf numFmtId="0" fontId="0" fillId="8" borderId="68" xfId="0" applyFont="1" applyFill="1" applyBorder="1" applyAlignment="1">
      <alignment horizontal="left" vertical="center"/>
    </xf>
    <xf numFmtId="0" fontId="0" fillId="8" borderId="64" xfId="0" applyFont="1" applyFill="1" applyBorder="1" applyAlignment="1">
      <alignment horizontal="left" vertical="center"/>
    </xf>
    <xf numFmtId="0" fontId="0" fillId="0" borderId="16" xfId="0" applyFont="1" applyBorder="1" applyAlignment="1">
      <alignment vertical="center" wrapText="1" shrinkToFit="1"/>
    </xf>
    <xf numFmtId="0" fontId="0" fillId="0" borderId="17" xfId="0" applyFont="1" applyBorder="1" applyAlignment="1">
      <alignment vertical="center" wrapText="1" shrinkToFit="1"/>
    </xf>
    <xf numFmtId="0" fontId="0" fillId="8" borderId="63" xfId="0" applyFont="1" applyFill="1" applyBorder="1" applyAlignment="1">
      <alignment vertical="center"/>
    </xf>
    <xf numFmtId="0" fontId="0" fillId="8" borderId="51" xfId="0" applyFont="1" applyFill="1" applyBorder="1" applyAlignment="1">
      <alignment horizontal="left" vertical="center"/>
    </xf>
    <xf numFmtId="0" fontId="0" fillId="8" borderId="34" xfId="0" applyFont="1" applyFill="1" applyBorder="1" applyAlignment="1">
      <alignment horizontal="left" vertical="center"/>
    </xf>
    <xf numFmtId="0" fontId="0" fillId="8" borderId="35" xfId="0" applyFont="1" applyFill="1" applyBorder="1" applyAlignment="1">
      <alignment horizontal="left" vertical="center"/>
    </xf>
    <xf numFmtId="0" fontId="0" fillId="8" borderId="52" xfId="0" applyFont="1" applyFill="1" applyBorder="1" applyAlignment="1">
      <alignment horizontal="left" vertical="center"/>
    </xf>
    <xf numFmtId="0" fontId="0" fillId="8" borderId="53" xfId="0" applyFont="1" applyFill="1" applyBorder="1" applyAlignment="1">
      <alignment horizontal="left" vertical="center"/>
    </xf>
    <xf numFmtId="0" fontId="0" fillId="8" borderId="67" xfId="0" applyFont="1" applyFill="1" applyBorder="1" applyAlignment="1">
      <alignment horizontal="left" vertical="center"/>
    </xf>
    <xf numFmtId="0" fontId="0" fillId="8" borderId="54" xfId="0" applyFont="1" applyFill="1" applyBorder="1" applyAlignment="1">
      <alignment horizontal="left" vertical="center"/>
    </xf>
    <xf numFmtId="0" fontId="0" fillId="8" borderId="16" xfId="0" applyFont="1" applyFill="1" applyBorder="1" applyAlignment="1">
      <alignment horizontal="left" vertical="center"/>
    </xf>
    <xf numFmtId="0" fontId="0" fillId="8" borderId="5" xfId="0" applyFont="1" applyFill="1" applyBorder="1" applyAlignment="1">
      <alignment horizontal="left" vertical="center"/>
    </xf>
    <xf numFmtId="0" fontId="0" fillId="8" borderId="56" xfId="0" applyFont="1" applyFill="1" applyBorder="1" applyAlignment="1">
      <alignment horizontal="left"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0" borderId="1" xfId="0" applyFont="1" applyBorder="1" applyAlignment="1">
      <alignment vertical="center"/>
    </xf>
    <xf numFmtId="0" fontId="11" fillId="3" borderId="1" xfId="0" applyFont="1" applyFill="1" applyBorder="1" applyAlignment="1">
      <alignment horizontal="center" vertical="center"/>
    </xf>
    <xf numFmtId="0" fontId="13" fillId="0" borderId="120" xfId="0" quotePrefix="1" applyFont="1" applyBorder="1" applyAlignment="1">
      <alignment horizontal="center" vertical="center"/>
    </xf>
    <xf numFmtId="0" fontId="13" fillId="0" borderId="122" xfId="0" applyFont="1" applyBorder="1" applyAlignment="1">
      <alignment horizontal="center" vertical="center"/>
    </xf>
    <xf numFmtId="0" fontId="13" fillId="0" borderId="121" xfId="0" applyFont="1" applyBorder="1" applyAlignment="1">
      <alignment horizontal="left" vertical="center"/>
    </xf>
    <xf numFmtId="0" fontId="13" fillId="0" borderId="43" xfId="0" applyFont="1" applyBorder="1" applyAlignment="1">
      <alignment horizontal="left" vertical="center"/>
    </xf>
    <xf numFmtId="0" fontId="13" fillId="0" borderId="65" xfId="0" applyFont="1" applyBorder="1" applyAlignment="1">
      <alignment horizontal="left" vertical="center"/>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25" fillId="8" borderId="0" xfId="0" applyFont="1" applyFill="1" applyBorder="1" applyAlignment="1" applyProtection="1">
      <alignment horizontal="center" vertical="center"/>
      <protection locked="0"/>
    </xf>
    <xf numFmtId="0" fontId="0" fillId="0" borderId="0" xfId="0" applyAlignment="1">
      <alignment horizontal="center" vertical="center"/>
    </xf>
    <xf numFmtId="0" fontId="13" fillId="0" borderId="122" xfId="0" quotePrefix="1" applyFont="1" applyBorder="1" applyAlignment="1">
      <alignment horizontal="center" vertical="center"/>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8" fillId="0" borderId="0" xfId="0" applyFont="1" applyFill="1" applyBorder="1" applyAlignment="1">
      <alignment horizontal="center" vertical="center"/>
    </xf>
    <xf numFmtId="0" fontId="25" fillId="8" borderId="0" xfId="0" applyFont="1" applyFill="1" applyBorder="1" applyAlignment="1" applyProtection="1">
      <alignment vertical="center" shrinkToFit="1"/>
      <protection locked="0"/>
    </xf>
    <xf numFmtId="0" fontId="0" fillId="0" borderId="0" xfId="0" applyAlignment="1">
      <alignment vertical="center"/>
    </xf>
    <xf numFmtId="0" fontId="0" fillId="0" borderId="33" xfId="0" applyBorder="1" applyAlignment="1">
      <alignment vertical="center"/>
    </xf>
    <xf numFmtId="0" fontId="55" fillId="0" borderId="0" xfId="0" applyFont="1" applyFill="1" applyBorder="1" applyAlignment="1">
      <alignment horizontal="center" vertical="center"/>
    </xf>
    <xf numFmtId="0" fontId="55" fillId="0" borderId="0" xfId="0" applyFont="1" applyFill="1" applyAlignment="1">
      <alignment horizontal="center" vertical="center"/>
    </xf>
    <xf numFmtId="0" fontId="55" fillId="0" borderId="0" xfId="0" applyFont="1" applyAlignment="1">
      <alignment horizontal="center" vertical="center"/>
    </xf>
    <xf numFmtId="0" fontId="13" fillId="0" borderId="13" xfId="0" applyFont="1" applyBorder="1" applyAlignment="1">
      <alignment horizontal="left" vertical="center" wrapText="1"/>
    </xf>
    <xf numFmtId="0" fontId="13" fillId="0" borderId="66" xfId="0" applyFont="1" applyBorder="1" applyAlignment="1">
      <alignment horizontal="left" vertical="center" wrapText="1"/>
    </xf>
    <xf numFmtId="0" fontId="13" fillId="0" borderId="91" xfId="0" applyFont="1" applyBorder="1" applyAlignment="1">
      <alignment horizontal="left" vertical="center"/>
    </xf>
    <xf numFmtId="0" fontId="13" fillId="0" borderId="13" xfId="0" applyFont="1" applyBorder="1" applyAlignment="1">
      <alignment horizontal="left" vertical="center"/>
    </xf>
    <xf numFmtId="0" fontId="13" fillId="0" borderId="66" xfId="0" applyFont="1" applyBorder="1" applyAlignment="1">
      <alignment horizontal="left" vertical="center"/>
    </xf>
    <xf numFmtId="0" fontId="62" fillId="0" borderId="38" xfId="0" applyFont="1" applyBorder="1" applyAlignment="1">
      <alignment horizontal="left" vertical="center" shrinkToFit="1"/>
    </xf>
    <xf numFmtId="0" fontId="62" fillId="0" borderId="24" xfId="0" applyFont="1" applyBorder="1" applyAlignment="1">
      <alignment horizontal="left" vertical="center" shrinkToFit="1"/>
    </xf>
    <xf numFmtId="0" fontId="62" fillId="0" borderId="117" xfId="0" applyFont="1" applyBorder="1" applyAlignment="1">
      <alignment horizontal="left" vertical="center" shrinkToFit="1"/>
    </xf>
    <xf numFmtId="0" fontId="63" fillId="4" borderId="68" xfId="0" applyFont="1" applyFill="1" applyBorder="1" applyAlignment="1" applyProtection="1">
      <alignment horizontal="left" vertical="center" shrinkToFit="1"/>
      <protection locked="0"/>
    </xf>
    <xf numFmtId="0" fontId="63" fillId="4" borderId="95" xfId="0" applyFont="1" applyFill="1" applyBorder="1" applyAlignment="1" applyProtection="1">
      <alignment horizontal="left" vertical="center" shrinkToFit="1"/>
      <protection locked="0"/>
    </xf>
    <xf numFmtId="0" fontId="63" fillId="4" borderId="96" xfId="0" applyFont="1" applyFill="1" applyBorder="1" applyAlignment="1" applyProtection="1">
      <alignment horizontal="left" vertical="center" shrinkToFit="1"/>
      <protection locked="0"/>
    </xf>
    <xf numFmtId="0" fontId="6" fillId="5" borderId="25" xfId="0" applyFont="1" applyFill="1" applyBorder="1" applyAlignment="1">
      <alignment horizontal="left" vertical="center" wrapText="1"/>
    </xf>
    <xf numFmtId="0" fontId="6" fillId="5" borderId="26" xfId="0" applyFont="1" applyFill="1" applyBorder="1" applyAlignment="1">
      <alignment horizontal="left" vertical="center"/>
    </xf>
    <xf numFmtId="0" fontId="6" fillId="5" borderId="46" xfId="0" applyFont="1" applyFill="1" applyBorder="1" applyAlignment="1">
      <alignment horizontal="left" vertical="center"/>
    </xf>
    <xf numFmtId="0" fontId="62" fillId="0" borderId="0" xfId="0" applyFont="1" applyAlignment="1">
      <alignment horizontal="center" vertical="center" textRotation="255" shrinkToFit="1"/>
    </xf>
    <xf numFmtId="0" fontId="6" fillId="10" borderId="25" xfId="0" applyFont="1" applyFill="1" applyBorder="1" applyAlignment="1">
      <alignment horizontal="left" vertical="center" wrapText="1"/>
    </xf>
    <xf numFmtId="0" fontId="6" fillId="10" borderId="26" xfId="0" applyFont="1" applyFill="1" applyBorder="1" applyAlignment="1">
      <alignment horizontal="left" vertical="center" wrapText="1"/>
    </xf>
    <xf numFmtId="0" fontId="6" fillId="10" borderId="46" xfId="0" applyFont="1" applyFill="1" applyBorder="1" applyAlignment="1">
      <alignment horizontal="left" vertical="center" wrapText="1"/>
    </xf>
    <xf numFmtId="49" fontId="15" fillId="0" borderId="0" xfId="0" applyNumberFormat="1" applyFont="1" applyBorder="1" applyAlignment="1">
      <alignment horizontal="left" vertical="center" wrapText="1"/>
    </xf>
    <xf numFmtId="0" fontId="66" fillId="5" borderId="0" xfId="0" applyFont="1" applyFill="1" applyAlignment="1" applyProtection="1">
      <alignment vertical="center" shrinkToFit="1"/>
      <protection locked="0"/>
    </xf>
    <xf numFmtId="0" fontId="15" fillId="0" borderId="0" xfId="0" applyFont="1" applyAlignment="1">
      <alignment horizontal="left" vertical="top" wrapText="1"/>
    </xf>
    <xf numFmtId="0" fontId="15" fillId="0" borderId="0" xfId="0" applyFont="1" applyAlignment="1">
      <alignment horizontal="left" vertical="top"/>
    </xf>
    <xf numFmtId="0" fontId="46" fillId="0" borderId="5" xfId="0" applyFont="1" applyBorder="1" applyAlignment="1">
      <alignment horizontal="center" vertical="center" textRotation="255" wrapText="1"/>
    </xf>
    <xf numFmtId="0" fontId="46" fillId="0" borderId="7" xfId="0" applyFont="1" applyBorder="1" applyAlignment="1">
      <alignment horizontal="center" vertical="center" textRotation="255" wrapText="1"/>
    </xf>
    <xf numFmtId="0" fontId="46" fillId="0" borderId="22" xfId="0" applyFont="1" applyBorder="1" applyAlignment="1">
      <alignment horizontal="center" vertical="center" textRotation="255" wrapText="1"/>
    </xf>
    <xf numFmtId="0" fontId="46" fillId="0" borderId="23" xfId="0" applyFont="1" applyBorder="1" applyAlignment="1">
      <alignment horizontal="center" vertical="center" textRotation="255" wrapText="1"/>
    </xf>
    <xf numFmtId="0" fontId="46" fillId="0" borderId="0" xfId="0" applyFont="1" applyBorder="1" applyAlignment="1">
      <alignment horizontal="center" vertical="center" textRotation="255" wrapText="1"/>
    </xf>
    <xf numFmtId="0" fontId="42" fillId="0" borderId="102" xfId="0" applyFont="1" applyFill="1" applyBorder="1" applyAlignment="1">
      <alignment vertical="center" wrapText="1"/>
    </xf>
    <xf numFmtId="0" fontId="42" fillId="0" borderId="103" xfId="0" applyFont="1" applyFill="1" applyBorder="1" applyAlignment="1">
      <alignment vertical="center" wrapText="1"/>
    </xf>
    <xf numFmtId="0" fontId="42" fillId="0" borderId="118" xfId="0" applyFont="1" applyFill="1" applyBorder="1" applyAlignment="1">
      <alignment vertical="center" wrapText="1"/>
    </xf>
    <xf numFmtId="0" fontId="42" fillId="0" borderId="0" xfId="0" applyFont="1" applyFill="1" applyBorder="1" applyAlignment="1">
      <alignment vertical="center" wrapText="1"/>
    </xf>
    <xf numFmtId="0" fontId="46" fillId="0" borderId="18" xfId="0" applyFont="1" applyFill="1" applyBorder="1" applyAlignment="1">
      <alignment vertical="center" wrapText="1"/>
    </xf>
    <xf numFmtId="0" fontId="46" fillId="0" borderId="101" xfId="0" applyFont="1" applyFill="1" applyBorder="1" applyAlignment="1">
      <alignment vertical="center" wrapText="1"/>
    </xf>
    <xf numFmtId="0" fontId="46" fillId="0" borderId="0" xfId="0" applyFont="1" applyFill="1" applyBorder="1" applyAlignment="1">
      <alignment vertical="center" wrapText="1"/>
    </xf>
    <xf numFmtId="38" fontId="42" fillId="10" borderId="89" xfId="0" applyNumberFormat="1" applyFont="1" applyFill="1" applyBorder="1" applyAlignment="1">
      <alignment horizontal="center" vertical="center" shrinkToFit="1"/>
    </xf>
    <xf numFmtId="38" fontId="42" fillId="10" borderId="78" xfId="0" applyNumberFormat="1" applyFont="1" applyFill="1" applyBorder="1" applyAlignment="1">
      <alignment horizontal="center" vertical="center" shrinkToFit="1"/>
    </xf>
    <xf numFmtId="38" fontId="42" fillId="10" borderId="80" xfId="0" applyNumberFormat="1" applyFont="1" applyFill="1" applyBorder="1" applyAlignment="1">
      <alignment horizontal="center" vertical="center" shrinkToFit="1"/>
    </xf>
    <xf numFmtId="38" fontId="42" fillId="10" borderId="77" xfId="0" applyNumberFormat="1" applyFont="1" applyFill="1" applyBorder="1" applyAlignment="1">
      <alignment horizontal="center" vertical="center" shrinkToFit="1"/>
    </xf>
    <xf numFmtId="38" fontId="42" fillId="10" borderId="3" xfId="0" applyNumberFormat="1" applyFont="1" applyFill="1" applyBorder="1" applyAlignment="1">
      <alignment horizontal="center" vertical="center" shrinkToFit="1"/>
    </xf>
    <xf numFmtId="38" fontId="42" fillId="10" borderId="83" xfId="0" applyNumberFormat="1" applyFont="1" applyFill="1" applyBorder="1" applyAlignment="1">
      <alignment horizontal="center" vertical="center" shrinkToFit="1"/>
    </xf>
    <xf numFmtId="2" fontId="42" fillId="0" borderId="25" xfId="0" applyNumberFormat="1" applyFont="1" applyBorder="1" applyAlignment="1">
      <alignment horizontal="center" vertical="center" shrinkToFit="1"/>
    </xf>
    <xf numFmtId="2" fontId="42" fillId="0" borderId="26" xfId="0" applyNumberFormat="1" applyFont="1" applyBorder="1" applyAlignment="1">
      <alignment horizontal="center" vertical="center" shrinkToFit="1"/>
    </xf>
    <xf numFmtId="2" fontId="42" fillId="0" borderId="46" xfId="0" applyNumberFormat="1" applyFont="1" applyBorder="1" applyAlignment="1">
      <alignment horizontal="center" vertical="center" shrinkToFit="1"/>
    </xf>
    <xf numFmtId="38" fontId="42" fillId="10" borderId="97" xfId="0" applyNumberFormat="1" applyFont="1" applyFill="1" applyBorder="1" applyAlignment="1">
      <alignment horizontal="center" vertical="center" shrinkToFit="1"/>
    </xf>
    <xf numFmtId="38" fontId="42" fillId="10" borderId="95" xfId="0" applyNumberFormat="1" applyFont="1" applyFill="1" applyBorder="1" applyAlignment="1">
      <alignment horizontal="center" vertical="center" shrinkToFit="1"/>
    </xf>
    <xf numFmtId="38" fontId="42" fillId="10" borderId="96" xfId="0" applyNumberFormat="1" applyFont="1" applyFill="1" applyBorder="1" applyAlignment="1">
      <alignment horizontal="center" vertical="center" shrinkToFit="1"/>
    </xf>
    <xf numFmtId="0" fontId="18" fillId="0" borderId="0" xfId="0" applyFont="1" applyFill="1" applyBorder="1" applyAlignment="1">
      <alignment horizontal="left" vertical="center" wrapText="1"/>
    </xf>
    <xf numFmtId="49" fontId="62" fillId="3" borderId="2" xfId="0" applyNumberFormat="1" applyFont="1" applyFill="1" applyBorder="1" applyAlignment="1">
      <alignment horizontal="center" vertical="center" wrapText="1"/>
    </xf>
    <xf numFmtId="49" fontId="62" fillId="3" borderId="3" xfId="0" applyNumberFormat="1" applyFont="1" applyFill="1" applyBorder="1" applyAlignment="1">
      <alignment horizontal="center" vertical="center" wrapText="1"/>
    </xf>
    <xf numFmtId="49" fontId="62" fillId="3" borderId="4" xfId="0" applyNumberFormat="1" applyFont="1" applyFill="1" applyBorder="1" applyAlignment="1">
      <alignment horizontal="center" vertical="center" wrapText="1"/>
    </xf>
    <xf numFmtId="0" fontId="13" fillId="0" borderId="7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73"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69" xfId="0" applyFont="1" applyBorder="1" applyAlignment="1">
      <alignment horizontal="center" vertical="center" wrapText="1"/>
    </xf>
    <xf numFmtId="0" fontId="15" fillId="0" borderId="43" xfId="0" applyFont="1" applyBorder="1" applyAlignment="1">
      <alignment horizontal="left" vertical="center" wrapText="1"/>
    </xf>
    <xf numFmtId="0" fontId="15" fillId="0" borderId="73" xfId="0" applyFont="1" applyBorder="1" applyAlignment="1">
      <alignment horizontal="left" vertical="center" wrapText="1"/>
    </xf>
    <xf numFmtId="0" fontId="15" fillId="0" borderId="9" xfId="0" applyFont="1" applyBorder="1" applyAlignment="1">
      <alignment horizontal="left" vertical="center" wrapText="1"/>
    </xf>
    <xf numFmtId="0" fontId="15" fillId="0" borderId="48" xfId="0" applyFont="1" applyBorder="1" applyAlignment="1">
      <alignment horizontal="left" vertical="center" wrapText="1"/>
    </xf>
    <xf numFmtId="0" fontId="15" fillId="0" borderId="13" xfId="0" applyFont="1" applyBorder="1" applyAlignment="1">
      <alignment horizontal="left" vertical="center" wrapText="1"/>
    </xf>
    <xf numFmtId="0" fontId="15" fillId="0" borderId="69" xfId="0" applyFont="1" applyBorder="1" applyAlignment="1">
      <alignment horizontal="left" vertical="center" wrapText="1"/>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49" fontId="15" fillId="0" borderId="2" xfId="0" applyNumberFormat="1" applyFont="1" applyFill="1" applyBorder="1" applyAlignment="1">
      <alignment horizontal="left" vertical="top" wrapText="1"/>
    </xf>
    <xf numFmtId="49" fontId="15" fillId="0" borderId="3" xfId="0" applyNumberFormat="1" applyFont="1" applyFill="1" applyBorder="1" applyAlignment="1">
      <alignment horizontal="left" vertical="top" wrapText="1"/>
    </xf>
    <xf numFmtId="49" fontId="15" fillId="0" borderId="4" xfId="0" applyNumberFormat="1" applyFont="1" applyFill="1" applyBorder="1" applyAlignment="1">
      <alignment horizontal="left" vertical="top" wrapText="1"/>
    </xf>
    <xf numFmtId="0" fontId="13" fillId="0" borderId="38" xfId="0" applyFont="1" applyBorder="1" applyAlignment="1">
      <alignment vertical="center" wrapText="1"/>
    </xf>
    <xf numFmtId="0" fontId="13" fillId="0" borderId="24" xfId="0" applyFont="1" applyBorder="1" applyAlignment="1">
      <alignment vertical="center" wrapText="1"/>
    </xf>
    <xf numFmtId="0" fontId="13" fillId="0" borderId="74" xfId="0" applyFont="1" applyBorder="1" applyAlignment="1">
      <alignment vertical="center" wrapText="1"/>
    </xf>
    <xf numFmtId="0" fontId="13" fillId="0" borderId="75" xfId="0" applyFont="1" applyBorder="1" applyAlignment="1">
      <alignment horizontal="center" vertical="center" wrapText="1"/>
    </xf>
    <xf numFmtId="0" fontId="15" fillId="0" borderId="75"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50" xfId="0" applyFont="1" applyBorder="1" applyAlignment="1">
      <alignment horizontal="center" vertical="center" wrapText="1"/>
    </xf>
    <xf numFmtId="0" fontId="15" fillId="0" borderId="45" xfId="0" applyFont="1" applyBorder="1" applyAlignment="1">
      <alignment horizontal="left" vertical="center" wrapText="1"/>
    </xf>
    <xf numFmtId="0" fontId="15" fillId="0" borderId="50" xfId="0" applyFont="1" applyBorder="1" applyAlignment="1">
      <alignment horizontal="left" vertical="center" wrapText="1"/>
    </xf>
    <xf numFmtId="0" fontId="53" fillId="5" borderId="27" xfId="0" applyFont="1" applyFill="1" applyBorder="1" applyAlignment="1">
      <alignment horizontal="left" vertical="center" wrapText="1"/>
    </xf>
    <xf numFmtId="0" fontId="53" fillId="5" borderId="28" xfId="0" applyFont="1" applyFill="1" applyBorder="1" applyAlignment="1">
      <alignment horizontal="left" vertical="center" wrapText="1"/>
    </xf>
    <xf numFmtId="0" fontId="53" fillId="5" borderId="29" xfId="0" applyFont="1" applyFill="1" applyBorder="1" applyAlignment="1">
      <alignment horizontal="left" vertical="center" wrapText="1"/>
    </xf>
    <xf numFmtId="0" fontId="53" fillId="5" borderId="38" xfId="0" applyFont="1" applyFill="1" applyBorder="1" applyAlignment="1">
      <alignment horizontal="left" vertical="center" wrapText="1"/>
    </xf>
    <xf numFmtId="0" fontId="53" fillId="5" borderId="24" xfId="0" applyFont="1" applyFill="1" applyBorder="1" applyAlignment="1">
      <alignment horizontal="left" vertical="center" wrapText="1"/>
    </xf>
    <xf numFmtId="0" fontId="53" fillId="5" borderId="39" xfId="0" applyFont="1" applyFill="1" applyBorder="1" applyAlignment="1">
      <alignment horizontal="left" vertical="center" wrapText="1"/>
    </xf>
    <xf numFmtId="0" fontId="31" fillId="0" borderId="116" xfId="0" applyFont="1" applyBorder="1" applyAlignment="1">
      <alignment horizontal="left" vertical="center" wrapText="1"/>
    </xf>
    <xf numFmtId="0" fontId="31" fillId="0" borderId="45" xfId="0" applyFont="1" applyBorder="1" applyAlignment="1">
      <alignment horizontal="left" vertical="center" wrapText="1"/>
    </xf>
    <xf numFmtId="0" fontId="31" fillId="0" borderId="50" xfId="0" applyFont="1" applyBorder="1" applyAlignment="1">
      <alignment horizontal="left" vertical="center" wrapText="1"/>
    </xf>
    <xf numFmtId="38" fontId="63" fillId="0" borderId="70" xfId="5" applyFont="1" applyFill="1" applyBorder="1" applyAlignment="1" applyProtection="1">
      <alignment horizontal="right" vertical="center"/>
    </xf>
    <xf numFmtId="38" fontId="63" fillId="0" borderId="13" xfId="5" applyFont="1" applyFill="1" applyBorder="1" applyAlignment="1" applyProtection="1">
      <alignment horizontal="right" vertical="center"/>
    </xf>
    <xf numFmtId="0" fontId="28" fillId="0" borderId="97" xfId="0" applyFont="1" applyBorder="1" applyAlignment="1">
      <alignment horizontal="center" vertical="center"/>
    </xf>
    <xf numFmtId="0" fontId="28" fillId="0" borderId="95" xfId="0" applyFont="1" applyBorder="1" applyAlignment="1">
      <alignment horizontal="center" vertical="center"/>
    </xf>
    <xf numFmtId="38" fontId="27" fillId="4" borderId="2" xfId="5" applyFont="1" applyFill="1" applyBorder="1" applyAlignment="1">
      <alignment vertical="center"/>
    </xf>
    <xf numFmtId="38" fontId="27" fillId="4" borderId="18" xfId="5" applyFont="1" applyFill="1" applyBorder="1" applyAlignment="1">
      <alignment vertical="center"/>
    </xf>
    <xf numFmtId="38" fontId="27" fillId="4" borderId="4" xfId="5" applyFont="1" applyFill="1" applyBorder="1" applyAlignment="1">
      <alignment vertical="center"/>
    </xf>
    <xf numFmtId="38" fontId="63" fillId="4" borderId="63" xfId="5" applyFont="1" applyFill="1" applyBorder="1" applyAlignment="1" applyProtection="1">
      <alignment vertical="center"/>
      <protection locked="0"/>
    </xf>
    <xf numFmtId="38" fontId="63" fillId="4" borderId="82" xfId="5" applyFont="1" applyFill="1" applyBorder="1" applyAlignment="1" applyProtection="1">
      <alignment vertical="center"/>
      <protection locked="0"/>
    </xf>
    <xf numFmtId="0" fontId="27" fillId="2" borderId="42" xfId="0" applyFont="1" applyFill="1" applyBorder="1">
      <alignment vertical="center"/>
    </xf>
    <xf numFmtId="0" fontId="27" fillId="2" borderId="43" xfId="0" applyFont="1" applyFill="1" applyBorder="1">
      <alignment vertical="center"/>
    </xf>
    <xf numFmtId="0" fontId="27" fillId="2" borderId="12" xfId="0" applyFont="1" applyFill="1" applyBorder="1">
      <alignment vertical="center"/>
    </xf>
    <xf numFmtId="0" fontId="27" fillId="2" borderId="100" xfId="0" applyFont="1" applyFill="1" applyBorder="1">
      <alignment vertical="center"/>
    </xf>
    <xf numFmtId="38" fontId="63" fillId="2" borderId="77" xfId="5" applyFont="1" applyFill="1" applyBorder="1" applyProtection="1">
      <alignment vertical="center"/>
    </xf>
    <xf numFmtId="38" fontId="63" fillId="2" borderId="3" xfId="5" applyFont="1" applyFill="1" applyBorder="1" applyProtection="1">
      <alignment vertical="center"/>
    </xf>
    <xf numFmtId="0" fontId="24" fillId="0" borderId="11" xfId="0" applyFont="1" applyBorder="1" applyAlignment="1">
      <alignment horizontal="left" vertical="center" wrapText="1"/>
    </xf>
    <xf numFmtId="0" fontId="24" fillId="0" borderId="9" xfId="0" applyFont="1" applyBorder="1" applyAlignment="1">
      <alignment horizontal="left" vertical="center" wrapText="1"/>
    </xf>
    <xf numFmtId="0" fontId="24" fillId="0" borderId="48" xfId="0" applyFont="1" applyBorder="1" applyAlignment="1">
      <alignment horizontal="left" vertical="center" wrapText="1"/>
    </xf>
    <xf numFmtId="38" fontId="63" fillId="4" borderId="77" xfId="5" applyFont="1" applyFill="1" applyBorder="1" applyAlignment="1" applyProtection="1">
      <alignment vertical="center"/>
      <protection locked="0"/>
    </xf>
    <xf numFmtId="38" fontId="63" fillId="4" borderId="3" xfId="5" applyFont="1" applyFill="1" applyBorder="1" applyAlignment="1" applyProtection="1">
      <alignment vertical="center"/>
      <protection locked="0"/>
    </xf>
    <xf numFmtId="38" fontId="63" fillId="4" borderId="4" xfId="5" applyFont="1" applyFill="1" applyBorder="1" applyAlignment="1" applyProtection="1">
      <alignment vertical="center"/>
      <protection locked="0"/>
    </xf>
    <xf numFmtId="0" fontId="31" fillId="0" borderId="11" xfId="0" applyFont="1" applyBorder="1" applyAlignment="1">
      <alignment horizontal="left" vertical="center" wrapText="1"/>
    </xf>
    <xf numFmtId="0" fontId="31" fillId="0" borderId="9" xfId="0" applyFont="1" applyBorder="1" applyAlignment="1">
      <alignment horizontal="left" vertical="center" wrapText="1"/>
    </xf>
    <xf numFmtId="0" fontId="31" fillId="0" borderId="48" xfId="0" applyFont="1" applyBorder="1" applyAlignment="1">
      <alignment horizontal="left" vertical="center" wrapText="1"/>
    </xf>
    <xf numFmtId="38" fontId="63" fillId="0" borderId="113" xfId="5" applyFont="1" applyFill="1" applyBorder="1" applyAlignment="1" applyProtection="1">
      <alignment vertical="center"/>
    </xf>
    <xf numFmtId="38" fontId="63" fillId="0" borderId="6" xfId="5" applyFont="1" applyFill="1" applyBorder="1" applyAlignment="1" applyProtection="1">
      <alignment vertical="center"/>
    </xf>
    <xf numFmtId="0" fontId="44" fillId="9" borderId="86" xfId="0" applyFont="1" applyFill="1" applyBorder="1" applyAlignment="1">
      <alignment horizontal="center" vertical="center"/>
    </xf>
    <xf numFmtId="0" fontId="44" fillId="9" borderId="88" xfId="0" applyFont="1" applyFill="1" applyBorder="1" applyAlignment="1">
      <alignment horizontal="center" vertical="center"/>
    </xf>
    <xf numFmtId="0" fontId="15" fillId="0" borderId="36" xfId="0" applyFont="1" applyBorder="1" applyAlignment="1">
      <alignment horizontal="center" vertical="center" textRotation="255"/>
    </xf>
    <xf numFmtId="0" fontId="15" fillId="0" borderId="0" xfId="0" applyFont="1" applyAlignment="1">
      <alignment horizontal="left" vertical="center" wrapText="1"/>
    </xf>
    <xf numFmtId="0" fontId="30" fillId="0" borderId="0" xfId="0" applyFont="1" applyFill="1" applyBorder="1" applyAlignment="1">
      <alignment vertical="center" wrapText="1"/>
    </xf>
    <xf numFmtId="0" fontId="59" fillId="0" borderId="0" xfId="0" applyFont="1" applyAlignment="1">
      <alignment horizontal="left" vertical="center" wrapText="1"/>
    </xf>
    <xf numFmtId="0" fontId="6" fillId="6" borderId="27" xfId="0" applyFont="1" applyFill="1" applyBorder="1" applyAlignment="1">
      <alignment horizontal="left" vertical="center" wrapText="1"/>
    </xf>
    <xf numFmtId="0" fontId="6" fillId="6" borderId="28" xfId="0" applyFont="1" applyFill="1" applyBorder="1" applyAlignment="1">
      <alignment horizontal="left" vertical="center" wrapText="1"/>
    </xf>
    <xf numFmtId="0" fontId="6" fillId="6" borderId="29" xfId="0" applyFont="1" applyFill="1" applyBorder="1" applyAlignment="1">
      <alignment horizontal="left" vertical="center" wrapText="1"/>
    </xf>
    <xf numFmtId="0" fontId="6" fillId="6" borderId="36" xfId="0" applyFont="1" applyFill="1" applyBorder="1" applyAlignment="1">
      <alignment horizontal="left" vertical="center" wrapText="1"/>
    </xf>
    <xf numFmtId="0" fontId="6" fillId="6" borderId="0" xfId="0" applyFont="1" applyFill="1" applyAlignment="1">
      <alignment horizontal="left" vertical="center" wrapText="1"/>
    </xf>
    <xf numFmtId="0" fontId="6" fillId="6" borderId="33" xfId="0" applyFont="1" applyFill="1" applyBorder="1" applyAlignment="1">
      <alignment horizontal="left" vertical="center" wrapText="1"/>
    </xf>
    <xf numFmtId="0" fontId="6" fillId="6" borderId="38" xfId="0" applyFont="1" applyFill="1" applyBorder="1" applyAlignment="1">
      <alignment horizontal="left" vertical="center" wrapText="1"/>
    </xf>
    <xf numFmtId="0" fontId="6" fillId="6" borderId="24" xfId="0" applyFont="1" applyFill="1" applyBorder="1" applyAlignment="1">
      <alignment horizontal="left" vertical="center" wrapText="1"/>
    </xf>
    <xf numFmtId="0" fontId="6" fillId="6" borderId="39" xfId="0" applyFont="1" applyFill="1" applyBorder="1" applyAlignment="1">
      <alignment horizontal="left" vertical="center" wrapText="1"/>
    </xf>
    <xf numFmtId="0" fontId="6" fillId="6" borderId="26" xfId="0" applyFont="1" applyFill="1" applyBorder="1" applyAlignment="1">
      <alignment horizontal="left" vertical="center"/>
    </xf>
    <xf numFmtId="0" fontId="6" fillId="6" borderId="46" xfId="0" applyFont="1" applyFill="1" applyBorder="1" applyAlignment="1">
      <alignment horizontal="left" vertical="center"/>
    </xf>
    <xf numFmtId="0" fontId="29" fillId="0" borderId="0" xfId="0" applyFont="1" applyFill="1" applyBorder="1" applyAlignment="1">
      <alignment horizontal="left" vertical="top" wrapText="1"/>
    </xf>
    <xf numFmtId="176" fontId="30" fillId="0" borderId="25" xfId="0" applyNumberFormat="1" applyFont="1" applyBorder="1" applyAlignment="1">
      <alignment horizontal="right" vertical="center"/>
    </xf>
    <xf numFmtId="176" fontId="30" fillId="0" borderId="26" xfId="0" applyNumberFormat="1" applyFont="1" applyBorder="1" applyAlignment="1">
      <alignment horizontal="right" vertical="center"/>
    </xf>
    <xf numFmtId="176" fontId="30" fillId="0" borderId="46" xfId="0" applyNumberFormat="1" applyFont="1" applyBorder="1" applyAlignment="1">
      <alignment horizontal="right" vertical="center"/>
    </xf>
    <xf numFmtId="176" fontId="30" fillId="8" borderId="25" xfId="0" applyNumberFormat="1" applyFont="1" applyFill="1" applyBorder="1" applyAlignment="1">
      <alignment horizontal="right" vertical="center"/>
    </xf>
    <xf numFmtId="176" fontId="30" fillId="8" borderId="26" xfId="0" applyNumberFormat="1" applyFont="1" applyFill="1" applyBorder="1" applyAlignment="1">
      <alignment horizontal="right" vertical="center"/>
    </xf>
    <xf numFmtId="176" fontId="30" fillId="8" borderId="46" xfId="0" applyNumberFormat="1" applyFont="1" applyFill="1" applyBorder="1" applyAlignment="1">
      <alignment horizontal="right" vertical="center"/>
    </xf>
    <xf numFmtId="176" fontId="30" fillId="8" borderId="51" xfId="0" applyNumberFormat="1" applyFont="1" applyFill="1" applyBorder="1" applyAlignment="1">
      <alignment horizontal="right" vertical="center"/>
    </xf>
    <xf numFmtId="176" fontId="30" fillId="8" borderId="34" xfId="0" applyNumberFormat="1" applyFont="1" applyFill="1" applyBorder="1" applyAlignment="1">
      <alignment horizontal="right" vertical="center"/>
    </xf>
    <xf numFmtId="176" fontId="30" fillId="8" borderId="35" xfId="0" applyNumberFormat="1" applyFont="1" applyFill="1" applyBorder="1" applyAlignment="1">
      <alignment horizontal="right" vertical="center"/>
    </xf>
    <xf numFmtId="0" fontId="31" fillId="0" borderId="44" xfId="0" applyFont="1" applyFill="1" applyBorder="1" applyAlignment="1">
      <alignment vertical="center" wrapText="1"/>
    </xf>
    <xf numFmtId="0" fontId="0" fillId="0" borderId="13" xfId="0" applyBorder="1" applyAlignment="1">
      <alignment vertical="center"/>
    </xf>
    <xf numFmtId="0" fontId="0" fillId="0" borderId="66" xfId="0" applyBorder="1" applyAlignment="1">
      <alignment vertical="center"/>
    </xf>
    <xf numFmtId="0" fontId="30" fillId="0" borderId="0" xfId="0" applyFont="1" applyAlignment="1">
      <alignment horizontal="left" vertical="center" wrapText="1"/>
    </xf>
    <xf numFmtId="0" fontId="6" fillId="5" borderId="26" xfId="0" applyFont="1" applyFill="1" applyBorder="1" applyAlignment="1">
      <alignment horizontal="left" vertical="center" wrapText="1"/>
    </xf>
    <xf numFmtId="0" fontId="6" fillId="5" borderId="46" xfId="0" applyFont="1" applyFill="1" applyBorder="1" applyAlignment="1">
      <alignment horizontal="left" vertical="center" wrapText="1"/>
    </xf>
    <xf numFmtId="181" fontId="27" fillId="4" borderId="55" xfId="0" applyNumberFormat="1" applyFont="1" applyFill="1" applyBorder="1">
      <alignment vertical="center"/>
    </xf>
    <xf numFmtId="181" fontId="27" fillId="4" borderId="1" xfId="0" applyNumberFormat="1" applyFont="1" applyFill="1" applyBorder="1">
      <alignment vertical="center"/>
    </xf>
    <xf numFmtId="38" fontId="27" fillId="4" borderId="55" xfId="5" applyFont="1" applyFill="1" applyBorder="1" applyAlignment="1">
      <alignment vertical="center"/>
    </xf>
    <xf numFmtId="38" fontId="27" fillId="4" borderId="1" xfId="5" applyFont="1" applyFill="1" applyBorder="1" applyAlignment="1">
      <alignment vertical="center"/>
    </xf>
    <xf numFmtId="176" fontId="27" fillId="0" borderId="113" xfId="0" applyNumberFormat="1" applyFont="1" applyBorder="1" applyAlignment="1" applyProtection="1">
      <alignment horizontal="right" vertical="center"/>
      <protection locked="0"/>
    </xf>
    <xf numFmtId="176" fontId="27" fillId="0" borderId="6" xfId="0" applyNumberFormat="1" applyFont="1" applyBorder="1" applyAlignment="1" applyProtection="1">
      <alignment horizontal="right" vertical="center"/>
      <protection locked="0"/>
    </xf>
    <xf numFmtId="176" fontId="27" fillId="0" borderId="42" xfId="0" applyNumberFormat="1" applyFont="1" applyBorder="1" applyAlignment="1" applyProtection="1">
      <alignment horizontal="right" vertical="center"/>
      <protection locked="0"/>
    </xf>
    <xf numFmtId="176" fontId="27" fillId="0" borderId="43" xfId="0" applyNumberFormat="1" applyFont="1" applyBorder="1" applyAlignment="1" applyProtection="1">
      <alignment horizontal="right" vertical="center"/>
      <protection locked="0"/>
    </xf>
    <xf numFmtId="176" fontId="54" fillId="5" borderId="53" xfId="0" applyNumberFormat="1" applyFont="1" applyFill="1" applyBorder="1" applyAlignment="1" applyProtection="1">
      <alignment horizontal="center" vertical="center"/>
      <protection locked="0"/>
    </xf>
    <xf numFmtId="0" fontId="31" fillId="0" borderId="0" xfId="0" applyFont="1" applyAlignment="1">
      <alignment horizontal="center" vertical="top" textRotation="255"/>
    </xf>
    <xf numFmtId="0" fontId="24" fillId="3" borderId="63" xfId="0" applyFont="1" applyFill="1" applyBorder="1" applyAlignment="1">
      <alignment horizontal="center" vertical="center" wrapText="1"/>
    </xf>
    <xf numFmtId="0" fontId="24" fillId="3" borderId="63" xfId="0" applyFont="1" applyFill="1" applyBorder="1" applyAlignment="1">
      <alignment horizontal="center" vertical="center"/>
    </xf>
    <xf numFmtId="0" fontId="15" fillId="0" borderId="36" xfId="0" applyFont="1" applyBorder="1" applyAlignment="1">
      <alignment horizontal="center" textRotation="255"/>
    </xf>
    <xf numFmtId="0" fontId="15" fillId="0" borderId="36" xfId="0" applyFont="1" applyBorder="1" applyAlignment="1">
      <alignment horizontal="center" vertical="top" textRotation="255"/>
    </xf>
    <xf numFmtId="0" fontId="29" fillId="3" borderId="5"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11" fillId="2" borderId="42" xfId="0" applyFont="1" applyFill="1" applyBorder="1" applyAlignment="1">
      <alignment vertical="center"/>
    </xf>
    <xf numFmtId="0" fontId="11" fillId="2" borderId="43" xfId="0" applyFont="1" applyFill="1" applyBorder="1" applyAlignment="1">
      <alignment vertical="center"/>
    </xf>
    <xf numFmtId="0" fontId="11" fillId="2" borderId="65" xfId="0" applyFont="1" applyFill="1" applyBorder="1" applyAlignment="1">
      <alignment vertical="center"/>
    </xf>
    <xf numFmtId="0" fontId="28" fillId="3" borderId="2" xfId="0" applyFont="1" applyFill="1" applyBorder="1" applyAlignment="1">
      <alignment horizontal="center" vertical="center"/>
    </xf>
    <xf numFmtId="0" fontId="28" fillId="3" borderId="3" xfId="0" applyFont="1" applyFill="1" applyBorder="1" applyAlignment="1">
      <alignment horizontal="center" vertical="center"/>
    </xf>
    <xf numFmtId="0" fontId="28" fillId="3" borderId="4" xfId="0" applyFont="1" applyFill="1" applyBorder="1" applyAlignment="1">
      <alignment horizontal="center" vertical="center"/>
    </xf>
    <xf numFmtId="0" fontId="31" fillId="3" borderId="2" xfId="0" applyFont="1" applyFill="1" applyBorder="1" applyAlignment="1">
      <alignment horizontal="center" vertical="center"/>
    </xf>
    <xf numFmtId="0" fontId="31" fillId="3" borderId="3" xfId="0" applyFont="1" applyFill="1" applyBorder="1" applyAlignment="1">
      <alignment horizontal="center" vertical="center"/>
    </xf>
    <xf numFmtId="0" fontId="31" fillId="3" borderId="83" xfId="0" applyFont="1" applyFill="1" applyBorder="1" applyAlignment="1">
      <alignment horizontal="center" vertical="center"/>
    </xf>
    <xf numFmtId="0" fontId="31" fillId="3" borderId="77" xfId="0" applyFont="1" applyFill="1" applyBorder="1" applyAlignment="1">
      <alignment horizontal="center" vertical="center"/>
    </xf>
    <xf numFmtId="0" fontId="31" fillId="0" borderId="3" xfId="0" applyFont="1" applyFill="1" applyBorder="1" applyAlignment="1">
      <alignment horizontal="center" vertical="center"/>
    </xf>
    <xf numFmtId="0" fontId="24" fillId="0" borderId="3" xfId="0" applyFont="1" applyFill="1" applyBorder="1" applyAlignment="1">
      <alignment horizontal="center" vertical="center"/>
    </xf>
    <xf numFmtId="176" fontId="30" fillId="0" borderId="5" xfId="0" applyNumberFormat="1" applyFont="1" applyFill="1" applyBorder="1" applyAlignment="1">
      <alignment horizontal="right" vertical="center"/>
    </xf>
    <xf numFmtId="176" fontId="30" fillId="0" borderId="6" xfId="0" applyNumberFormat="1" applyFont="1" applyFill="1" applyBorder="1" applyAlignment="1">
      <alignment horizontal="right" vertical="center"/>
    </xf>
    <xf numFmtId="176" fontId="30" fillId="0" borderId="84" xfId="0" applyNumberFormat="1" applyFont="1" applyFill="1" applyBorder="1" applyAlignment="1">
      <alignment horizontal="right" vertical="center"/>
    </xf>
    <xf numFmtId="0" fontId="24" fillId="3" borderId="2" xfId="0" applyFont="1" applyFill="1" applyBorder="1" applyAlignment="1">
      <alignment horizontal="left" vertical="center"/>
    </xf>
    <xf numFmtId="0" fontId="24" fillId="3" borderId="3" xfId="0" applyFont="1" applyFill="1" applyBorder="1" applyAlignment="1">
      <alignment horizontal="left" vertical="center"/>
    </xf>
    <xf numFmtId="0" fontId="24" fillId="3" borderId="4" xfId="0" applyFont="1" applyFill="1" applyBorder="1" applyAlignment="1">
      <alignment horizontal="left" vertical="center"/>
    </xf>
    <xf numFmtId="0" fontId="31" fillId="0" borderId="3" xfId="0" applyFont="1" applyBorder="1" applyAlignment="1">
      <alignment horizontal="center" vertical="center"/>
    </xf>
    <xf numFmtId="0" fontId="24" fillId="0" borderId="3" xfId="0" applyFont="1" applyBorder="1" applyAlignment="1">
      <alignment horizontal="center" vertical="center"/>
    </xf>
    <xf numFmtId="176" fontId="30" fillId="0" borderId="5" xfId="0" applyNumberFormat="1" applyFont="1" applyBorder="1" applyAlignment="1">
      <alignment horizontal="right" vertical="center"/>
    </xf>
    <xf numFmtId="176" fontId="30" fillId="0" borderId="6" xfId="0" applyNumberFormat="1" applyFont="1" applyBorder="1" applyAlignment="1">
      <alignment horizontal="right" vertical="center"/>
    </xf>
    <xf numFmtId="176" fontId="30" fillId="0" borderId="84" xfId="0" applyNumberFormat="1" applyFont="1" applyBorder="1" applyAlignment="1">
      <alignment horizontal="right" vertical="center"/>
    </xf>
    <xf numFmtId="0" fontId="31" fillId="0" borderId="3" xfId="0" applyFont="1" applyBorder="1" applyAlignment="1">
      <alignment horizontal="left" vertical="center" wrapText="1"/>
    </xf>
    <xf numFmtId="0" fontId="31" fillId="0" borderId="3" xfId="0" applyFont="1" applyBorder="1" applyAlignment="1">
      <alignment horizontal="left" vertical="center"/>
    </xf>
    <xf numFmtId="0" fontId="31" fillId="0" borderId="4" xfId="0" applyFont="1" applyBorder="1" applyAlignment="1">
      <alignment horizontal="left" vertical="center"/>
    </xf>
    <xf numFmtId="176" fontId="30" fillId="0" borderId="2" xfId="0" applyNumberFormat="1" applyFont="1" applyBorder="1" applyAlignment="1">
      <alignment horizontal="right" vertical="center"/>
    </xf>
    <xf numFmtId="176" fontId="30" fillId="0" borderId="3" xfId="0" applyNumberFormat="1" applyFont="1" applyBorder="1" applyAlignment="1">
      <alignment horizontal="right" vertical="center"/>
    </xf>
    <xf numFmtId="176" fontId="30" fillId="0" borderId="15" xfId="0" applyNumberFormat="1" applyFont="1" applyBorder="1" applyAlignment="1">
      <alignment horizontal="right" vertical="center"/>
    </xf>
    <xf numFmtId="0" fontId="35" fillId="7" borderId="47" xfId="0" applyFont="1" applyFill="1" applyBorder="1" applyAlignment="1">
      <alignment horizontal="center" vertical="center" wrapText="1"/>
    </xf>
    <xf numFmtId="0" fontId="35" fillId="7" borderId="9" xfId="0" applyFont="1" applyFill="1" applyBorder="1" applyAlignment="1">
      <alignment horizontal="center" vertical="center" wrapText="1"/>
    </xf>
    <xf numFmtId="0" fontId="35" fillId="7" borderId="48" xfId="0" applyFont="1" applyFill="1" applyBorder="1" applyAlignment="1">
      <alignment horizontal="center" vertical="center" wrapText="1"/>
    </xf>
    <xf numFmtId="0" fontId="35" fillId="4" borderId="47" xfId="0" applyFont="1" applyFill="1" applyBorder="1" applyAlignment="1">
      <alignment horizontal="center" vertical="center" wrapText="1"/>
    </xf>
    <xf numFmtId="0" fontId="35" fillId="4" borderId="9" xfId="0" applyFont="1" applyFill="1" applyBorder="1" applyAlignment="1">
      <alignment horizontal="center" vertical="center" wrapText="1"/>
    </xf>
    <xf numFmtId="0" fontId="35" fillId="4" borderId="48" xfId="0" applyFont="1" applyFill="1" applyBorder="1" applyAlignment="1">
      <alignment horizontal="center" vertical="center" wrapText="1"/>
    </xf>
    <xf numFmtId="0" fontId="35" fillId="10" borderId="47" xfId="0" applyFont="1" applyFill="1" applyBorder="1" applyAlignment="1">
      <alignment horizontal="center" vertical="center" wrapText="1"/>
    </xf>
    <xf numFmtId="0" fontId="35" fillId="10" borderId="9" xfId="0" applyFont="1" applyFill="1" applyBorder="1" applyAlignment="1">
      <alignment horizontal="center" vertical="center" wrapText="1"/>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0" borderId="23"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2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24" fillId="0" borderId="5" xfId="0" applyFont="1" applyBorder="1" applyAlignment="1">
      <alignment horizontal="left" vertical="center" wrapText="1"/>
    </xf>
    <xf numFmtId="0" fontId="24" fillId="0" borderId="6" xfId="0" applyFont="1" applyBorder="1" applyAlignment="1">
      <alignment horizontal="left" vertical="center" wrapText="1"/>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31" fillId="0" borderId="48" xfId="0" applyFont="1" applyBorder="1" applyAlignment="1">
      <alignment horizontal="left" vertical="center"/>
    </xf>
    <xf numFmtId="0" fontId="62" fillId="0" borderId="90" xfId="0" applyFont="1" applyBorder="1" applyAlignment="1">
      <alignment horizontal="left" vertical="center" wrapText="1"/>
    </xf>
    <xf numFmtId="0" fontId="62" fillId="0" borderId="19" xfId="0" applyFont="1" applyBorder="1" applyAlignment="1">
      <alignment horizontal="left" vertical="center" wrapText="1"/>
    </xf>
    <xf numFmtId="0" fontId="62" fillId="0" borderId="98" xfId="0" applyFont="1" applyBorder="1" applyAlignment="1">
      <alignment horizontal="left" vertical="center" wrapText="1"/>
    </xf>
    <xf numFmtId="0" fontId="62" fillId="0" borderId="12" xfId="0" applyFont="1" applyBorder="1" applyAlignment="1">
      <alignment horizontal="left" vertical="center" wrapText="1"/>
    </xf>
    <xf numFmtId="176" fontId="56" fillId="0" borderId="105" xfId="0" applyNumberFormat="1" applyFont="1" applyBorder="1" applyAlignment="1">
      <alignment horizontal="center" vertical="center"/>
    </xf>
    <xf numFmtId="176" fontId="56" fillId="0" borderId="109" xfId="0" applyNumberFormat="1" applyFont="1" applyBorder="1" applyAlignment="1">
      <alignment horizontal="center" vertical="center"/>
    </xf>
    <xf numFmtId="2" fontId="63" fillId="0" borderId="27" xfId="0" applyNumberFormat="1" applyFont="1" applyBorder="1" applyAlignment="1">
      <alignment horizontal="center" vertical="center"/>
    </xf>
    <xf numFmtId="2" fontId="63" fillId="0" borderId="28" xfId="0" applyNumberFormat="1" applyFont="1" applyBorder="1" applyAlignment="1">
      <alignment horizontal="center" vertical="center"/>
    </xf>
    <xf numFmtId="2" fontId="63" fillId="0" borderId="29" xfId="0" applyNumberFormat="1" applyFont="1" applyBorder="1" applyAlignment="1">
      <alignment horizontal="center" vertical="center"/>
    </xf>
    <xf numFmtId="2" fontId="63" fillId="0" borderId="38" xfId="0" applyNumberFormat="1" applyFont="1" applyBorder="1" applyAlignment="1">
      <alignment horizontal="center" vertical="center"/>
    </xf>
    <xf numFmtId="2" fontId="63" fillId="0" borderId="24" xfId="0" applyNumberFormat="1" applyFont="1" applyBorder="1" applyAlignment="1">
      <alignment horizontal="center" vertical="center"/>
    </xf>
    <xf numFmtId="2" fontId="63" fillId="0" borderId="39" xfId="0" applyNumberFormat="1" applyFont="1" applyBorder="1" applyAlignment="1">
      <alignment horizontal="center" vertical="center"/>
    </xf>
    <xf numFmtId="0" fontId="56" fillId="0" borderId="106" xfId="0" applyFont="1" applyBorder="1" applyAlignment="1">
      <alignment horizontal="center" vertical="center"/>
    </xf>
    <xf numFmtId="0" fontId="56" fillId="0" borderId="110" xfId="0" applyFont="1" applyBorder="1" applyAlignment="1">
      <alignment horizontal="center" vertical="center"/>
    </xf>
    <xf numFmtId="0" fontId="62" fillId="0" borderId="99" xfId="0" applyFont="1" applyBorder="1" applyAlignment="1">
      <alignment horizontal="center" vertical="center"/>
    </xf>
    <xf numFmtId="0" fontId="62" fillId="0" borderId="100" xfId="0" applyFont="1" applyBorder="1" applyAlignment="1">
      <alignment horizontal="center" vertical="center"/>
    </xf>
    <xf numFmtId="0" fontId="56" fillId="0" borderId="107" xfId="0" applyFont="1" applyBorder="1" applyAlignment="1">
      <alignment horizontal="center" vertical="center"/>
    </xf>
    <xf numFmtId="0" fontId="56" fillId="0" borderId="85" xfId="0" applyFont="1" applyBorder="1" applyAlignment="1">
      <alignment horizontal="center" vertical="center"/>
    </xf>
    <xf numFmtId="0" fontId="56" fillId="0" borderId="36" xfId="0" applyFont="1" applyBorder="1" applyAlignment="1">
      <alignment horizontal="center" vertical="center"/>
    </xf>
    <xf numFmtId="0" fontId="24" fillId="0" borderId="2" xfId="0" applyFont="1" applyBorder="1" applyAlignment="1">
      <alignment vertical="center" wrapText="1"/>
    </xf>
    <xf numFmtId="0" fontId="24" fillId="0" borderId="3" xfId="0" applyFont="1" applyBorder="1" applyAlignment="1">
      <alignment vertical="center" wrapText="1"/>
    </xf>
    <xf numFmtId="0" fontId="24" fillId="0" borderId="83" xfId="0" applyFont="1" applyBorder="1" applyAlignment="1">
      <alignment vertical="center" wrapText="1"/>
    </xf>
    <xf numFmtId="0" fontId="30" fillId="0" borderId="90" xfId="0" applyFont="1" applyBorder="1" applyAlignment="1">
      <alignment horizontal="center" vertical="center"/>
    </xf>
    <xf numFmtId="0" fontId="30" fillId="0" borderId="22" xfId="0" applyFont="1" applyBorder="1" applyAlignment="1">
      <alignment horizontal="center" vertical="center"/>
    </xf>
    <xf numFmtId="0" fontId="31" fillId="0" borderId="6" xfId="0" applyFont="1" applyBorder="1" applyAlignment="1">
      <alignment horizontal="center" vertical="center"/>
    </xf>
    <xf numFmtId="0" fontId="24" fillId="0" borderId="6" xfId="0" applyFont="1" applyBorder="1" applyAlignment="1">
      <alignment horizontal="center" vertical="center"/>
    </xf>
    <xf numFmtId="0" fontId="24" fillId="0" borderId="43" xfId="0" applyFont="1" applyBorder="1" applyAlignment="1">
      <alignment horizontal="left" vertical="center"/>
    </xf>
    <xf numFmtId="0" fontId="24" fillId="0" borderId="73" xfId="0" applyFont="1" applyBorder="1" applyAlignment="1">
      <alignment horizontal="left" vertical="center"/>
    </xf>
    <xf numFmtId="0" fontId="15" fillId="0" borderId="76" xfId="0" applyFont="1" applyBorder="1" applyAlignment="1">
      <alignment horizontal="left" vertical="center" wrapText="1"/>
    </xf>
    <xf numFmtId="0" fontId="15" fillId="0" borderId="26" xfId="0" applyFont="1" applyBorder="1" applyAlignment="1">
      <alignment horizontal="left" vertical="center" wrapText="1"/>
    </xf>
    <xf numFmtId="0" fontId="15" fillId="0" borderId="46" xfId="0" applyFont="1" applyBorder="1" applyAlignment="1">
      <alignment horizontal="left" vertical="center" wrapText="1"/>
    </xf>
    <xf numFmtId="0" fontId="24" fillId="8" borderId="25" xfId="0" applyFont="1" applyFill="1" applyBorder="1" applyAlignment="1" applyProtection="1">
      <alignment horizontal="left" vertical="center"/>
      <protection locked="0"/>
    </xf>
    <xf numFmtId="0" fontId="24" fillId="8" borderId="26" xfId="0" applyFont="1" applyFill="1" applyBorder="1" applyAlignment="1" applyProtection="1">
      <alignment horizontal="left" vertical="center"/>
      <protection locked="0"/>
    </xf>
    <xf numFmtId="0" fontId="24" fillId="8" borderId="46" xfId="0" applyFont="1" applyFill="1" applyBorder="1" applyAlignment="1" applyProtection="1">
      <alignment horizontal="left" vertical="center"/>
      <protection locked="0"/>
    </xf>
    <xf numFmtId="0" fontId="11" fillId="2" borderId="1" xfId="0" applyFont="1" applyFill="1" applyBorder="1" applyAlignment="1">
      <alignment horizontal="center" vertical="center"/>
    </xf>
    <xf numFmtId="0" fontId="5" fillId="8" borderId="0" xfId="0" applyFont="1" applyFill="1" applyAlignment="1">
      <alignment horizontal="center" vertical="center"/>
    </xf>
    <xf numFmtId="0" fontId="11" fillId="2" borderId="22" xfId="0" applyFont="1" applyFill="1" applyBorder="1" applyAlignment="1">
      <alignment vertical="center"/>
    </xf>
    <xf numFmtId="0" fontId="11" fillId="2" borderId="18" xfId="0" applyFont="1" applyFill="1" applyBorder="1" applyAlignment="1">
      <alignment vertical="center"/>
    </xf>
    <xf numFmtId="0" fontId="11" fillId="2" borderId="23" xfId="0" applyFont="1" applyFill="1" applyBorder="1" applyAlignment="1">
      <alignment vertical="center"/>
    </xf>
    <xf numFmtId="0" fontId="11" fillId="2" borderId="6" xfId="0" applyNumberFormat="1" applyFont="1" applyFill="1" applyBorder="1" applyAlignment="1" applyProtection="1">
      <alignment vertical="center"/>
      <protection locked="0"/>
    </xf>
    <xf numFmtId="0" fontId="11" fillId="2" borderId="20" xfId="0" applyFont="1" applyFill="1" applyBorder="1" applyAlignment="1" applyProtection="1">
      <alignment vertical="center"/>
      <protection locked="0"/>
    </xf>
    <xf numFmtId="0" fontId="11" fillId="2" borderId="0" xfId="0" applyFont="1" applyFill="1" applyBorder="1" applyAlignment="1" applyProtection="1">
      <alignment vertical="center"/>
      <protection locked="0"/>
    </xf>
    <xf numFmtId="0" fontId="11" fillId="2" borderId="21" xfId="0" applyFont="1" applyFill="1" applyBorder="1" applyAlignment="1" applyProtection="1">
      <alignment vertical="center"/>
      <protection locked="0"/>
    </xf>
    <xf numFmtId="0" fontId="11" fillId="2" borderId="22" xfId="0" applyFont="1" applyFill="1" applyBorder="1" applyAlignment="1" applyProtection="1">
      <alignment vertical="center"/>
      <protection locked="0"/>
    </xf>
    <xf numFmtId="0" fontId="11" fillId="2" borderId="18" xfId="0" applyFont="1" applyFill="1" applyBorder="1" applyAlignment="1" applyProtection="1">
      <alignment vertical="center"/>
      <protection locked="0"/>
    </xf>
    <xf numFmtId="0" fontId="11" fillId="2" borderId="23" xfId="0" applyFont="1" applyFill="1" applyBorder="1" applyAlignment="1" applyProtection="1">
      <alignment vertical="center"/>
      <protection locked="0"/>
    </xf>
    <xf numFmtId="0" fontId="15" fillId="0" borderId="0" xfId="0" applyFont="1" applyFill="1" applyAlignment="1">
      <alignment horizontal="center" vertical="center"/>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18" xfId="0" applyFont="1" applyFill="1" applyBorder="1" applyAlignment="1">
      <alignment horizontal="center" vertical="center"/>
    </xf>
    <xf numFmtId="0" fontId="11" fillId="0" borderId="42"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 xfId="0" applyFont="1" applyFill="1" applyBorder="1" applyAlignment="1" applyProtection="1">
      <alignment horizontal="center" vertical="center"/>
      <protection locked="0"/>
    </xf>
    <xf numFmtId="0" fontId="11" fillId="2" borderId="42" xfId="0" applyFont="1" applyFill="1" applyBorder="1" applyAlignment="1" applyProtection="1">
      <alignment vertical="center"/>
      <protection locked="0"/>
    </xf>
    <xf numFmtId="0" fontId="11" fillId="2" borderId="43" xfId="0" applyFont="1" applyFill="1" applyBorder="1" applyAlignment="1" applyProtection="1">
      <alignment vertical="center"/>
      <protection locked="0"/>
    </xf>
    <xf numFmtId="0" fontId="11" fillId="2" borderId="65" xfId="0" applyFont="1" applyFill="1" applyBorder="1" applyAlignment="1" applyProtection="1">
      <alignment vertical="center"/>
      <protection locked="0"/>
    </xf>
    <xf numFmtId="0" fontId="11" fillId="2" borderId="44" xfId="0" applyFont="1" applyFill="1" applyBorder="1" applyAlignment="1" applyProtection="1">
      <alignment vertical="center" wrapText="1"/>
      <protection locked="0"/>
    </xf>
    <xf numFmtId="0" fontId="11" fillId="2" borderId="13" xfId="0" applyFont="1" applyFill="1" applyBorder="1" applyAlignment="1" applyProtection="1">
      <alignment vertical="center" wrapText="1"/>
      <protection locked="0"/>
    </xf>
    <xf numFmtId="0" fontId="11" fillId="2" borderId="66" xfId="0" applyFont="1" applyFill="1" applyBorder="1" applyAlignment="1" applyProtection="1">
      <alignment vertical="center" wrapText="1"/>
      <protection locked="0"/>
    </xf>
    <xf numFmtId="0" fontId="27" fillId="0" borderId="42" xfId="0" applyFont="1" applyBorder="1" applyAlignment="1">
      <alignment horizontal="left" vertical="center" wrapText="1"/>
    </xf>
    <xf numFmtId="0" fontId="27" fillId="0" borderId="43" xfId="0" applyFont="1" applyBorder="1" applyAlignment="1">
      <alignment horizontal="left" vertical="center"/>
    </xf>
    <xf numFmtId="176" fontId="54" fillId="5" borderId="52" xfId="0" applyNumberFormat="1" applyFont="1" applyFill="1" applyBorder="1" applyAlignment="1" applyProtection="1">
      <alignment horizontal="center" vertical="center"/>
      <protection locked="0"/>
    </xf>
    <xf numFmtId="0" fontId="31" fillId="0" borderId="92" xfId="0" applyFont="1" applyBorder="1" applyAlignment="1">
      <alignment horizontal="left" vertical="center"/>
    </xf>
    <xf numFmtId="0" fontId="31" fillId="0" borderId="93" xfId="0" applyFont="1" applyBorder="1" applyAlignment="1">
      <alignment horizontal="left" vertical="center"/>
    </xf>
    <xf numFmtId="0" fontId="31" fillId="0" borderId="37" xfId="0" applyFont="1" applyBorder="1" applyAlignment="1">
      <alignment horizontal="left" vertical="center"/>
    </xf>
    <xf numFmtId="176" fontId="30" fillId="0" borderId="20" xfId="0" applyNumberFormat="1" applyFont="1" applyBorder="1" applyAlignment="1">
      <alignment horizontal="right" vertical="center"/>
    </xf>
    <xf numFmtId="176" fontId="30" fillId="0" borderId="0" xfId="0" applyNumberFormat="1" applyFont="1" applyAlignment="1">
      <alignment horizontal="right" vertical="center"/>
    </xf>
    <xf numFmtId="0" fontId="31" fillId="0" borderId="3" xfId="0" applyFont="1" applyFill="1" applyBorder="1" applyAlignment="1">
      <alignment horizontal="left" vertical="center" wrapText="1"/>
    </xf>
    <xf numFmtId="0" fontId="31" fillId="0" borderId="3" xfId="0" applyFont="1" applyFill="1" applyBorder="1" applyAlignment="1">
      <alignment horizontal="left" vertical="center"/>
    </xf>
    <xf numFmtId="0" fontId="31" fillId="0" borderId="4" xfId="0" applyFont="1" applyFill="1" applyBorder="1" applyAlignment="1">
      <alignment horizontal="left" vertical="center"/>
    </xf>
    <xf numFmtId="180" fontId="30" fillId="7" borderId="25" xfId="5" applyNumberFormat="1" applyFont="1" applyFill="1" applyBorder="1" applyAlignment="1">
      <alignment horizontal="right" vertical="center"/>
    </xf>
    <xf numFmtId="180" fontId="30" fillId="7" borderId="26" xfId="5" applyNumberFormat="1" applyFont="1" applyFill="1" applyBorder="1" applyAlignment="1">
      <alignment horizontal="right" vertical="center"/>
    </xf>
    <xf numFmtId="180" fontId="30" fillId="7" borderId="46" xfId="5" applyNumberFormat="1" applyFont="1" applyFill="1" applyBorder="1" applyAlignment="1">
      <alignment horizontal="right" vertical="center"/>
    </xf>
    <xf numFmtId="176" fontId="27" fillId="2" borderId="2" xfId="0" applyNumberFormat="1" applyFont="1" applyFill="1" applyBorder="1" applyAlignment="1">
      <alignment horizontal="center" vertical="center"/>
    </xf>
    <xf numFmtId="176" fontId="27" fillId="2" borderId="3" xfId="0" applyNumberFormat="1" applyFont="1" applyFill="1" applyBorder="1" applyAlignment="1">
      <alignment horizontal="center" vertical="center"/>
    </xf>
    <xf numFmtId="49" fontId="62" fillId="3" borderId="68" xfId="0" applyNumberFormat="1" applyFont="1" applyFill="1" applyBorder="1" applyAlignment="1">
      <alignment horizontal="center" vertical="center" wrapText="1"/>
    </xf>
    <xf numFmtId="49" fontId="62" fillId="3" borderId="95" xfId="0" applyNumberFormat="1" applyFont="1" applyFill="1" applyBorder="1" applyAlignment="1">
      <alignment horizontal="center" vertical="center" wrapText="1"/>
    </xf>
    <xf numFmtId="49" fontId="62" fillId="3" borderId="96" xfId="0" applyNumberFormat="1" applyFont="1" applyFill="1" applyBorder="1" applyAlignment="1">
      <alignment horizontal="center" vertical="center" wrapText="1"/>
    </xf>
    <xf numFmtId="0" fontId="31" fillId="0" borderId="91" xfId="0" applyFont="1" applyBorder="1" applyAlignment="1">
      <alignment horizontal="left" vertical="center" wrapText="1"/>
    </xf>
    <xf numFmtId="0" fontId="31" fillId="0" borderId="13" xfId="0" applyFont="1" applyBorder="1" applyAlignment="1">
      <alignment horizontal="left" vertical="center" wrapText="1"/>
    </xf>
    <xf numFmtId="0" fontId="31" fillId="0" borderId="69" xfId="0" applyFont="1" applyBorder="1" applyAlignment="1">
      <alignment horizontal="left" vertical="center" wrapText="1"/>
    </xf>
    <xf numFmtId="0" fontId="59" fillId="0" borderId="0" xfId="0" applyFont="1" applyAlignment="1">
      <alignment horizontal="left" vertical="top" wrapText="1"/>
    </xf>
    <xf numFmtId="0" fontId="39" fillId="9" borderId="86" xfId="0" applyFont="1" applyFill="1" applyBorder="1" applyAlignment="1">
      <alignment horizontal="center" vertical="center"/>
    </xf>
    <xf numFmtId="0" fontId="39" fillId="9" borderId="87" xfId="0" applyFont="1" applyFill="1" applyBorder="1" applyAlignment="1">
      <alignment horizontal="center" vertical="center"/>
    </xf>
    <xf numFmtId="0" fontId="39" fillId="9" borderId="88" xfId="0" applyFont="1" applyFill="1" applyBorder="1" applyAlignment="1">
      <alignment horizontal="center" vertical="center"/>
    </xf>
    <xf numFmtId="176" fontId="31" fillId="0" borderId="36" xfId="0" applyNumberFormat="1" applyFont="1" applyBorder="1" applyAlignment="1">
      <alignment horizontal="center" vertical="center" textRotation="255"/>
    </xf>
    <xf numFmtId="0" fontId="31" fillId="0" borderId="6" xfId="0" applyFont="1" applyBorder="1" applyAlignment="1">
      <alignment horizontal="left" vertical="center" wrapText="1"/>
    </xf>
    <xf numFmtId="0" fontId="31" fillId="0" borderId="6" xfId="0" applyFont="1" applyBorder="1" applyAlignment="1">
      <alignment horizontal="left" vertical="center"/>
    </xf>
    <xf numFmtId="0" fontId="56" fillId="0" borderId="58" xfId="0" applyFont="1" applyBorder="1" applyAlignment="1">
      <alignment horizontal="center" vertical="center"/>
    </xf>
    <xf numFmtId="0" fontId="63" fillId="0" borderId="106" xfId="0" applyFont="1" applyBorder="1" applyAlignment="1">
      <alignment horizontal="center" vertical="center"/>
    </xf>
    <xf numFmtId="0" fontId="63" fillId="0" borderId="111" xfId="0" applyFont="1" applyBorder="1" applyAlignment="1">
      <alignment horizontal="center" vertical="center"/>
    </xf>
    <xf numFmtId="0" fontId="62" fillId="0" borderId="0" xfId="0" applyFont="1" applyAlignment="1">
      <alignment horizontal="left" vertical="center" wrapText="1"/>
    </xf>
    <xf numFmtId="0" fontId="6" fillId="2" borderId="27"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33"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13" fillId="2" borderId="2" xfId="0" applyNumberFormat="1" applyFont="1" applyFill="1" applyBorder="1" applyAlignment="1" applyProtection="1">
      <alignment horizontal="center" vertical="center"/>
      <protection locked="0"/>
    </xf>
    <xf numFmtId="0" fontId="13" fillId="2" borderId="3" xfId="0" applyNumberFormat="1" applyFont="1" applyFill="1" applyBorder="1" applyAlignment="1" applyProtection="1">
      <alignment horizontal="center" vertical="center"/>
      <protection locked="0"/>
    </xf>
    <xf numFmtId="0" fontId="13" fillId="2" borderId="4" xfId="0" applyNumberFormat="1" applyFont="1" applyFill="1" applyBorder="1" applyAlignment="1" applyProtection="1">
      <alignment horizontal="center" vertical="center"/>
      <protection locked="0"/>
    </xf>
    <xf numFmtId="0" fontId="13" fillId="2" borderId="5" xfId="0" applyFont="1" applyFill="1" applyBorder="1" applyAlignment="1" applyProtection="1">
      <alignment horizontal="center" vertical="center" wrapText="1"/>
      <protection locked="0"/>
    </xf>
    <xf numFmtId="0" fontId="13"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protection locked="0"/>
    </xf>
    <xf numFmtId="0" fontId="13" fillId="2" borderId="41" xfId="0" applyFont="1" applyFill="1" applyBorder="1" applyAlignment="1" applyProtection="1">
      <alignment horizontal="center" vertical="center"/>
      <protection locked="0"/>
    </xf>
    <xf numFmtId="0" fontId="13" fillId="6" borderId="81" xfId="0" applyFont="1" applyFill="1" applyBorder="1" applyAlignment="1" applyProtection="1">
      <alignment vertical="center"/>
      <protection locked="0"/>
    </xf>
    <xf numFmtId="0" fontId="13" fillId="6" borderId="82" xfId="0" applyFont="1" applyFill="1" applyBorder="1" applyAlignment="1" applyProtection="1">
      <alignment vertical="center"/>
      <protection locked="0"/>
    </xf>
    <xf numFmtId="0" fontId="11" fillId="0" borderId="0" xfId="0" applyFont="1" applyAlignment="1">
      <alignment vertical="center" wrapText="1"/>
    </xf>
    <xf numFmtId="0" fontId="11" fillId="0" borderId="0" xfId="0" applyFont="1" applyAlignment="1">
      <alignment vertical="center"/>
    </xf>
    <xf numFmtId="0" fontId="15" fillId="2" borderId="16" xfId="0" applyFont="1" applyFill="1" applyBorder="1" applyAlignment="1" applyProtection="1">
      <alignment horizontal="center" vertical="center" wrapText="1"/>
      <protection locked="0"/>
    </xf>
    <xf numFmtId="0" fontId="15"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wrapText="1"/>
      <protection locked="0"/>
    </xf>
    <xf numFmtId="0" fontId="13" fillId="2" borderId="20"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7" fillId="0" borderId="25" xfId="0" applyFont="1" applyFill="1" applyBorder="1" applyAlignment="1">
      <alignment vertical="center"/>
    </xf>
    <xf numFmtId="0" fontId="17" fillId="0" borderId="26" xfId="0" applyFont="1" applyFill="1" applyBorder="1" applyAlignment="1">
      <alignment vertical="center"/>
    </xf>
    <xf numFmtId="0" fontId="17" fillId="0" borderId="46" xfId="0" applyFont="1" applyFill="1" applyBorder="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3" fillId="0" borderId="53"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2" borderId="6" xfId="0" applyFont="1" applyFill="1" applyBorder="1" applyAlignment="1" applyProtection="1">
      <alignment horizontal="center" vertical="center"/>
      <protection locked="0"/>
    </xf>
    <xf numFmtId="0" fontId="13" fillId="2" borderId="2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0" fontId="11" fillId="0" borderId="52" xfId="0" applyFont="1" applyBorder="1" applyAlignment="1" applyProtection="1">
      <alignment horizontal="center" vertical="center"/>
      <protection locked="0"/>
    </xf>
    <xf numFmtId="0" fontId="11" fillId="0" borderId="53" xfId="0"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3" fillId="7" borderId="77" xfId="0" applyFont="1" applyFill="1" applyBorder="1" applyAlignment="1" applyProtection="1">
      <alignment vertical="center"/>
      <protection locked="0"/>
    </xf>
    <xf numFmtId="0" fontId="13" fillId="7" borderId="3" xfId="0" applyFont="1" applyFill="1" applyBorder="1" applyAlignment="1" applyProtection="1">
      <alignment vertical="center"/>
      <protection locked="0"/>
    </xf>
    <xf numFmtId="0" fontId="13" fillId="7" borderId="4" xfId="0" applyFont="1" applyFill="1" applyBorder="1" applyAlignment="1" applyProtection="1">
      <alignment vertical="center"/>
      <protection locked="0"/>
    </xf>
    <xf numFmtId="0" fontId="13" fillId="5" borderId="77" xfId="0" applyFont="1" applyFill="1" applyBorder="1" applyAlignment="1" applyProtection="1">
      <alignment vertical="center"/>
      <protection locked="0"/>
    </xf>
    <xf numFmtId="0" fontId="13" fillId="5" borderId="3" xfId="0" applyFont="1" applyFill="1" applyBorder="1" applyAlignment="1" applyProtection="1">
      <alignment vertical="center"/>
      <protection locked="0"/>
    </xf>
    <xf numFmtId="0" fontId="13" fillId="5" borderId="4" xfId="0" applyFont="1" applyFill="1" applyBorder="1" applyAlignment="1" applyProtection="1">
      <alignment vertical="center"/>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3">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DFFFF"/>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S$74" lockText="1" noThreeD="1"/>
</file>

<file path=xl/ctrlProps/ctrlProp10.xml><?xml version="1.0" encoding="utf-8"?>
<formControlPr xmlns="http://schemas.microsoft.com/office/spreadsheetml/2009/9/main" objectType="CheckBox" fmlaLink="A87" lockText="1" noThreeD="1"/>
</file>

<file path=xl/ctrlProps/ctrlProp11.xml><?xml version="1.0" encoding="utf-8"?>
<formControlPr xmlns="http://schemas.microsoft.com/office/spreadsheetml/2009/9/main" objectType="CheckBox" fmlaLink="A88" lockText="1" noThreeD="1"/>
</file>

<file path=xl/ctrlProps/ctrlProp12.xml><?xml version="1.0" encoding="utf-8"?>
<formControlPr xmlns="http://schemas.microsoft.com/office/spreadsheetml/2009/9/main" objectType="CheckBox" fmlaLink="A89" lockText="1" noThreeD="1"/>
</file>

<file path=xl/ctrlProps/ctrlProp13.xml><?xml version="1.0" encoding="utf-8"?>
<formControlPr xmlns="http://schemas.microsoft.com/office/spreadsheetml/2009/9/main" objectType="CheckBox" fmlaLink="$E$106" lockText="1" noThreeD="1"/>
</file>

<file path=xl/ctrlProps/ctrlProp14.xml><?xml version="1.0" encoding="utf-8"?>
<formControlPr xmlns="http://schemas.microsoft.com/office/spreadsheetml/2009/9/main" objectType="CheckBox" fmlaLink="$E$107" lockText="1" noThreeD="1"/>
</file>

<file path=xl/ctrlProps/ctrlProp15.xml><?xml version="1.0" encoding="utf-8"?>
<formControlPr xmlns="http://schemas.microsoft.com/office/spreadsheetml/2009/9/main" objectType="CheckBox" fmlaLink="$E$108" lockText="1" noThreeD="1"/>
</file>

<file path=xl/ctrlProps/ctrlProp16.xml><?xml version="1.0" encoding="utf-8"?>
<formControlPr xmlns="http://schemas.microsoft.com/office/spreadsheetml/2009/9/main" objectType="CheckBox" fmlaLink="$E$110" lockText="1" noThreeD="1"/>
</file>

<file path=xl/ctrlProps/ctrlProp17.xml><?xml version="1.0" encoding="utf-8"?>
<formControlPr xmlns="http://schemas.microsoft.com/office/spreadsheetml/2009/9/main" objectType="CheckBox" fmlaLink="$E$109" lockText="1" noThreeD="1"/>
</file>

<file path=xl/ctrlProps/ctrlProp18.xml><?xml version="1.0" encoding="utf-8"?>
<formControlPr xmlns="http://schemas.microsoft.com/office/spreadsheetml/2009/9/main" objectType="CheckBox" fmlaLink="$E$111" lockText="1" noThreeD="1"/>
</file>

<file path=xl/ctrlProps/ctrlProp19.xml><?xml version="1.0" encoding="utf-8"?>
<formControlPr xmlns="http://schemas.microsoft.com/office/spreadsheetml/2009/9/main" objectType="CheckBox" fmlaLink="$E$112" lockText="1" noThreeD="1"/>
</file>

<file path=xl/ctrlProps/ctrlProp2.xml><?xml version="1.0" encoding="utf-8"?>
<formControlPr xmlns="http://schemas.microsoft.com/office/spreadsheetml/2009/9/main" objectType="CheckBox" fmlaLink="$Y$74" lockText="1" noThreeD="1"/>
</file>

<file path=xl/ctrlProps/ctrlProp20.xml><?xml version="1.0" encoding="utf-8"?>
<formControlPr xmlns="http://schemas.microsoft.com/office/spreadsheetml/2009/9/main" objectType="CheckBox" fmlaLink="$E$114" lockText="1" noThreeD="1"/>
</file>

<file path=xl/ctrlProps/ctrlProp21.xml><?xml version="1.0" encoding="utf-8"?>
<formControlPr xmlns="http://schemas.microsoft.com/office/spreadsheetml/2009/9/main" objectType="CheckBox" fmlaLink="$E$113" lockText="1" noThreeD="1"/>
</file>

<file path=xl/ctrlProps/ctrlProp22.xml><?xml version="1.0" encoding="utf-8"?>
<formControlPr xmlns="http://schemas.microsoft.com/office/spreadsheetml/2009/9/main" objectType="CheckBox" fmlaLink="$E$115" lockText="1" noThreeD="1"/>
</file>

<file path=xl/ctrlProps/ctrlProp23.xml><?xml version="1.0" encoding="utf-8"?>
<formControlPr xmlns="http://schemas.microsoft.com/office/spreadsheetml/2009/9/main" objectType="CheckBox" fmlaLink="$E$116" lockText="1" noThreeD="1"/>
</file>

<file path=xl/ctrlProps/ctrlProp24.xml><?xml version="1.0" encoding="utf-8"?>
<formControlPr xmlns="http://schemas.microsoft.com/office/spreadsheetml/2009/9/main" objectType="CheckBox" fmlaLink="$E$119" lockText="1" noThreeD="1"/>
</file>

<file path=xl/ctrlProps/ctrlProp25.xml><?xml version="1.0" encoding="utf-8"?>
<formControlPr xmlns="http://schemas.microsoft.com/office/spreadsheetml/2009/9/main" objectType="CheckBox" fmlaLink="$E$118" lockText="1" noThreeD="1"/>
</file>

<file path=xl/ctrlProps/ctrlProp26.xml><?xml version="1.0" encoding="utf-8"?>
<formControlPr xmlns="http://schemas.microsoft.com/office/spreadsheetml/2009/9/main" objectType="CheckBox" fmlaLink="$E$117" lockText="1" noThreeD="1"/>
</file>

<file path=xl/ctrlProps/ctrlProp27.xml><?xml version="1.0" encoding="utf-8"?>
<formControlPr xmlns="http://schemas.microsoft.com/office/spreadsheetml/2009/9/main" objectType="CheckBox" fmlaLink="$E$130" lockText="1" noThreeD="1"/>
</file>

<file path=xl/ctrlProps/ctrlProp28.xml><?xml version="1.0" encoding="utf-8"?>
<formControlPr xmlns="http://schemas.microsoft.com/office/spreadsheetml/2009/9/main" objectType="CheckBox" fmlaLink="$E$120" lockText="1" noThreeD="1"/>
</file>

<file path=xl/ctrlProps/ctrlProp29.xml><?xml version="1.0" encoding="utf-8"?>
<formControlPr xmlns="http://schemas.microsoft.com/office/spreadsheetml/2009/9/main" objectType="CheckBox" fmlaLink="$E$121" lockText="1" noThreeD="1"/>
</file>

<file path=xl/ctrlProps/ctrlProp3.xml><?xml version="1.0" encoding="utf-8"?>
<formControlPr xmlns="http://schemas.microsoft.com/office/spreadsheetml/2009/9/main" objectType="CheckBox" fmlaLink="$AE$74" lockText="1" noThreeD="1"/>
</file>

<file path=xl/ctrlProps/ctrlProp30.xml><?xml version="1.0" encoding="utf-8"?>
<formControlPr xmlns="http://schemas.microsoft.com/office/spreadsheetml/2009/9/main" objectType="CheckBox" fmlaLink="$E$122" lockText="1" noThreeD="1"/>
</file>

<file path=xl/ctrlProps/ctrlProp31.xml><?xml version="1.0" encoding="utf-8"?>
<formControlPr xmlns="http://schemas.microsoft.com/office/spreadsheetml/2009/9/main" objectType="CheckBox" fmlaLink="$E$123" lockText="1" noThreeD="1"/>
</file>

<file path=xl/ctrlProps/ctrlProp32.xml><?xml version="1.0" encoding="utf-8"?>
<formControlPr xmlns="http://schemas.microsoft.com/office/spreadsheetml/2009/9/main" objectType="CheckBox" fmlaLink="$E$124" lockText="1" noThreeD="1"/>
</file>

<file path=xl/ctrlProps/ctrlProp33.xml><?xml version="1.0" encoding="utf-8"?>
<formControlPr xmlns="http://schemas.microsoft.com/office/spreadsheetml/2009/9/main" objectType="CheckBox" fmlaLink="$E$126" lockText="1" noThreeD="1"/>
</file>

<file path=xl/ctrlProps/ctrlProp34.xml><?xml version="1.0" encoding="utf-8"?>
<formControlPr xmlns="http://schemas.microsoft.com/office/spreadsheetml/2009/9/main" objectType="CheckBox" fmlaLink="$E$125" lockText="1" noThreeD="1"/>
</file>

<file path=xl/ctrlProps/ctrlProp35.xml><?xml version="1.0" encoding="utf-8"?>
<formControlPr xmlns="http://schemas.microsoft.com/office/spreadsheetml/2009/9/main" objectType="CheckBox" fmlaLink="$E$127" lockText="1" noThreeD="1"/>
</file>

<file path=xl/ctrlProps/ctrlProp36.xml><?xml version="1.0" encoding="utf-8"?>
<formControlPr xmlns="http://schemas.microsoft.com/office/spreadsheetml/2009/9/main" objectType="CheckBox" fmlaLink="$E$128" lockText="1" noThreeD="1"/>
</file>

<file path=xl/ctrlProps/ctrlProp37.xml><?xml version="1.0" encoding="utf-8"?>
<formControlPr xmlns="http://schemas.microsoft.com/office/spreadsheetml/2009/9/main" objectType="CheckBox" fmlaLink="$E$129"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86" lockText="1" noThreeD="1"/>
</file>

<file path=xl/ctrlProps/ctrlProp5.xml><?xml version="1.0" encoding="utf-8"?>
<formControlPr xmlns="http://schemas.microsoft.com/office/spreadsheetml/2009/9/main" objectType="CheckBox" fmlaLink="A87" lockText="1" noThreeD="1"/>
</file>

<file path=xl/ctrlProps/ctrlProp6.xml><?xml version="1.0" encoding="utf-8"?>
<formControlPr xmlns="http://schemas.microsoft.com/office/spreadsheetml/2009/9/main" objectType="CheckBox" fmlaLink="A88" lockText="1" noThreeD="1"/>
</file>

<file path=xl/ctrlProps/ctrlProp7.xml><?xml version="1.0" encoding="utf-8"?>
<formControlPr xmlns="http://schemas.microsoft.com/office/spreadsheetml/2009/9/main" objectType="CheckBox" fmlaLink="A89" lockText="1" noThreeD="1"/>
</file>

<file path=xl/ctrlProps/ctrlProp8.xml><?xml version="1.0" encoding="utf-8"?>
<formControlPr xmlns="http://schemas.microsoft.com/office/spreadsheetml/2009/9/main" objectType="CheckBox" fmlaLink="A86" lockText="1" noThreeD="1"/>
</file>

<file path=xl/ctrlProps/ctrlProp9.xml><?xml version="1.0" encoding="utf-8"?>
<formControlPr xmlns="http://schemas.microsoft.com/office/spreadsheetml/2009/9/main" objectType="CheckBox" fmlaLink="A8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405476</xdr:colOff>
      <xdr:row>2</xdr:row>
      <xdr:rowOff>247646</xdr:rowOff>
    </xdr:from>
    <xdr:to>
      <xdr:col>34</xdr:col>
      <xdr:colOff>419764</xdr:colOff>
      <xdr:row>6</xdr:row>
      <xdr:rowOff>190500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2877623" y="740705"/>
          <a:ext cx="4855229" cy="940177"/>
          <a:chOff x="3989402" y="553743"/>
          <a:chExt cx="4133850" cy="852866"/>
        </a:xfrm>
      </xdr:grpSpPr>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4162998"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392207" y="1595157"/>
          <a:ext cx="10578810" cy="1390087"/>
          <a:chOff x="373647" y="1531263"/>
          <a:chExt cx="9397284" cy="1397226"/>
        </a:xfrm>
      </xdr:grpSpPr>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73647" y="1531263"/>
            <a:ext cx="9397284" cy="1397226"/>
            <a:chOff x="370646" y="2066877"/>
            <a:chExt cx="9362361" cy="1396809"/>
          </a:xfrm>
        </xdr:grpSpPr>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0646" y="2066877"/>
              <a:ext cx="9362361" cy="1396809"/>
              <a:chOff x="97973" y="4260273"/>
              <a:chExt cx="9293879" cy="1789215"/>
            </a:xfrm>
          </xdr:grpSpPr>
          <xdr:sp macro="" textlink="">
            <xdr:nvSpPr>
              <xdr:cNvPr id="18" name="四角形: 角を丸くする 17">
                <a:extLst>
                  <a:ext uri="{FF2B5EF4-FFF2-40B4-BE49-F238E27FC236}">
                    <a16:creationId xmlns:a16="http://schemas.microsoft.com/office/drawing/2014/main" id="{00000000-0008-0000-0000-000012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0" name="フローチャート: 書類 19">
                <a:extLst>
                  <a:ext uri="{FF2B5EF4-FFF2-40B4-BE49-F238E27FC236}">
                    <a16:creationId xmlns:a16="http://schemas.microsoft.com/office/drawing/2014/main" id="{00000000-0008-0000-0000-000014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2" name="矢印: 右 21">
                <a:extLst>
                  <a:ext uri="{FF2B5EF4-FFF2-40B4-BE49-F238E27FC236}">
                    <a16:creationId xmlns:a16="http://schemas.microsoft.com/office/drawing/2014/main" id="{00000000-0008-0000-0000-000016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3" name="四角形: 角を丸くする 22">
                <a:extLst>
                  <a:ext uri="{FF2B5EF4-FFF2-40B4-BE49-F238E27FC236}">
                    <a16:creationId xmlns:a16="http://schemas.microsoft.com/office/drawing/2014/main" id="{00000000-0008-0000-0000-000017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30306" y="4020110"/>
          <a:ext cx="8195423" cy="2194672"/>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8" name="四角形: 角を丸くする 27">
          <a:extLst>
            <a:ext uri="{FF2B5EF4-FFF2-40B4-BE49-F238E27FC236}">
              <a16:creationId xmlns:a16="http://schemas.microsoft.com/office/drawing/2014/main" id="{00000000-0008-0000-0000-00001C000000}"/>
            </a:ext>
          </a:extLst>
        </xdr:cNvPr>
        <xdr:cNvSpPr/>
      </xdr:nvSpPr>
      <xdr:spPr bwMode="auto">
        <a:xfrm>
          <a:off x="400050" y="39243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16</xdr:row>
      <xdr:rowOff>41</xdr:rowOff>
    </xdr:from>
    <xdr:to>
      <xdr:col>22</xdr:col>
      <xdr:colOff>739027</xdr:colOff>
      <xdr:row>27</xdr:row>
      <xdr:rowOff>145677</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519081" y="4213453"/>
          <a:ext cx="4663328" cy="1994606"/>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30" name="吹き出し: 円形 29">
          <a:extLst>
            <a:ext uri="{FF2B5EF4-FFF2-40B4-BE49-F238E27FC236}">
              <a16:creationId xmlns:a16="http://schemas.microsoft.com/office/drawing/2014/main" id="{00000000-0008-0000-0000-00001E000000}"/>
            </a:ext>
          </a:extLst>
        </xdr:cNvPr>
        <xdr:cNvSpPr/>
      </xdr:nvSpPr>
      <xdr:spPr bwMode="auto">
        <a:xfrm>
          <a:off x="3028951" y="1559331"/>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158574" y="1552575"/>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59" name="Group 41">
              <a:extLst>
                <a:ext uri="{FF2B5EF4-FFF2-40B4-BE49-F238E27FC236}">
                  <a16:creationId xmlns:a16="http://schemas.microsoft.com/office/drawing/2014/main" id="{00000000-0008-0000-0100-00003B000000}"/>
                </a:ext>
              </a:extLst>
            </xdr:cNvPr>
            <xdr:cNvGrpSpPr>
              <a:grpSpLocks/>
            </xdr:cNvGrpSpPr>
          </xdr:nvGrpSpPr>
          <xdr:grpSpPr bwMode="auto">
            <a:xfrm>
              <a:off x="849796" y="31763804"/>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60" name="Group 41">
              <a:extLst>
                <a:ext uri="{FF2B5EF4-FFF2-40B4-BE49-F238E27FC236}">
                  <a16:creationId xmlns:a16="http://schemas.microsoft.com/office/drawing/2014/main" id="{00000000-0008-0000-0100-00003C000000}"/>
                </a:ext>
              </a:extLst>
            </xdr:cNvPr>
            <xdr:cNvGrpSpPr>
              <a:grpSpLocks/>
            </xdr:cNvGrpSpPr>
          </xdr:nvGrpSpPr>
          <xdr:grpSpPr bwMode="auto">
            <a:xfrm>
              <a:off x="849796" y="31763804"/>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1" name="Group 41">
              <a:extLst>
                <a:ext uri="{FF2B5EF4-FFF2-40B4-BE49-F238E27FC236}">
                  <a16:creationId xmlns:a16="http://schemas.microsoft.com/office/drawing/2014/main" id="{00000000-0008-0000-0100-00003D000000}"/>
                </a:ext>
              </a:extLst>
            </xdr:cNvPr>
            <xdr:cNvGrpSpPr>
              <a:grpSpLocks/>
            </xdr:cNvGrpSpPr>
          </xdr:nvGrpSpPr>
          <xdr:grpSpPr bwMode="auto">
            <a:xfrm>
              <a:off x="849796" y="32625196"/>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849796" y="32625196"/>
              <a:ext cx="188015" cy="28575"/>
              <a:chOff x="9239" y="107537"/>
              <a:chExt cx="2190" cy="12573"/>
            </a:xfrm>
          </xdr:grpSpPr>
        </xdr:grpSp>
        <xdr:clientData/>
      </xdr:twoCellAnchor>
    </mc:Choice>
    <mc:Fallback/>
  </mc:AlternateContent>
  <xdr:twoCellAnchor>
    <xdr:from>
      <xdr:col>40</xdr:col>
      <xdr:colOff>153629</xdr:colOff>
      <xdr:row>2</xdr:row>
      <xdr:rowOff>27213</xdr:rowOff>
    </xdr:from>
    <xdr:to>
      <xdr:col>47</xdr:col>
      <xdr:colOff>531469</xdr:colOff>
      <xdr:row>11</xdr:row>
      <xdr:rowOff>61451</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8436238" y="375083"/>
          <a:ext cx="5190035" cy="1574803"/>
          <a:chOff x="8141491" y="368799"/>
          <a:chExt cx="5160047" cy="1650204"/>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8141491" y="368799"/>
            <a:ext cx="5160047" cy="165020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r>
              <a:rPr kumimoji="1" lang="ja-JP" altLang="en-US" sz="1100"/>
              <a:t>　　　　　　特定加算の算定に必要な情報　入力セル</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ベースアップ等加算</a:t>
            </a:r>
            <a:r>
              <a:rPr kumimoji="1" lang="ja-JP" altLang="ja-JP" sz="1100">
                <a:solidFill>
                  <a:schemeClr val="dk1"/>
                </a:solidFill>
                <a:effectLst/>
                <a:latin typeface="+mn-lt"/>
                <a:ea typeface="+mn-ea"/>
                <a:cs typeface="+mn-cs"/>
              </a:rPr>
              <a:t>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329183" y="1347196"/>
            <a:ext cx="309600" cy="148561"/>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8329183" y="1172911"/>
            <a:ext cx="309600" cy="144222"/>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8329183" y="1000885"/>
            <a:ext cx="309600" cy="14459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5" name="正方形/長方形 64">
            <a:extLst>
              <a:ext uri="{FF2B5EF4-FFF2-40B4-BE49-F238E27FC236}">
                <a16:creationId xmlns:a16="http://schemas.microsoft.com/office/drawing/2014/main" id="{00000000-0008-0000-0100-000041000000}"/>
              </a:ext>
            </a:extLst>
          </xdr:cNvPr>
          <xdr:cNvSpPr/>
        </xdr:nvSpPr>
        <xdr:spPr bwMode="auto">
          <a:xfrm>
            <a:off x="8331302" y="1526527"/>
            <a:ext cx="309600" cy="148538"/>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14</xdr:col>
      <xdr:colOff>190500</xdr:colOff>
      <xdr:row>35</xdr:row>
      <xdr:rowOff>34635</xdr:rowOff>
    </xdr:from>
    <xdr:ext cx="293077" cy="192360"/>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2956034" y="646565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600">
              <a:solidFill>
                <a:sysClr val="windowText" lastClr="000000"/>
              </a:solidFill>
              <a:latin typeface="+mj-ea"/>
              <a:ea typeface="+mj-ea"/>
            </a:rPr>
            <a:t>（</a:t>
          </a:r>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229465</xdr:rowOff>
    </xdr:from>
    <xdr:ext cx="349231" cy="192360"/>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2935252" y="7284534"/>
          <a:ext cx="34923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d )</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2932830" y="69682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315739" cy="196140"/>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2942468" y="7501593"/>
          <a:ext cx="315739"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 e )</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103" name="正方形/長方形 102">
          <a:extLst>
            <a:ext uri="{FF2B5EF4-FFF2-40B4-BE49-F238E27FC236}">
              <a16:creationId xmlns:a16="http://schemas.microsoft.com/office/drawing/2014/main" id="{00000000-0008-0000-0100-000067000000}"/>
            </a:ext>
          </a:extLst>
        </xdr:cNvPr>
        <xdr:cNvSpPr/>
      </xdr:nvSpPr>
      <xdr:spPr>
        <a:xfrm>
          <a:off x="4256088" y="6371934"/>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104" name="正方形/長方形 103">
          <a:extLst>
            <a:ext uri="{FF2B5EF4-FFF2-40B4-BE49-F238E27FC236}">
              <a16:creationId xmlns:a16="http://schemas.microsoft.com/office/drawing/2014/main" id="{00000000-0008-0000-0100-000068000000}"/>
            </a:ext>
          </a:extLst>
        </xdr:cNvPr>
        <xdr:cNvSpPr/>
      </xdr:nvSpPr>
      <xdr:spPr>
        <a:xfrm>
          <a:off x="5599113" y="637556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323395" cy="192360"/>
    <xdr:sp macro="" textlink="">
      <xdr:nvSpPr>
        <xdr:cNvPr id="105" name="正方形/長方形 104">
          <a:extLst>
            <a:ext uri="{FF2B5EF4-FFF2-40B4-BE49-F238E27FC236}">
              <a16:creationId xmlns:a16="http://schemas.microsoft.com/office/drawing/2014/main" id="{00000000-0008-0000-0100-000069000000}"/>
            </a:ext>
          </a:extLst>
        </xdr:cNvPr>
        <xdr:cNvSpPr/>
      </xdr:nvSpPr>
      <xdr:spPr>
        <a:xfrm>
          <a:off x="2941381" y="8039656"/>
          <a:ext cx="32339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f )</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230666</xdr:rowOff>
    </xdr:from>
    <xdr:ext cx="1016876" cy="196140"/>
    <xdr:sp macro="" textlink="">
      <xdr:nvSpPr>
        <xdr:cNvPr id="106" name="正方形/長方形 105">
          <a:extLst>
            <a:ext uri="{FF2B5EF4-FFF2-40B4-BE49-F238E27FC236}">
              <a16:creationId xmlns:a16="http://schemas.microsoft.com/office/drawing/2014/main" id="{00000000-0008-0000-0100-00006A000000}"/>
            </a:ext>
          </a:extLst>
        </xdr:cNvPr>
        <xdr:cNvSpPr/>
      </xdr:nvSpPr>
      <xdr:spPr>
        <a:xfrm>
          <a:off x="2942803" y="76792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43</xdr:row>
      <xdr:rowOff>837</xdr:rowOff>
    </xdr:from>
    <xdr:ext cx="336872" cy="192360"/>
    <xdr:sp macro="" textlink="">
      <xdr:nvSpPr>
        <xdr:cNvPr id="109" name="正方形/長方形 108">
          <a:extLst>
            <a:ext uri="{FF2B5EF4-FFF2-40B4-BE49-F238E27FC236}">
              <a16:creationId xmlns:a16="http://schemas.microsoft.com/office/drawing/2014/main" id="{00000000-0008-0000-0100-00006D000000}"/>
            </a:ext>
          </a:extLst>
        </xdr:cNvPr>
        <xdr:cNvSpPr/>
      </xdr:nvSpPr>
      <xdr:spPr>
        <a:xfrm>
          <a:off x="2934473" y="8244889"/>
          <a:ext cx="33687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g )</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344906" cy="192360"/>
    <xdr:sp macro="" textlink="">
      <xdr:nvSpPr>
        <xdr:cNvPr id="110" name="正方形/長方形 109">
          <a:extLst>
            <a:ext uri="{FF2B5EF4-FFF2-40B4-BE49-F238E27FC236}">
              <a16:creationId xmlns:a16="http://schemas.microsoft.com/office/drawing/2014/main" id="{00000000-0008-0000-0100-00006E000000}"/>
            </a:ext>
          </a:extLst>
        </xdr:cNvPr>
        <xdr:cNvSpPr/>
      </xdr:nvSpPr>
      <xdr:spPr>
        <a:xfrm>
          <a:off x="2933008" y="8438949"/>
          <a:ext cx="344906"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h )</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66" name="正方形/長方形 65">
          <a:extLst>
            <a:ext uri="{FF2B5EF4-FFF2-40B4-BE49-F238E27FC236}">
              <a16:creationId xmlns:a16="http://schemas.microsoft.com/office/drawing/2014/main" id="{00000000-0008-0000-0100-000042000000}"/>
            </a:ext>
          </a:extLst>
        </xdr:cNvPr>
        <xdr:cNvSpPr/>
      </xdr:nvSpPr>
      <xdr:spPr>
        <a:xfrm>
          <a:off x="2938450" y="865318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i )</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386912" cy="192360"/>
    <xdr:sp macro="" textlink="">
      <xdr:nvSpPr>
        <xdr:cNvPr id="69" name="正方形/長方形 68">
          <a:extLst>
            <a:ext uri="{FF2B5EF4-FFF2-40B4-BE49-F238E27FC236}">
              <a16:creationId xmlns:a16="http://schemas.microsoft.com/office/drawing/2014/main" id="{00000000-0008-0000-0100-000045000000}"/>
            </a:ext>
          </a:extLst>
        </xdr:cNvPr>
        <xdr:cNvSpPr/>
      </xdr:nvSpPr>
      <xdr:spPr>
        <a:xfrm>
          <a:off x="2936985" y="8951637"/>
          <a:ext cx="38691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j )</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47625</xdr:colOff>
          <xdr:row>85</xdr:row>
          <xdr:rowOff>228600</xdr:rowOff>
        </xdr:to>
        <xdr:sp macro="" textlink="">
          <xdr:nvSpPr>
            <xdr:cNvPr id="15569" name="Check Box 209" hidden="1">
              <a:extLst>
                <a:ext uri="{63B3BB69-23CF-44E3-9099-C40C66FF867C}">
                  <a14:compatExt spid="_x0000_s15569"/>
                </a:ext>
                <a:ext uri="{FF2B5EF4-FFF2-40B4-BE49-F238E27FC236}">
                  <a16:creationId xmlns:a16="http://schemas.microsoft.com/office/drawing/2014/main" id="{00000000-0008-0000-0100-0000D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47625</xdr:colOff>
          <xdr:row>86</xdr:row>
          <xdr:rowOff>209550</xdr:rowOff>
        </xdr:to>
        <xdr:sp macro="" textlink="">
          <xdr:nvSpPr>
            <xdr:cNvPr id="15570" name="Check Box 210" hidden="1">
              <a:extLst>
                <a:ext uri="{63B3BB69-23CF-44E3-9099-C40C66FF867C}">
                  <a14:compatExt spid="_x0000_s15570"/>
                </a:ext>
                <a:ext uri="{FF2B5EF4-FFF2-40B4-BE49-F238E27FC236}">
                  <a16:creationId xmlns:a16="http://schemas.microsoft.com/office/drawing/2014/main" id="{00000000-0008-0000-0100-0000D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47625</xdr:colOff>
          <xdr:row>87</xdr:row>
          <xdr:rowOff>295275</xdr:rowOff>
        </xdr:to>
        <xdr:sp macro="" textlink="">
          <xdr:nvSpPr>
            <xdr:cNvPr id="15571" name="Check Box 211" hidden="1">
              <a:extLst>
                <a:ext uri="{63B3BB69-23CF-44E3-9099-C40C66FF867C}">
                  <a14:compatExt spid="_x0000_s15571"/>
                </a:ext>
                <a:ext uri="{FF2B5EF4-FFF2-40B4-BE49-F238E27FC236}">
                  <a16:creationId xmlns:a16="http://schemas.microsoft.com/office/drawing/2014/main" id="{00000000-0008-0000-0100-0000D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47625</xdr:colOff>
          <xdr:row>88</xdr:row>
          <xdr:rowOff>219075</xdr:rowOff>
        </xdr:to>
        <xdr:sp macro="" textlink="">
          <xdr:nvSpPr>
            <xdr:cNvPr id="15572" name="Check Box 212" hidden="1">
              <a:extLst>
                <a:ext uri="{63B3BB69-23CF-44E3-9099-C40C66FF867C}">
                  <a14:compatExt spid="_x0000_s15572"/>
                </a:ext>
                <a:ext uri="{FF2B5EF4-FFF2-40B4-BE49-F238E27FC236}">
                  <a16:creationId xmlns:a16="http://schemas.microsoft.com/office/drawing/2014/main" id="{00000000-0008-0000-0100-0000D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1" name="Check Box 231" hidden="1">
              <a:extLst>
                <a:ext uri="{63B3BB69-23CF-44E3-9099-C40C66FF867C}">
                  <a14:compatExt spid="_x0000_s15591"/>
                </a:ext>
                <a:ext uri="{FF2B5EF4-FFF2-40B4-BE49-F238E27FC236}">
                  <a16:creationId xmlns:a16="http://schemas.microsoft.com/office/drawing/2014/main" id="{00000000-0008-0000-0100-0000E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2" name="Check Box 232" hidden="1">
              <a:extLst>
                <a:ext uri="{63B3BB69-23CF-44E3-9099-C40C66FF867C}">
                  <a14:compatExt spid="_x0000_s15592"/>
                </a:ext>
                <a:ext uri="{FF2B5EF4-FFF2-40B4-BE49-F238E27FC236}">
                  <a16:creationId xmlns:a16="http://schemas.microsoft.com/office/drawing/2014/main" id="{00000000-0008-0000-0100-0000E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593" name="Check Box 233" hidden="1">
              <a:extLst>
                <a:ext uri="{63B3BB69-23CF-44E3-9099-C40C66FF867C}">
                  <a14:compatExt spid="_x0000_s15593"/>
                </a:ext>
                <a:ext uri="{FF2B5EF4-FFF2-40B4-BE49-F238E27FC236}">
                  <a16:creationId xmlns:a16="http://schemas.microsoft.com/office/drawing/2014/main" id="{00000000-0008-0000-0100-0000E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594" name="Check Box 234" hidden="1">
              <a:extLst>
                <a:ext uri="{63B3BB69-23CF-44E3-9099-C40C66FF867C}">
                  <a14:compatExt spid="_x0000_s15594"/>
                </a:ext>
                <a:ext uri="{FF2B5EF4-FFF2-40B4-BE49-F238E27FC236}">
                  <a16:creationId xmlns:a16="http://schemas.microsoft.com/office/drawing/2014/main" id="{00000000-0008-0000-0100-0000E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595" name="Check Box 235" hidden="1">
              <a:extLst>
                <a:ext uri="{63B3BB69-23CF-44E3-9099-C40C66FF867C}">
                  <a14:compatExt spid="_x0000_s15595"/>
                </a:ext>
                <a:ext uri="{FF2B5EF4-FFF2-40B4-BE49-F238E27FC236}">
                  <a16:creationId xmlns:a16="http://schemas.microsoft.com/office/drawing/2014/main" id="{00000000-0008-0000-0100-0000E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131</xdr:row>
          <xdr:rowOff>0</xdr:rowOff>
        </xdr:from>
        <xdr:to>
          <xdr:col>5</xdr:col>
          <xdr:colOff>19050</xdr:colOff>
          <xdr:row>132</xdr:row>
          <xdr:rowOff>0</xdr:rowOff>
        </xdr:to>
        <xdr:grpSp>
          <xdr:nvGrpSpPr>
            <xdr:cNvPr id="292" name="Group 41">
              <a:extLst>
                <a:ext uri="{FF2B5EF4-FFF2-40B4-BE49-F238E27FC236}">
                  <a16:creationId xmlns:a16="http://schemas.microsoft.com/office/drawing/2014/main" id="{00000000-0008-0000-0100-000024010000}"/>
                </a:ext>
              </a:extLst>
            </xdr:cNvPr>
            <xdr:cNvGrpSpPr>
              <a:grpSpLocks/>
            </xdr:cNvGrpSpPr>
          </xdr:nvGrpSpPr>
          <xdr:grpSpPr bwMode="auto">
            <a:xfrm>
              <a:off x="849796" y="31283413"/>
              <a:ext cx="188015"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108</xdr:row>
          <xdr:rowOff>74734</xdr:rowOff>
        </xdr:to>
        <xdr:grpSp>
          <xdr:nvGrpSpPr>
            <xdr:cNvPr id="293" name="Group 41">
              <a:extLst>
                <a:ext uri="{FF2B5EF4-FFF2-40B4-BE49-F238E27FC236}">
                  <a16:creationId xmlns:a16="http://schemas.microsoft.com/office/drawing/2014/main" id="{00000000-0008-0000-0100-000025010000}"/>
                </a:ext>
              </a:extLst>
            </xdr:cNvPr>
            <xdr:cNvGrpSpPr>
              <a:grpSpLocks/>
            </xdr:cNvGrpSpPr>
          </xdr:nvGrpSpPr>
          <xdr:grpSpPr bwMode="auto">
            <a:xfrm>
              <a:off x="849796" y="25377913"/>
              <a:ext cx="188015" cy="4557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9525</xdr:rowOff>
        </xdr:from>
        <xdr:to>
          <xdr:col>5</xdr:col>
          <xdr:colOff>9525</xdr:colOff>
          <xdr:row>106</xdr:row>
          <xdr:rowOff>19050</xdr:rowOff>
        </xdr:to>
        <xdr:sp macro="" textlink="">
          <xdr:nvSpPr>
            <xdr:cNvPr id="15792" name="Check Box 432" hidden="1">
              <a:extLst>
                <a:ext uri="{63B3BB69-23CF-44E3-9099-C40C66FF867C}">
                  <a14:compatExt spid="_x0000_s15792"/>
                </a:ext>
                <a:ext uri="{FF2B5EF4-FFF2-40B4-BE49-F238E27FC236}">
                  <a16:creationId xmlns:a16="http://schemas.microsoft.com/office/drawing/2014/main" id="{00000000-0008-0000-0100-0000B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190500</xdr:colOff>
          <xdr:row>107</xdr:row>
          <xdr:rowOff>9525</xdr:rowOff>
        </xdr:to>
        <xdr:sp macro="" textlink="">
          <xdr:nvSpPr>
            <xdr:cNvPr id="15793" name="Check Box 433" hidden="1">
              <a:extLst>
                <a:ext uri="{63B3BB69-23CF-44E3-9099-C40C66FF867C}">
                  <a14:compatExt spid="_x0000_s15793"/>
                </a:ext>
                <a:ext uri="{FF2B5EF4-FFF2-40B4-BE49-F238E27FC236}">
                  <a16:creationId xmlns:a16="http://schemas.microsoft.com/office/drawing/2014/main" id="{00000000-0008-0000-0100-0000B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5</xdr:col>
          <xdr:colOff>28575</xdr:colOff>
          <xdr:row>107</xdr:row>
          <xdr:rowOff>180975</xdr:rowOff>
        </xdr:to>
        <xdr:sp macro="" textlink="">
          <xdr:nvSpPr>
            <xdr:cNvPr id="15794" name="Check Box 434" hidden="1">
              <a:extLst>
                <a:ext uri="{63B3BB69-23CF-44E3-9099-C40C66FF867C}">
                  <a14:compatExt spid="_x0000_s15794"/>
                </a:ext>
                <a:ext uri="{FF2B5EF4-FFF2-40B4-BE49-F238E27FC236}">
                  <a16:creationId xmlns:a16="http://schemas.microsoft.com/office/drawing/2014/main" id="{00000000-0008-0000-0100-0000B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171450</xdr:rowOff>
        </xdr:from>
        <xdr:to>
          <xdr:col>5</xdr:col>
          <xdr:colOff>0</xdr:colOff>
          <xdr:row>109</xdr:row>
          <xdr:rowOff>257175</xdr:rowOff>
        </xdr:to>
        <xdr:sp macro="" textlink="">
          <xdr:nvSpPr>
            <xdr:cNvPr id="15795" name="Check Box 435" hidden="1">
              <a:extLst>
                <a:ext uri="{63B3BB69-23CF-44E3-9099-C40C66FF867C}">
                  <a14:compatExt spid="_x0000_s15795"/>
                </a:ext>
                <a:ext uri="{FF2B5EF4-FFF2-40B4-BE49-F238E27FC236}">
                  <a16:creationId xmlns:a16="http://schemas.microsoft.com/office/drawing/2014/main" id="{00000000-0008-0000-0100-0000B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5</xdr:col>
          <xdr:colOff>9525</xdr:colOff>
          <xdr:row>108</xdr:row>
          <xdr:rowOff>171450</xdr:rowOff>
        </xdr:to>
        <xdr:sp macro="" textlink="">
          <xdr:nvSpPr>
            <xdr:cNvPr id="15796" name="Check Box 436" hidden="1">
              <a:extLst>
                <a:ext uri="{63B3BB69-23CF-44E3-9099-C40C66FF867C}">
                  <a14:compatExt spid="_x0000_s15796"/>
                </a:ext>
                <a:ext uri="{FF2B5EF4-FFF2-40B4-BE49-F238E27FC236}">
                  <a16:creationId xmlns:a16="http://schemas.microsoft.com/office/drawing/2014/main" id="{00000000-0008-0000-0100-0000B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5</xdr:col>
          <xdr:colOff>19050</xdr:colOff>
          <xdr:row>111</xdr:row>
          <xdr:rowOff>0</xdr:rowOff>
        </xdr:to>
        <xdr:sp macro="" textlink="">
          <xdr:nvSpPr>
            <xdr:cNvPr id="15798" name="Check Box 438" hidden="1">
              <a:extLst>
                <a:ext uri="{63B3BB69-23CF-44E3-9099-C40C66FF867C}">
                  <a14:compatExt spid="_x0000_s15798"/>
                </a:ext>
                <a:ext uri="{FF2B5EF4-FFF2-40B4-BE49-F238E27FC236}">
                  <a16:creationId xmlns:a16="http://schemas.microsoft.com/office/drawing/2014/main" id="{00000000-0008-0000-0100-0000B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5</xdr:col>
          <xdr:colOff>0</xdr:colOff>
          <xdr:row>112</xdr:row>
          <xdr:rowOff>9525</xdr:rowOff>
        </xdr:to>
        <xdr:sp macro="" textlink="">
          <xdr:nvSpPr>
            <xdr:cNvPr id="15799" name="Check Box 439" hidden="1">
              <a:extLst>
                <a:ext uri="{63B3BB69-23CF-44E3-9099-C40C66FF867C}">
                  <a14:compatExt spid="_x0000_s15799"/>
                </a:ext>
                <a:ext uri="{FF2B5EF4-FFF2-40B4-BE49-F238E27FC236}">
                  <a16:creationId xmlns:a16="http://schemas.microsoft.com/office/drawing/2014/main" id="{00000000-0008-0000-0100-0000B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9525</xdr:rowOff>
        </xdr:from>
        <xdr:to>
          <xdr:col>5</xdr:col>
          <xdr:colOff>19050</xdr:colOff>
          <xdr:row>114</xdr:row>
          <xdr:rowOff>38100</xdr:rowOff>
        </xdr:to>
        <xdr:sp macro="" textlink="">
          <xdr:nvSpPr>
            <xdr:cNvPr id="15800" name="Check Box 440" hidden="1">
              <a:extLst>
                <a:ext uri="{63B3BB69-23CF-44E3-9099-C40C66FF867C}">
                  <a14:compatExt spid="_x0000_s15800"/>
                </a:ext>
                <a:ext uri="{FF2B5EF4-FFF2-40B4-BE49-F238E27FC236}">
                  <a16:creationId xmlns:a16="http://schemas.microsoft.com/office/drawing/2014/main" id="{00000000-0008-0000-0100-0000B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200025</xdr:colOff>
          <xdr:row>113</xdr:row>
          <xdr:rowOff>9525</xdr:rowOff>
        </xdr:to>
        <xdr:sp macro="" textlink="">
          <xdr:nvSpPr>
            <xdr:cNvPr id="15801" name="Check Box 441" hidden="1">
              <a:extLst>
                <a:ext uri="{63B3BB69-23CF-44E3-9099-C40C66FF867C}">
                  <a14:compatExt spid="_x0000_s15801"/>
                </a:ext>
                <a:ext uri="{FF2B5EF4-FFF2-40B4-BE49-F238E27FC236}">
                  <a16:creationId xmlns:a16="http://schemas.microsoft.com/office/drawing/2014/main" id="{00000000-0008-0000-0100-0000B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5</xdr:col>
          <xdr:colOff>19050</xdr:colOff>
          <xdr:row>114</xdr:row>
          <xdr:rowOff>352425</xdr:rowOff>
        </xdr:to>
        <xdr:sp macro="" textlink="">
          <xdr:nvSpPr>
            <xdr:cNvPr id="15803" name="Check Box 443" hidden="1">
              <a:extLst>
                <a:ext uri="{63B3BB69-23CF-44E3-9099-C40C66FF867C}">
                  <a14:compatExt spid="_x0000_s15803"/>
                </a:ext>
                <a:ext uri="{FF2B5EF4-FFF2-40B4-BE49-F238E27FC236}">
                  <a16:creationId xmlns:a16="http://schemas.microsoft.com/office/drawing/2014/main" id="{00000000-0008-0000-0100-0000B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0</xdr:rowOff>
        </xdr:from>
        <xdr:to>
          <xdr:col>5</xdr:col>
          <xdr:colOff>28575</xdr:colOff>
          <xdr:row>115</xdr:row>
          <xdr:rowOff>180975</xdr:rowOff>
        </xdr:to>
        <xdr:sp macro="" textlink="">
          <xdr:nvSpPr>
            <xdr:cNvPr id="15804" name="Check Box 444" hidden="1">
              <a:extLst>
                <a:ext uri="{63B3BB69-23CF-44E3-9099-C40C66FF867C}">
                  <a14:compatExt spid="_x0000_s15804"/>
                </a:ext>
                <a:ext uri="{FF2B5EF4-FFF2-40B4-BE49-F238E27FC236}">
                  <a16:creationId xmlns:a16="http://schemas.microsoft.com/office/drawing/2014/main" id="{00000000-0008-0000-0100-0000B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28575</xdr:rowOff>
        </xdr:from>
        <xdr:to>
          <xdr:col>5</xdr:col>
          <xdr:colOff>28575</xdr:colOff>
          <xdr:row>118</xdr:row>
          <xdr:rowOff>342900</xdr:rowOff>
        </xdr:to>
        <xdr:sp macro="" textlink="">
          <xdr:nvSpPr>
            <xdr:cNvPr id="15805" name="Check Box 445" hidden="1">
              <a:extLst>
                <a:ext uri="{63B3BB69-23CF-44E3-9099-C40C66FF867C}">
                  <a14:compatExt spid="_x0000_s15805"/>
                </a:ext>
                <a:ext uri="{FF2B5EF4-FFF2-40B4-BE49-F238E27FC236}">
                  <a16:creationId xmlns:a16="http://schemas.microsoft.com/office/drawing/2014/main" id="{00000000-0008-0000-0100-0000B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180975</xdr:rowOff>
        </xdr:from>
        <xdr:to>
          <xdr:col>5</xdr:col>
          <xdr:colOff>9525</xdr:colOff>
          <xdr:row>118</xdr:row>
          <xdr:rowOff>9525</xdr:rowOff>
        </xdr:to>
        <xdr:sp macro="" textlink="">
          <xdr:nvSpPr>
            <xdr:cNvPr id="15806" name="Check Box 446" hidden="1">
              <a:extLst>
                <a:ext uri="{63B3BB69-23CF-44E3-9099-C40C66FF867C}">
                  <a14:compatExt spid="_x0000_s15806"/>
                </a:ext>
                <a:ext uri="{FF2B5EF4-FFF2-40B4-BE49-F238E27FC236}">
                  <a16:creationId xmlns:a16="http://schemas.microsoft.com/office/drawing/2014/main" id="{00000000-0008-0000-0100-0000B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190500</xdr:rowOff>
        </xdr:from>
        <xdr:to>
          <xdr:col>5</xdr:col>
          <xdr:colOff>28575</xdr:colOff>
          <xdr:row>117</xdr:row>
          <xdr:rowOff>19050</xdr:rowOff>
        </xdr:to>
        <xdr:sp macro="" textlink="">
          <xdr:nvSpPr>
            <xdr:cNvPr id="15807" name="Check Box 447" hidden="1">
              <a:extLst>
                <a:ext uri="{63B3BB69-23CF-44E3-9099-C40C66FF867C}">
                  <a14:compatExt spid="_x0000_s15807"/>
                </a:ext>
                <a:ext uri="{FF2B5EF4-FFF2-40B4-BE49-F238E27FC236}">
                  <a16:creationId xmlns:a16="http://schemas.microsoft.com/office/drawing/2014/main" id="{00000000-0008-0000-0100-0000B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129</xdr:row>
          <xdr:rowOff>0</xdr:rowOff>
        </xdr:from>
        <xdr:to>
          <xdr:col>5</xdr:col>
          <xdr:colOff>9525</xdr:colOff>
          <xdr:row>130</xdr:row>
          <xdr:rowOff>0</xdr:rowOff>
        </xdr:to>
        <xdr:sp macro="" textlink="">
          <xdr:nvSpPr>
            <xdr:cNvPr id="15808" name="Check Box 448" hidden="1">
              <a:extLst>
                <a:ext uri="{63B3BB69-23CF-44E3-9099-C40C66FF867C}">
                  <a14:compatExt spid="_x0000_s15808"/>
                </a:ext>
                <a:ext uri="{FF2B5EF4-FFF2-40B4-BE49-F238E27FC236}">
                  <a16:creationId xmlns:a16="http://schemas.microsoft.com/office/drawing/2014/main" id="{00000000-0008-0000-0100-0000C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119</xdr:row>
          <xdr:rowOff>9525</xdr:rowOff>
        </xdr:from>
        <xdr:to>
          <xdr:col>5</xdr:col>
          <xdr:colOff>28575</xdr:colOff>
          <xdr:row>120</xdr:row>
          <xdr:rowOff>0</xdr:rowOff>
        </xdr:to>
        <xdr:sp macro="" textlink="">
          <xdr:nvSpPr>
            <xdr:cNvPr id="15810" name="Check Box 450" hidden="1">
              <a:extLst>
                <a:ext uri="{63B3BB69-23CF-44E3-9099-C40C66FF867C}">
                  <a14:compatExt spid="_x0000_s15810"/>
                </a:ext>
                <a:ext uri="{FF2B5EF4-FFF2-40B4-BE49-F238E27FC236}">
                  <a16:creationId xmlns:a16="http://schemas.microsoft.com/office/drawing/2014/main" id="{00000000-0008-0000-0100-0000C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5</xdr:col>
          <xdr:colOff>38100</xdr:colOff>
          <xdr:row>121</xdr:row>
          <xdr:rowOff>0</xdr:rowOff>
        </xdr:to>
        <xdr:sp macro="" textlink="">
          <xdr:nvSpPr>
            <xdr:cNvPr id="15811" name="Check Box 451" hidden="1">
              <a:extLst>
                <a:ext uri="{63B3BB69-23CF-44E3-9099-C40C66FF867C}">
                  <a14:compatExt spid="_x0000_s15811"/>
                </a:ext>
                <a:ext uri="{FF2B5EF4-FFF2-40B4-BE49-F238E27FC236}">
                  <a16:creationId xmlns:a16="http://schemas.microsoft.com/office/drawing/2014/main" id="{00000000-0008-0000-0100-0000C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120</xdr:row>
          <xdr:rowOff>171450</xdr:rowOff>
        </xdr:from>
        <xdr:to>
          <xdr:col>5</xdr:col>
          <xdr:colOff>0</xdr:colOff>
          <xdr:row>122</xdr:row>
          <xdr:rowOff>0</xdr:rowOff>
        </xdr:to>
        <xdr:sp macro="" textlink="">
          <xdr:nvSpPr>
            <xdr:cNvPr id="15812" name="Check Box 452" hidden="1">
              <a:extLst>
                <a:ext uri="{63B3BB69-23CF-44E3-9099-C40C66FF867C}">
                  <a14:compatExt spid="_x0000_s15812"/>
                </a:ext>
                <a:ext uri="{FF2B5EF4-FFF2-40B4-BE49-F238E27FC236}">
                  <a16:creationId xmlns:a16="http://schemas.microsoft.com/office/drawing/2014/main" id="{00000000-0008-0000-0100-0000C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19050</xdr:rowOff>
        </xdr:from>
        <xdr:to>
          <xdr:col>5</xdr:col>
          <xdr:colOff>9525</xdr:colOff>
          <xdr:row>122</xdr:row>
          <xdr:rowOff>171450</xdr:rowOff>
        </xdr:to>
        <xdr:sp macro="" textlink="">
          <xdr:nvSpPr>
            <xdr:cNvPr id="15813" name="Check Box 453" hidden="1">
              <a:extLst>
                <a:ext uri="{63B3BB69-23CF-44E3-9099-C40C66FF867C}">
                  <a14:compatExt spid="_x0000_s15813"/>
                </a:ext>
                <a:ext uri="{FF2B5EF4-FFF2-40B4-BE49-F238E27FC236}">
                  <a16:creationId xmlns:a16="http://schemas.microsoft.com/office/drawing/2014/main" id="{00000000-0008-0000-0100-0000C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122</xdr:row>
          <xdr:rowOff>190500</xdr:rowOff>
        </xdr:from>
        <xdr:to>
          <xdr:col>5</xdr:col>
          <xdr:colOff>9525</xdr:colOff>
          <xdr:row>123</xdr:row>
          <xdr:rowOff>361950</xdr:rowOff>
        </xdr:to>
        <xdr:sp macro="" textlink="">
          <xdr:nvSpPr>
            <xdr:cNvPr id="15814" name="Check Box 454" hidden="1">
              <a:extLst>
                <a:ext uri="{63B3BB69-23CF-44E3-9099-C40C66FF867C}">
                  <a14:compatExt spid="_x0000_s15814"/>
                </a:ext>
                <a:ext uri="{FF2B5EF4-FFF2-40B4-BE49-F238E27FC236}">
                  <a16:creationId xmlns:a16="http://schemas.microsoft.com/office/drawing/2014/main" id="{00000000-0008-0000-0100-0000C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5</xdr:col>
          <xdr:colOff>0</xdr:colOff>
          <xdr:row>126</xdr:row>
          <xdr:rowOff>9525</xdr:rowOff>
        </xdr:to>
        <xdr:sp macro="" textlink="">
          <xdr:nvSpPr>
            <xdr:cNvPr id="15815" name="Check Box 455" hidden="1">
              <a:extLst>
                <a:ext uri="{63B3BB69-23CF-44E3-9099-C40C66FF867C}">
                  <a14:compatExt spid="_x0000_s15815"/>
                </a:ext>
                <a:ext uri="{FF2B5EF4-FFF2-40B4-BE49-F238E27FC236}">
                  <a16:creationId xmlns:a16="http://schemas.microsoft.com/office/drawing/2014/main" id="{00000000-0008-0000-0100-0000C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124</xdr:row>
          <xdr:rowOff>19050</xdr:rowOff>
        </xdr:from>
        <xdr:to>
          <xdr:col>5</xdr:col>
          <xdr:colOff>9525</xdr:colOff>
          <xdr:row>124</xdr:row>
          <xdr:rowOff>180975</xdr:rowOff>
        </xdr:to>
        <xdr:sp macro="" textlink="">
          <xdr:nvSpPr>
            <xdr:cNvPr id="15816" name="Check Box 456" hidden="1">
              <a:extLst>
                <a:ext uri="{63B3BB69-23CF-44E3-9099-C40C66FF867C}">
                  <a14:compatExt spid="_x0000_s15816"/>
                </a:ext>
                <a:ext uri="{FF2B5EF4-FFF2-40B4-BE49-F238E27FC236}">
                  <a16:creationId xmlns:a16="http://schemas.microsoft.com/office/drawing/2014/main" id="{00000000-0008-0000-0100-0000C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126</xdr:row>
          <xdr:rowOff>19050</xdr:rowOff>
        </xdr:from>
        <xdr:to>
          <xdr:col>5</xdr:col>
          <xdr:colOff>9525</xdr:colOff>
          <xdr:row>126</xdr:row>
          <xdr:rowOff>361950</xdr:rowOff>
        </xdr:to>
        <xdr:sp macro="" textlink="">
          <xdr:nvSpPr>
            <xdr:cNvPr id="15817" name="Check Box 457" hidden="1">
              <a:extLst>
                <a:ext uri="{63B3BB69-23CF-44E3-9099-C40C66FF867C}">
                  <a14:compatExt spid="_x0000_s15817"/>
                </a:ext>
                <a:ext uri="{FF2B5EF4-FFF2-40B4-BE49-F238E27FC236}">
                  <a16:creationId xmlns:a16="http://schemas.microsoft.com/office/drawing/2014/main" id="{00000000-0008-0000-0100-0000C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127</xdr:row>
          <xdr:rowOff>28575</xdr:rowOff>
        </xdr:from>
        <xdr:to>
          <xdr:col>4</xdr:col>
          <xdr:colOff>200025</xdr:colOff>
          <xdr:row>128</xdr:row>
          <xdr:rowOff>9525</xdr:rowOff>
        </xdr:to>
        <xdr:sp macro="" textlink="">
          <xdr:nvSpPr>
            <xdr:cNvPr id="15818" name="Check Box 458" hidden="1">
              <a:extLst>
                <a:ext uri="{63B3BB69-23CF-44E3-9099-C40C66FF867C}">
                  <a14:compatExt spid="_x0000_s15818"/>
                </a:ext>
                <a:ext uri="{FF2B5EF4-FFF2-40B4-BE49-F238E27FC236}">
                  <a16:creationId xmlns:a16="http://schemas.microsoft.com/office/drawing/2014/main" id="{00000000-0008-0000-0100-0000C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9525</xdr:rowOff>
        </xdr:from>
        <xdr:to>
          <xdr:col>4</xdr:col>
          <xdr:colOff>200025</xdr:colOff>
          <xdr:row>128</xdr:row>
          <xdr:rowOff>180975</xdr:rowOff>
        </xdr:to>
        <xdr:sp macro="" textlink="">
          <xdr:nvSpPr>
            <xdr:cNvPr id="15819" name="Check Box 459" hidden="1">
              <a:extLst>
                <a:ext uri="{63B3BB69-23CF-44E3-9099-C40C66FF867C}">
                  <a14:compatExt spid="_x0000_s15819"/>
                </a:ext>
                <a:ext uri="{FF2B5EF4-FFF2-40B4-BE49-F238E27FC236}">
                  <a16:creationId xmlns:a16="http://schemas.microsoft.com/office/drawing/2014/main" id="{00000000-0008-0000-0100-0000C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129</xdr:row>
          <xdr:rowOff>0</xdr:rowOff>
        </xdr:from>
        <xdr:to>
          <xdr:col>5</xdr:col>
          <xdr:colOff>19050</xdr:colOff>
          <xdr:row>130</xdr:row>
          <xdr:rowOff>0</xdr:rowOff>
        </xdr:to>
        <xdr:grpSp>
          <xdr:nvGrpSpPr>
            <xdr:cNvPr id="322" name="Group 41">
              <a:extLst>
                <a:ext uri="{FF2B5EF4-FFF2-40B4-BE49-F238E27FC236}">
                  <a16:creationId xmlns:a16="http://schemas.microsoft.com/office/drawing/2014/main" id="{00000000-0008-0000-0100-000042010000}"/>
                </a:ext>
              </a:extLst>
            </xdr:cNvPr>
            <xdr:cNvGrpSpPr>
              <a:grpSpLocks/>
            </xdr:cNvGrpSpPr>
          </xdr:nvGrpSpPr>
          <xdr:grpSpPr bwMode="auto">
            <a:xfrm>
              <a:off x="849796" y="30711913"/>
              <a:ext cx="188015"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130</xdr:row>
          <xdr:rowOff>28575</xdr:rowOff>
        </xdr:from>
        <xdr:to>
          <xdr:col>15</xdr:col>
          <xdr:colOff>95250</xdr:colOff>
          <xdr:row>130</xdr:row>
          <xdr:rowOff>371475</xdr:rowOff>
        </xdr:to>
        <xdr:sp macro="" textlink="">
          <xdr:nvSpPr>
            <xdr:cNvPr id="15821" name="Check Box 461" hidden="1">
              <a:extLst>
                <a:ext uri="{63B3BB69-23CF-44E3-9099-C40C66FF867C}">
                  <a14:compatExt spid="_x0000_s15821"/>
                </a:ext>
                <a:ext uri="{FF2B5EF4-FFF2-40B4-BE49-F238E27FC236}">
                  <a16:creationId xmlns:a16="http://schemas.microsoft.com/office/drawing/2014/main" id="{00000000-0008-0000-0100-0000C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161"/>
  <sheetViews>
    <sheetView showGridLines="0" view="pageBreakPreview" zoomScale="85" zoomScaleNormal="100" zoomScaleSheetLayoutView="85" workbookViewId="0"/>
  </sheetViews>
  <sheetFormatPr defaultColWidth="8.875" defaultRowHeight="20.100000000000001" customHeight="1"/>
  <cols>
    <col min="1" max="1" width="5.125" style="5" customWidth="1"/>
    <col min="2" max="2" width="11" style="5" customWidth="1"/>
    <col min="3" max="12" width="2.625" style="5" customWidth="1"/>
    <col min="13" max="17" width="4.875" style="5" customWidth="1"/>
    <col min="18" max="22" width="3.5" style="5" customWidth="1"/>
    <col min="23" max="23" width="14.25" style="5" customWidth="1"/>
    <col min="24" max="24" width="25" style="5" customWidth="1"/>
    <col min="25" max="25" width="22.5" style="5" customWidth="1"/>
    <col min="26" max="26" width="6.75" style="5" customWidth="1"/>
    <col min="27" max="28" width="10.625" style="5" customWidth="1"/>
    <col min="29" max="16384" width="8.875" style="5"/>
  </cols>
  <sheetData>
    <row r="1" spans="1:30" ht="20.100000000000001" customHeight="1">
      <c r="A1" s="2" t="s">
        <v>107</v>
      </c>
      <c r="AD1" s="5" t="s">
        <v>85</v>
      </c>
    </row>
    <row r="3" spans="1:30" s="333" customFormat="1" ht="24" customHeight="1">
      <c r="A3" s="446" t="s">
        <v>180</v>
      </c>
      <c r="B3" s="446"/>
      <c r="C3" s="446"/>
      <c r="D3" s="446"/>
      <c r="E3" s="446"/>
      <c r="F3" s="446"/>
      <c r="G3" s="446"/>
      <c r="H3" s="446"/>
      <c r="I3" s="446"/>
      <c r="J3" s="446"/>
      <c r="K3" s="446"/>
      <c r="L3" s="446"/>
      <c r="M3" s="446"/>
      <c r="N3" s="446"/>
      <c r="O3" s="446"/>
      <c r="P3" s="446"/>
      <c r="Q3" s="446"/>
      <c r="R3" s="446"/>
      <c r="S3" s="446"/>
      <c r="T3" s="446"/>
      <c r="U3" s="446"/>
      <c r="V3" s="446"/>
      <c r="W3" s="446"/>
      <c r="X3" s="446"/>
      <c r="Y3" s="446"/>
      <c r="Z3" s="446"/>
    </row>
    <row r="4" spans="1:30" s="333" customFormat="1" ht="30.75" customHeight="1">
      <c r="A4" s="447" t="s">
        <v>181</v>
      </c>
      <c r="B4" s="447"/>
      <c r="C4" s="447"/>
      <c r="D4" s="447"/>
      <c r="E4" s="447"/>
      <c r="F4" s="447"/>
      <c r="G4" s="447"/>
      <c r="H4" s="447"/>
      <c r="I4" s="447"/>
      <c r="J4" s="447"/>
      <c r="K4" s="447"/>
      <c r="L4" s="447"/>
      <c r="M4" s="447"/>
      <c r="N4" s="447"/>
      <c r="O4" s="447"/>
      <c r="P4" s="447"/>
      <c r="Q4" s="447"/>
      <c r="R4" s="447"/>
      <c r="S4" s="447"/>
      <c r="T4" s="447"/>
      <c r="U4" s="447"/>
      <c r="V4" s="447"/>
      <c r="W4" s="447"/>
      <c r="X4" s="447"/>
      <c r="Y4" s="447"/>
      <c r="Z4" s="447"/>
      <c r="AA4" s="447"/>
    </row>
    <row r="5" spans="1:30" customFormat="1" ht="9.75" customHeight="1">
      <c r="A5" s="333"/>
      <c r="B5" s="334"/>
      <c r="C5" s="334"/>
      <c r="D5" s="334"/>
      <c r="E5" s="334"/>
      <c r="F5" s="334"/>
      <c r="G5" s="334"/>
      <c r="H5" s="334"/>
      <c r="I5" s="334"/>
      <c r="J5" s="334"/>
      <c r="K5" s="334"/>
      <c r="L5" s="334"/>
      <c r="M5" s="334"/>
      <c r="N5" s="334"/>
      <c r="O5" s="334"/>
      <c r="P5" s="334"/>
      <c r="Q5" s="334"/>
      <c r="R5" s="334"/>
      <c r="S5" s="334"/>
      <c r="T5" s="334"/>
      <c r="U5" s="334"/>
      <c r="V5" s="334"/>
      <c r="W5" s="334"/>
      <c r="X5" s="334"/>
      <c r="Y5" s="334"/>
      <c r="Z5" s="334"/>
      <c r="AA5" s="334"/>
    </row>
    <row r="6" spans="1:30" customFormat="1" ht="14.25">
      <c r="A6" s="446" t="s">
        <v>182</v>
      </c>
      <c r="B6" s="446"/>
      <c r="C6" s="446"/>
      <c r="D6" s="446"/>
      <c r="E6" s="446"/>
      <c r="F6" s="446"/>
      <c r="G6" s="446"/>
      <c r="H6" s="446"/>
      <c r="I6" s="446"/>
      <c r="J6" s="446"/>
      <c r="K6" s="446"/>
      <c r="L6" s="446"/>
      <c r="M6" s="446"/>
      <c r="N6" s="446"/>
      <c r="O6" s="446"/>
      <c r="P6" s="446"/>
      <c r="Q6" s="446"/>
      <c r="R6" s="446"/>
      <c r="S6" s="446"/>
      <c r="T6" s="446"/>
      <c r="U6" s="446"/>
      <c r="V6" s="446"/>
      <c r="W6" s="446"/>
      <c r="X6" s="446"/>
      <c r="Y6" s="446"/>
      <c r="Z6" s="335"/>
      <c r="AA6" s="334"/>
    </row>
    <row r="7" spans="1:30" customFormat="1" ht="20.100000000000001" customHeight="1">
      <c r="A7" s="336"/>
      <c r="B7" s="334"/>
      <c r="C7" s="334"/>
      <c r="D7" s="334"/>
      <c r="E7" s="334"/>
      <c r="F7" s="334"/>
      <c r="G7" s="334"/>
      <c r="H7" s="334"/>
      <c r="I7" s="334"/>
      <c r="J7" s="334"/>
      <c r="K7" s="334"/>
      <c r="L7" s="334"/>
      <c r="M7" s="334"/>
      <c r="N7" s="334"/>
      <c r="O7" s="334"/>
      <c r="P7" s="334"/>
      <c r="Q7" s="334"/>
      <c r="R7" s="334"/>
      <c r="S7" s="334"/>
      <c r="T7" s="334"/>
      <c r="U7" s="334"/>
      <c r="V7" s="334"/>
      <c r="W7" s="334"/>
      <c r="X7" s="334"/>
      <c r="Y7" s="334"/>
      <c r="Z7" s="334"/>
      <c r="AA7" s="334"/>
    </row>
    <row r="8" spans="1:30" customFormat="1" ht="20.100000000000001" customHeight="1">
      <c r="A8" s="336"/>
      <c r="B8" s="334"/>
      <c r="C8" s="334"/>
      <c r="D8" s="334"/>
      <c r="E8" s="334"/>
      <c r="F8" s="334"/>
      <c r="G8" s="334"/>
      <c r="H8" s="334"/>
      <c r="I8" s="334"/>
      <c r="J8" s="334"/>
      <c r="K8" s="334"/>
      <c r="L8" s="334"/>
      <c r="M8" s="334"/>
      <c r="N8" s="334"/>
      <c r="O8" s="334"/>
      <c r="P8" s="334"/>
      <c r="Q8" s="334"/>
      <c r="R8" s="334"/>
      <c r="S8" s="334"/>
      <c r="T8" s="334"/>
      <c r="U8" s="334"/>
      <c r="V8" s="334"/>
      <c r="W8" s="334"/>
      <c r="X8" s="334"/>
      <c r="Y8" s="334"/>
      <c r="Z8" s="334"/>
      <c r="AA8" s="334"/>
    </row>
    <row r="9" spans="1:30" customFormat="1" ht="20.100000000000001" customHeight="1">
      <c r="A9" s="336"/>
      <c r="B9" s="334"/>
      <c r="C9" s="334"/>
      <c r="D9" s="334"/>
      <c r="E9" s="334"/>
      <c r="F9" s="334"/>
      <c r="G9" s="334"/>
      <c r="H9" s="334"/>
      <c r="I9" s="334"/>
      <c r="J9" s="334"/>
      <c r="K9" s="334"/>
      <c r="L9" s="334"/>
      <c r="M9" s="334"/>
      <c r="N9" s="334"/>
      <c r="O9" s="334"/>
      <c r="P9" s="334"/>
      <c r="Q9" s="334"/>
      <c r="R9" s="334"/>
      <c r="S9" s="334"/>
      <c r="T9" s="334"/>
      <c r="U9" s="334"/>
      <c r="V9" s="334"/>
      <c r="W9" s="334"/>
      <c r="X9" s="334"/>
      <c r="Y9" s="334"/>
      <c r="Z9" s="334"/>
      <c r="AA9" s="334"/>
    </row>
    <row r="10" spans="1:30" customFormat="1" ht="20.100000000000001" customHeight="1">
      <c r="A10" s="336"/>
      <c r="B10" s="334"/>
      <c r="C10" s="334"/>
      <c r="D10" s="334"/>
      <c r="E10" s="334"/>
      <c r="F10" s="334"/>
      <c r="G10" s="334"/>
      <c r="H10" s="334"/>
      <c r="I10" s="334"/>
      <c r="J10" s="334"/>
      <c r="K10" s="334"/>
      <c r="L10" s="334"/>
      <c r="M10" s="334"/>
      <c r="N10" s="334"/>
      <c r="O10" s="334"/>
      <c r="P10" s="334"/>
      <c r="Q10" s="334"/>
      <c r="R10" s="334"/>
      <c r="S10" s="334"/>
      <c r="T10" s="334"/>
      <c r="U10" s="334"/>
      <c r="V10" s="334"/>
      <c r="W10" s="334"/>
      <c r="X10" s="334"/>
      <c r="Y10" s="334"/>
      <c r="Z10" s="334"/>
      <c r="AA10" s="334"/>
    </row>
    <row r="11" spans="1:30" customFormat="1" ht="20.100000000000001" customHeight="1">
      <c r="A11" s="336"/>
      <c r="B11" s="334"/>
      <c r="C11" s="334"/>
      <c r="D11" s="334"/>
      <c r="E11" s="334"/>
      <c r="F11" s="334"/>
      <c r="G11" s="334"/>
      <c r="H11" s="334"/>
      <c r="I11" s="334"/>
      <c r="J11" s="334"/>
      <c r="K11" s="334"/>
      <c r="L11" s="334"/>
      <c r="M11" s="334"/>
      <c r="N11" s="334"/>
      <c r="O11" s="334"/>
      <c r="P11" s="334"/>
      <c r="Q11" s="334"/>
      <c r="R11" s="334"/>
      <c r="S11" s="334"/>
      <c r="T11" s="334"/>
      <c r="U11" s="334"/>
      <c r="V11" s="334"/>
      <c r="W11" s="334"/>
      <c r="X11" s="334"/>
      <c r="Y11" s="334"/>
      <c r="Z11" s="334"/>
      <c r="AA11" s="334"/>
    </row>
    <row r="12" spans="1:30" customFormat="1" ht="20.100000000000001" customHeight="1">
      <c r="A12" s="334"/>
      <c r="B12" s="334"/>
      <c r="C12" s="334"/>
      <c r="D12" s="334"/>
      <c r="E12" s="334"/>
      <c r="F12" s="334"/>
      <c r="G12" s="334"/>
      <c r="H12" s="334"/>
      <c r="I12" s="334"/>
      <c r="J12" s="334"/>
      <c r="K12" s="334"/>
      <c r="L12" s="334"/>
      <c r="M12" s="334"/>
      <c r="N12" s="334"/>
      <c r="O12" s="334"/>
      <c r="P12" s="334"/>
      <c r="Q12" s="334"/>
      <c r="R12" s="334"/>
      <c r="S12" s="334"/>
      <c r="T12" s="334"/>
      <c r="U12" s="334"/>
      <c r="V12" s="334"/>
      <c r="W12" s="334"/>
      <c r="X12" s="334"/>
      <c r="Y12" s="334"/>
      <c r="Z12" s="334"/>
      <c r="AA12" s="334"/>
    </row>
    <row r="13" spans="1:30" customFormat="1" ht="19.5" customHeight="1">
      <c r="A13" s="334"/>
      <c r="B13" s="334"/>
      <c r="C13" s="334"/>
      <c r="D13" s="334"/>
      <c r="E13" s="334"/>
      <c r="F13" s="334"/>
      <c r="G13" s="334"/>
      <c r="H13" s="334"/>
      <c r="I13" s="334"/>
      <c r="J13" s="334"/>
      <c r="K13" s="334"/>
      <c r="L13" s="334"/>
      <c r="M13" s="334"/>
      <c r="N13" s="334"/>
      <c r="O13" s="334"/>
      <c r="P13" s="334"/>
      <c r="Q13" s="334"/>
      <c r="R13" s="334"/>
      <c r="S13" s="334"/>
      <c r="T13" s="334"/>
      <c r="U13" s="334"/>
      <c r="V13" s="334"/>
      <c r="W13" s="334"/>
      <c r="X13" s="334"/>
      <c r="Y13" s="334"/>
      <c r="Z13" s="334"/>
      <c r="AA13" s="334"/>
    </row>
    <row r="14" spans="1:30" customFormat="1" ht="51.75" customHeight="1">
      <c r="A14" s="446" t="s">
        <v>183</v>
      </c>
      <c r="B14" s="446"/>
      <c r="C14" s="446"/>
      <c r="D14" s="446"/>
      <c r="E14" s="446"/>
      <c r="F14" s="446"/>
      <c r="G14" s="446"/>
      <c r="H14" s="446"/>
      <c r="I14" s="446"/>
      <c r="J14" s="446"/>
      <c r="K14" s="446"/>
      <c r="L14" s="446"/>
      <c r="M14" s="446"/>
      <c r="N14" s="446"/>
      <c r="O14" s="446"/>
      <c r="P14" s="446"/>
      <c r="Q14" s="446"/>
      <c r="R14" s="446"/>
      <c r="S14" s="446"/>
      <c r="T14" s="446"/>
      <c r="U14" s="446"/>
      <c r="V14" s="446"/>
      <c r="W14" s="446"/>
      <c r="X14" s="446"/>
      <c r="Y14" s="446"/>
      <c r="Z14" s="446"/>
      <c r="AA14" s="335"/>
    </row>
    <row r="15" spans="1:30" customFormat="1" ht="13.5" customHeight="1">
      <c r="A15" s="333"/>
      <c r="B15" s="334"/>
      <c r="C15" s="334"/>
      <c r="D15" s="334"/>
      <c r="E15" s="334"/>
      <c r="F15" s="334"/>
      <c r="G15" s="334"/>
      <c r="H15" s="334"/>
      <c r="I15" s="334"/>
      <c r="J15" s="334"/>
      <c r="K15" s="334"/>
      <c r="L15" s="334"/>
      <c r="M15" s="334"/>
      <c r="N15" s="334"/>
      <c r="O15" s="334"/>
      <c r="P15" s="334"/>
      <c r="Q15" s="334"/>
      <c r="R15" s="334"/>
      <c r="S15" s="334"/>
      <c r="T15" s="334"/>
      <c r="U15" s="334"/>
      <c r="V15" s="334"/>
      <c r="W15" s="334"/>
      <c r="X15" s="334"/>
      <c r="Y15" s="334"/>
      <c r="Z15" s="334"/>
      <c r="AA15" s="334"/>
    </row>
    <row r="16" spans="1:30" customFormat="1" ht="13.5" customHeight="1">
      <c r="A16" s="333"/>
      <c r="B16" s="334"/>
      <c r="C16" s="334"/>
      <c r="D16" s="334"/>
      <c r="E16" s="334"/>
      <c r="F16" s="334"/>
      <c r="G16" s="334"/>
      <c r="H16" s="334"/>
      <c r="I16" s="334"/>
      <c r="J16" s="334"/>
      <c r="K16" s="334"/>
      <c r="L16" s="334"/>
      <c r="M16" s="334"/>
      <c r="N16" s="334"/>
      <c r="O16" s="334"/>
      <c r="P16" s="334"/>
      <c r="Q16" s="334"/>
      <c r="R16" s="334"/>
      <c r="S16" s="334"/>
      <c r="T16" s="334"/>
      <c r="U16" s="334"/>
      <c r="V16" s="334"/>
      <c r="W16" s="334"/>
      <c r="X16" s="334"/>
      <c r="Y16" s="334"/>
      <c r="Z16" s="334"/>
      <c r="AA16" s="334"/>
    </row>
    <row r="17" spans="1:27" customFormat="1" ht="13.5" customHeight="1">
      <c r="A17" s="333"/>
      <c r="B17" s="334"/>
      <c r="C17" s="334"/>
      <c r="D17" s="334"/>
      <c r="E17" s="334"/>
      <c r="F17" s="334"/>
      <c r="G17" s="334"/>
      <c r="H17" s="334"/>
      <c r="I17" s="334"/>
      <c r="J17" s="334"/>
      <c r="K17" s="334"/>
      <c r="L17" s="334"/>
      <c r="M17" s="334"/>
      <c r="N17" s="334"/>
      <c r="O17" s="334"/>
      <c r="P17" s="334"/>
      <c r="Q17" s="334"/>
      <c r="R17" s="334"/>
      <c r="S17" s="334"/>
      <c r="T17" s="334"/>
      <c r="U17" s="334"/>
      <c r="V17" s="334"/>
      <c r="W17" s="334"/>
      <c r="X17" s="334"/>
      <c r="Y17" s="334"/>
      <c r="Z17" s="334"/>
      <c r="AA17" s="334"/>
    </row>
    <row r="18" spans="1:27" customFormat="1" ht="13.5" customHeight="1">
      <c r="A18" s="333"/>
      <c r="B18" s="334"/>
      <c r="C18" s="334"/>
      <c r="D18" s="334"/>
      <c r="E18" s="334"/>
      <c r="F18" s="334"/>
      <c r="G18" s="334"/>
      <c r="H18" s="334"/>
      <c r="I18" s="334"/>
      <c r="J18" s="334"/>
      <c r="K18" s="334"/>
      <c r="L18" s="334"/>
      <c r="M18" s="334"/>
      <c r="N18" s="334"/>
      <c r="O18" s="334"/>
      <c r="P18" s="334"/>
      <c r="Q18" s="334"/>
      <c r="R18" s="334"/>
      <c r="S18" s="334"/>
      <c r="T18" s="334"/>
      <c r="U18" s="334"/>
      <c r="V18" s="334"/>
      <c r="W18" s="334"/>
      <c r="X18" s="334"/>
      <c r="Y18" s="334"/>
      <c r="Z18" s="334"/>
      <c r="AA18" s="334"/>
    </row>
    <row r="19" spans="1:27" customFormat="1" ht="13.5" customHeight="1">
      <c r="A19" s="333"/>
      <c r="B19" s="334"/>
      <c r="C19" s="334"/>
      <c r="D19" s="334"/>
      <c r="E19" s="334"/>
      <c r="F19" s="334"/>
      <c r="G19" s="334"/>
      <c r="H19" s="334"/>
      <c r="I19" s="334"/>
      <c r="J19" s="334"/>
      <c r="K19" s="334"/>
      <c r="L19" s="334"/>
      <c r="M19" s="334"/>
      <c r="N19" s="334"/>
      <c r="O19" s="334"/>
      <c r="P19" s="334"/>
      <c r="Q19" s="334"/>
      <c r="R19" s="334"/>
      <c r="S19" s="334"/>
      <c r="T19" s="334"/>
      <c r="U19" s="334"/>
      <c r="V19" s="334"/>
      <c r="W19" s="334"/>
      <c r="X19" s="334"/>
      <c r="Y19" s="334"/>
      <c r="Z19" s="334"/>
      <c r="AA19" s="334"/>
    </row>
    <row r="20" spans="1:27" customFormat="1" ht="13.5" customHeight="1">
      <c r="A20" s="333"/>
      <c r="B20" s="334"/>
      <c r="C20" s="334"/>
      <c r="D20" s="334"/>
      <c r="E20" s="334"/>
      <c r="F20" s="334"/>
      <c r="G20" s="334"/>
      <c r="H20" s="334"/>
      <c r="I20" s="334"/>
      <c r="J20" s="334"/>
      <c r="K20" s="334"/>
      <c r="L20" s="334"/>
      <c r="M20" s="334"/>
      <c r="N20" s="334"/>
      <c r="O20" s="334"/>
      <c r="P20" s="334"/>
      <c r="Q20" s="334"/>
      <c r="R20" s="334"/>
      <c r="S20" s="334"/>
      <c r="T20" s="334"/>
      <c r="U20" s="334"/>
      <c r="V20" s="334"/>
      <c r="W20" s="334"/>
      <c r="X20" s="334"/>
      <c r="Y20" s="334"/>
      <c r="Z20" s="334"/>
      <c r="AA20" s="334"/>
    </row>
    <row r="21" spans="1:27" customFormat="1" ht="13.5" customHeight="1">
      <c r="A21" s="333"/>
      <c r="B21" s="334"/>
      <c r="C21" s="334"/>
      <c r="D21" s="334"/>
      <c r="E21" s="334"/>
      <c r="F21" s="334"/>
      <c r="G21" s="334"/>
      <c r="H21" s="334"/>
      <c r="I21" s="334"/>
      <c r="J21" s="334"/>
      <c r="K21" s="334"/>
      <c r="L21" s="334"/>
      <c r="M21" s="334"/>
      <c r="N21" s="334"/>
      <c r="O21" s="334"/>
      <c r="P21" s="334"/>
      <c r="Q21" s="334"/>
      <c r="R21" s="334"/>
      <c r="S21" s="334"/>
      <c r="T21" s="334"/>
      <c r="U21" s="334"/>
      <c r="V21" s="334"/>
      <c r="W21" s="334"/>
      <c r="X21" s="334"/>
      <c r="Y21" s="334"/>
      <c r="Z21" s="334"/>
      <c r="AA21" s="334"/>
    </row>
    <row r="22" spans="1:27" customFormat="1" ht="13.5" customHeight="1">
      <c r="A22" s="333"/>
      <c r="B22" s="334"/>
      <c r="C22" s="334"/>
      <c r="D22" s="334"/>
      <c r="E22" s="334"/>
      <c r="F22" s="334"/>
      <c r="G22" s="334"/>
      <c r="H22" s="334"/>
      <c r="I22" s="334"/>
      <c r="J22" s="334"/>
      <c r="K22" s="334"/>
      <c r="L22" s="334"/>
      <c r="M22" s="334"/>
      <c r="N22" s="334"/>
      <c r="O22" s="334"/>
      <c r="P22" s="334"/>
      <c r="Q22" s="334"/>
      <c r="R22" s="334"/>
      <c r="S22" s="334"/>
      <c r="T22" s="334"/>
      <c r="U22" s="334"/>
      <c r="V22" s="334"/>
      <c r="W22" s="334"/>
      <c r="X22" s="334"/>
      <c r="Y22" s="334"/>
      <c r="Z22" s="334"/>
      <c r="AA22" s="334"/>
    </row>
    <row r="23" spans="1:27" customFormat="1" ht="13.5" customHeight="1">
      <c r="A23" s="333"/>
      <c r="B23" s="334"/>
      <c r="C23" s="334"/>
      <c r="D23" s="334"/>
      <c r="E23" s="334"/>
      <c r="F23" s="334"/>
      <c r="G23" s="334"/>
      <c r="H23" s="334"/>
      <c r="I23" s="334"/>
      <c r="J23" s="334"/>
      <c r="K23" s="334"/>
      <c r="L23" s="334"/>
      <c r="M23" s="334"/>
      <c r="N23" s="334"/>
      <c r="O23" s="334"/>
      <c r="P23" s="334"/>
      <c r="Q23" s="334"/>
      <c r="R23" s="334"/>
      <c r="S23" s="334"/>
      <c r="T23" s="334"/>
      <c r="U23" s="334"/>
      <c r="V23" s="334"/>
      <c r="W23" s="334"/>
      <c r="X23" s="334"/>
      <c r="Y23" s="334"/>
      <c r="Z23" s="334"/>
      <c r="AA23" s="334"/>
    </row>
    <row r="24" spans="1:27" customFormat="1" ht="13.5" customHeight="1">
      <c r="A24" s="333"/>
      <c r="B24" s="334"/>
      <c r="C24" s="334"/>
      <c r="D24" s="334"/>
      <c r="E24" s="334"/>
      <c r="F24" s="334"/>
      <c r="G24" s="334"/>
      <c r="H24" s="334"/>
      <c r="I24" s="334"/>
      <c r="J24" s="334"/>
      <c r="K24" s="334"/>
      <c r="L24" s="334"/>
      <c r="M24" s="334"/>
      <c r="N24" s="334"/>
      <c r="O24" s="334"/>
      <c r="P24" s="334"/>
      <c r="Q24" s="334"/>
      <c r="R24" s="334"/>
      <c r="S24" s="334"/>
      <c r="T24" s="334"/>
      <c r="U24" s="334"/>
      <c r="V24" s="334"/>
      <c r="W24" s="334"/>
      <c r="X24" s="334"/>
      <c r="Y24" s="334"/>
      <c r="Z24" s="334"/>
      <c r="AA24" s="334"/>
    </row>
    <row r="25" spans="1:27" customFormat="1" ht="13.5" customHeight="1">
      <c r="A25" s="333"/>
      <c r="B25" s="334"/>
      <c r="C25" s="334"/>
      <c r="D25" s="334"/>
      <c r="E25" s="334"/>
      <c r="F25" s="334"/>
      <c r="G25" s="334"/>
      <c r="H25" s="334"/>
      <c r="I25" s="334"/>
      <c r="J25" s="334"/>
      <c r="K25" s="334"/>
      <c r="L25" s="334"/>
      <c r="M25" s="334"/>
      <c r="N25" s="334"/>
      <c r="O25" s="334"/>
      <c r="P25" s="334"/>
      <c r="Q25" s="334"/>
      <c r="R25" s="334"/>
      <c r="S25" s="334"/>
      <c r="T25" s="334"/>
      <c r="U25" s="334"/>
      <c r="V25" s="334"/>
      <c r="W25" s="334"/>
      <c r="X25" s="334"/>
      <c r="Y25" s="334"/>
      <c r="Z25" s="334"/>
      <c r="AA25" s="334"/>
    </row>
    <row r="26" spans="1:27" customFormat="1" ht="13.5" customHeight="1">
      <c r="A26" s="333"/>
      <c r="B26" s="334"/>
      <c r="C26" s="334"/>
      <c r="D26" s="334"/>
      <c r="E26" s="334"/>
      <c r="F26" s="334"/>
      <c r="G26" s="334"/>
      <c r="H26" s="334"/>
      <c r="I26" s="334"/>
      <c r="J26" s="334"/>
      <c r="K26" s="334"/>
      <c r="L26" s="334"/>
      <c r="M26" s="334"/>
      <c r="N26" s="334"/>
      <c r="O26" s="334"/>
      <c r="P26" s="334"/>
      <c r="Q26" s="334"/>
      <c r="R26" s="334"/>
      <c r="S26" s="334"/>
      <c r="T26" s="334"/>
      <c r="U26" s="334"/>
      <c r="V26" s="334"/>
      <c r="W26" s="334"/>
      <c r="X26" s="334"/>
      <c r="Y26" s="334"/>
      <c r="Z26" s="334"/>
      <c r="AA26" s="334"/>
    </row>
    <row r="27" spans="1:27" customFormat="1" ht="13.5" customHeight="1">
      <c r="A27" s="333"/>
      <c r="B27" s="334"/>
      <c r="C27" s="334"/>
      <c r="D27" s="334"/>
      <c r="E27" s="334"/>
      <c r="F27" s="334"/>
      <c r="G27" s="334"/>
      <c r="H27" s="334"/>
      <c r="I27" s="334"/>
      <c r="J27" s="334"/>
      <c r="K27" s="334"/>
      <c r="L27" s="334"/>
      <c r="M27" s="334"/>
      <c r="N27" s="334"/>
      <c r="O27" s="334"/>
      <c r="P27" s="334"/>
      <c r="Q27" s="334"/>
      <c r="R27" s="334"/>
      <c r="S27" s="334"/>
      <c r="T27" s="334"/>
      <c r="U27" s="334"/>
      <c r="V27" s="334"/>
      <c r="W27" s="334"/>
      <c r="X27" s="334"/>
      <c r="Y27" s="334"/>
      <c r="Z27" s="334"/>
      <c r="AA27" s="334"/>
    </row>
    <row r="28" spans="1:27" customFormat="1" ht="13.5" customHeight="1">
      <c r="A28" s="333"/>
      <c r="B28" s="334"/>
      <c r="C28" s="334"/>
      <c r="D28" s="334"/>
      <c r="E28" s="334"/>
      <c r="F28" s="334"/>
      <c r="G28" s="334"/>
      <c r="H28" s="334"/>
      <c r="I28" s="334"/>
      <c r="J28" s="334"/>
      <c r="K28" s="334"/>
      <c r="L28" s="334"/>
      <c r="M28" s="334"/>
      <c r="N28" s="334"/>
      <c r="O28" s="334"/>
      <c r="P28" s="334"/>
      <c r="Q28" s="334"/>
      <c r="R28" s="334"/>
      <c r="S28" s="334"/>
      <c r="T28" s="334"/>
      <c r="U28" s="334"/>
      <c r="V28" s="334"/>
      <c r="W28" s="334"/>
      <c r="X28" s="334"/>
      <c r="Y28" s="334"/>
      <c r="Z28" s="334"/>
      <c r="AA28" s="334"/>
    </row>
    <row r="29" spans="1:27" customFormat="1" ht="10.5" customHeight="1">
      <c r="A29" s="333"/>
      <c r="B29" s="334"/>
      <c r="C29" s="334"/>
      <c r="D29" s="334"/>
      <c r="E29" s="334"/>
      <c r="F29" s="334"/>
      <c r="G29" s="334"/>
      <c r="H29" s="334"/>
      <c r="I29" s="334"/>
      <c r="J29" s="334"/>
      <c r="K29" s="334"/>
      <c r="L29" s="334"/>
      <c r="M29" s="334"/>
      <c r="N29" s="334"/>
      <c r="O29" s="334"/>
      <c r="P29" s="334"/>
      <c r="Q29" s="334"/>
      <c r="R29" s="334"/>
      <c r="S29" s="334"/>
      <c r="T29" s="334"/>
      <c r="U29" s="334"/>
      <c r="V29" s="334"/>
      <c r="W29" s="334"/>
      <c r="X29" s="334"/>
      <c r="Y29" s="334"/>
      <c r="Z29" s="334"/>
      <c r="AA29" s="334"/>
    </row>
    <row r="30" spans="1:27" ht="20.100000000000001" customHeight="1">
      <c r="A30" s="2" t="s">
        <v>42</v>
      </c>
    </row>
    <row r="31" spans="1:27" ht="20.100000000000001" customHeight="1" thickBot="1">
      <c r="B31" s="5" t="s">
        <v>106</v>
      </c>
    </row>
    <row r="32" spans="1:27" ht="20.100000000000001" customHeight="1" thickBot="1">
      <c r="B32" s="6" t="s">
        <v>19</v>
      </c>
      <c r="C32" s="471"/>
      <c r="D32" s="472"/>
      <c r="E32" s="472"/>
      <c r="F32" s="472"/>
      <c r="G32" s="472"/>
      <c r="H32" s="472"/>
      <c r="I32" s="472"/>
      <c r="J32" s="472"/>
      <c r="K32" s="472"/>
      <c r="L32" s="473"/>
    </row>
    <row r="34" spans="1:30" ht="20.100000000000001" customHeight="1">
      <c r="A34" s="2" t="s">
        <v>43</v>
      </c>
    </row>
    <row r="35" spans="1:30" ht="20.100000000000001" customHeight="1" thickBot="1">
      <c r="B35" s="333" t="s">
        <v>108</v>
      </c>
    </row>
    <row r="36" spans="1:30" ht="20.100000000000001" customHeight="1">
      <c r="B36" s="7" t="s">
        <v>25</v>
      </c>
      <c r="C36" s="441" t="s">
        <v>0</v>
      </c>
      <c r="D36" s="441"/>
      <c r="E36" s="441"/>
      <c r="F36" s="441"/>
      <c r="G36" s="441"/>
      <c r="H36" s="441"/>
      <c r="I36" s="441"/>
      <c r="J36" s="441"/>
      <c r="K36" s="441"/>
      <c r="L36" s="442"/>
      <c r="M36" s="474"/>
      <c r="N36" s="475"/>
      <c r="O36" s="475"/>
      <c r="P36" s="475"/>
      <c r="Q36" s="475"/>
      <c r="R36" s="475"/>
      <c r="S36" s="475"/>
      <c r="T36" s="475"/>
      <c r="U36" s="475"/>
      <c r="V36" s="475"/>
      <c r="W36" s="476"/>
      <c r="X36" s="477"/>
    </row>
    <row r="37" spans="1:30" ht="20.100000000000001" customHeight="1" thickBot="1">
      <c r="B37" s="8"/>
      <c r="C37" s="441" t="s">
        <v>27</v>
      </c>
      <c r="D37" s="441"/>
      <c r="E37" s="441"/>
      <c r="F37" s="441"/>
      <c r="G37" s="441"/>
      <c r="H37" s="441"/>
      <c r="I37" s="441"/>
      <c r="J37" s="441"/>
      <c r="K37" s="441"/>
      <c r="L37" s="442"/>
      <c r="M37" s="436"/>
      <c r="N37" s="437"/>
      <c r="O37" s="437"/>
      <c r="P37" s="437"/>
      <c r="Q37" s="437"/>
      <c r="R37" s="437"/>
      <c r="S37" s="437"/>
      <c r="T37" s="437"/>
      <c r="U37" s="478"/>
      <c r="V37" s="478"/>
      <c r="W37" s="479"/>
      <c r="X37" s="480"/>
      <c r="AD37" s="5" t="s">
        <v>28</v>
      </c>
    </row>
    <row r="38" spans="1:30" ht="20.100000000000001" customHeight="1" thickBot="1">
      <c r="B38" s="7" t="s">
        <v>29</v>
      </c>
      <c r="C38" s="441" t="s">
        <v>30</v>
      </c>
      <c r="D38" s="441"/>
      <c r="E38" s="441"/>
      <c r="F38" s="441"/>
      <c r="G38" s="441"/>
      <c r="H38" s="441"/>
      <c r="I38" s="441"/>
      <c r="J38" s="441"/>
      <c r="K38" s="441"/>
      <c r="L38" s="442"/>
      <c r="M38" s="9"/>
      <c r="N38" s="10"/>
      <c r="O38" s="10"/>
      <c r="P38" s="11" t="s">
        <v>31</v>
      </c>
      <c r="Q38" s="10"/>
      <c r="R38" s="10"/>
      <c r="S38" s="10"/>
      <c r="T38" s="12"/>
      <c r="U38" s="13"/>
      <c r="V38" s="14"/>
      <c r="W38" s="14"/>
      <c r="X38" s="14"/>
      <c r="AD38" s="5" t="str">
        <f>CONCATENATE(M38,N38,O38,P38,Q38,R38,S38,T38)</f>
        <v>－</v>
      </c>
    </row>
    <row r="39" spans="1:30" ht="20.100000000000001" customHeight="1">
      <c r="B39" s="15"/>
      <c r="C39" s="441" t="s">
        <v>32</v>
      </c>
      <c r="D39" s="441"/>
      <c r="E39" s="441"/>
      <c r="F39" s="441"/>
      <c r="G39" s="441"/>
      <c r="H39" s="441"/>
      <c r="I39" s="441"/>
      <c r="J39" s="441"/>
      <c r="K39" s="441"/>
      <c r="L39" s="442"/>
      <c r="M39" s="436"/>
      <c r="N39" s="437"/>
      <c r="O39" s="437"/>
      <c r="P39" s="437"/>
      <c r="Q39" s="437"/>
      <c r="R39" s="437"/>
      <c r="S39" s="437"/>
      <c r="T39" s="437"/>
      <c r="U39" s="438"/>
      <c r="V39" s="438"/>
      <c r="W39" s="439"/>
      <c r="X39" s="440"/>
    </row>
    <row r="40" spans="1:30" ht="20.100000000000001" customHeight="1">
      <c r="B40" s="8"/>
      <c r="C40" s="441" t="s">
        <v>33</v>
      </c>
      <c r="D40" s="441"/>
      <c r="E40" s="441"/>
      <c r="F40" s="441"/>
      <c r="G40" s="441"/>
      <c r="H40" s="441"/>
      <c r="I40" s="441"/>
      <c r="J40" s="441"/>
      <c r="K40" s="441"/>
      <c r="L40" s="442"/>
      <c r="M40" s="436"/>
      <c r="N40" s="437"/>
      <c r="O40" s="437"/>
      <c r="P40" s="437"/>
      <c r="Q40" s="437"/>
      <c r="R40" s="437"/>
      <c r="S40" s="437"/>
      <c r="T40" s="437"/>
      <c r="U40" s="437"/>
      <c r="V40" s="437"/>
      <c r="W40" s="443"/>
      <c r="X40" s="444"/>
    </row>
    <row r="41" spans="1:30" customFormat="1" ht="20.100000000000001" customHeight="1">
      <c r="A41" s="334"/>
      <c r="B41" s="337" t="s">
        <v>184</v>
      </c>
      <c r="C41" s="448" t="s">
        <v>179</v>
      </c>
      <c r="D41" s="448"/>
      <c r="E41" s="448"/>
      <c r="F41" s="448"/>
      <c r="G41" s="448"/>
      <c r="H41" s="448"/>
      <c r="I41" s="448"/>
      <c r="J41" s="448"/>
      <c r="K41" s="448"/>
      <c r="L41" s="449"/>
      <c r="M41" s="450"/>
      <c r="N41" s="451"/>
      <c r="O41" s="451"/>
      <c r="P41" s="451"/>
      <c r="Q41" s="451"/>
      <c r="R41" s="451"/>
      <c r="S41" s="451"/>
      <c r="T41" s="451"/>
      <c r="U41" s="451"/>
      <c r="V41" s="451"/>
      <c r="W41" s="452"/>
      <c r="X41" s="453"/>
      <c r="Y41" s="334"/>
      <c r="Z41" s="334"/>
      <c r="AA41" s="334"/>
    </row>
    <row r="42" spans="1:30" customFormat="1" ht="20.100000000000001" customHeight="1">
      <c r="A42" s="334"/>
      <c r="B42" s="338"/>
      <c r="C42" s="448" t="s">
        <v>34</v>
      </c>
      <c r="D42" s="448"/>
      <c r="E42" s="448"/>
      <c r="F42" s="448"/>
      <c r="G42" s="448"/>
      <c r="H42" s="448"/>
      <c r="I42" s="448"/>
      <c r="J42" s="448"/>
      <c r="K42" s="448"/>
      <c r="L42" s="449"/>
      <c r="M42" s="454"/>
      <c r="N42" s="455"/>
      <c r="O42" s="455"/>
      <c r="P42" s="455"/>
      <c r="Q42" s="455"/>
      <c r="R42" s="455"/>
      <c r="S42" s="455"/>
      <c r="T42" s="455"/>
      <c r="U42" s="455"/>
      <c r="V42" s="455"/>
      <c r="W42" s="456"/>
      <c r="X42" s="457"/>
      <c r="Y42" s="334"/>
      <c r="Z42" s="334"/>
      <c r="AA42" s="334"/>
    </row>
    <row r="43" spans="1:30" ht="20.100000000000001" customHeight="1">
      <c r="B43" s="468" t="s">
        <v>35</v>
      </c>
      <c r="C43" s="441" t="s">
        <v>36</v>
      </c>
      <c r="D43" s="441"/>
      <c r="E43" s="441"/>
      <c r="F43" s="441"/>
      <c r="G43" s="441"/>
      <c r="H43" s="441"/>
      <c r="I43" s="441"/>
      <c r="J43" s="441"/>
      <c r="K43" s="441"/>
      <c r="L43" s="442"/>
      <c r="M43" s="436"/>
      <c r="N43" s="437"/>
      <c r="O43" s="437"/>
      <c r="P43" s="437"/>
      <c r="Q43" s="437"/>
      <c r="R43" s="437"/>
      <c r="S43" s="437"/>
      <c r="T43" s="437"/>
      <c r="U43" s="437"/>
      <c r="V43" s="437"/>
      <c r="W43" s="443"/>
      <c r="X43" s="444"/>
    </row>
    <row r="44" spans="1:30" ht="20.100000000000001" customHeight="1">
      <c r="B44" s="469"/>
      <c r="C44" s="484" t="s">
        <v>34</v>
      </c>
      <c r="D44" s="484"/>
      <c r="E44" s="484"/>
      <c r="F44" s="484"/>
      <c r="G44" s="484"/>
      <c r="H44" s="484"/>
      <c r="I44" s="484"/>
      <c r="J44" s="484"/>
      <c r="K44" s="484"/>
      <c r="L44" s="484"/>
      <c r="M44" s="450"/>
      <c r="N44" s="451"/>
      <c r="O44" s="451"/>
      <c r="P44" s="451"/>
      <c r="Q44" s="451"/>
      <c r="R44" s="451"/>
      <c r="S44" s="451"/>
      <c r="T44" s="451"/>
      <c r="U44" s="451"/>
      <c r="V44" s="451"/>
      <c r="W44" s="452"/>
      <c r="X44" s="453"/>
    </row>
    <row r="45" spans="1:30" ht="20.100000000000001" customHeight="1">
      <c r="B45" s="7" t="s">
        <v>23</v>
      </c>
      <c r="C45" s="441" t="s">
        <v>11</v>
      </c>
      <c r="D45" s="441"/>
      <c r="E45" s="441"/>
      <c r="F45" s="441"/>
      <c r="G45" s="441"/>
      <c r="H45" s="441"/>
      <c r="I45" s="441"/>
      <c r="J45" s="441"/>
      <c r="K45" s="441"/>
      <c r="L45" s="442"/>
      <c r="M45" s="463"/>
      <c r="N45" s="438"/>
      <c r="O45" s="438"/>
      <c r="P45" s="438"/>
      <c r="Q45" s="438"/>
      <c r="R45" s="438"/>
      <c r="S45" s="438"/>
      <c r="T45" s="438"/>
      <c r="U45" s="438"/>
      <c r="V45" s="438"/>
      <c r="W45" s="439"/>
      <c r="X45" s="440"/>
    </row>
    <row r="46" spans="1:30" ht="20.100000000000001" customHeight="1" thickBot="1">
      <c r="B46" s="16"/>
      <c r="C46" s="441" t="s">
        <v>37</v>
      </c>
      <c r="D46" s="441"/>
      <c r="E46" s="441"/>
      <c r="F46" s="441"/>
      <c r="G46" s="441"/>
      <c r="H46" s="441"/>
      <c r="I46" s="441"/>
      <c r="J46" s="441"/>
      <c r="K46" s="441"/>
      <c r="L46" s="442"/>
      <c r="M46" s="464"/>
      <c r="N46" s="465"/>
      <c r="O46" s="465"/>
      <c r="P46" s="465"/>
      <c r="Q46" s="465"/>
      <c r="R46" s="465"/>
      <c r="S46" s="465"/>
      <c r="T46" s="465"/>
      <c r="U46" s="465"/>
      <c r="V46" s="465"/>
      <c r="W46" s="466"/>
      <c r="X46" s="467"/>
    </row>
    <row r="48" spans="1:30" ht="20.100000000000001" customHeight="1">
      <c r="A48" s="2" t="s">
        <v>38</v>
      </c>
    </row>
    <row r="49" spans="2:28" ht="20.100000000000001" customHeight="1">
      <c r="B49" s="5" t="s">
        <v>108</v>
      </c>
      <c r="X49" s="17"/>
    </row>
    <row r="50" spans="2:28" ht="13.5">
      <c r="B50" s="18"/>
      <c r="C50" s="429"/>
      <c r="D50" s="429"/>
      <c r="E50" s="429"/>
      <c r="F50" s="429"/>
      <c r="G50" s="429"/>
      <c r="H50" s="429"/>
      <c r="I50" s="429"/>
      <c r="J50" s="429"/>
      <c r="K50" s="429"/>
      <c r="L50" s="429"/>
      <c r="M50" s="429"/>
      <c r="N50" s="429"/>
      <c r="O50" s="429"/>
      <c r="P50" s="429"/>
      <c r="Q50" s="429"/>
      <c r="R50" s="429"/>
      <c r="S50" s="429"/>
      <c r="T50" s="429"/>
      <c r="U50" s="429"/>
      <c r="V50" s="429"/>
      <c r="W50" s="429"/>
      <c r="X50" s="429"/>
      <c r="Y50" s="429"/>
      <c r="Z50" s="429"/>
      <c r="AA50" s="429"/>
      <c r="AB50" s="429"/>
    </row>
    <row r="51" spans="2:28" ht="28.5" customHeight="1">
      <c r="B51" s="461" t="s">
        <v>39</v>
      </c>
      <c r="C51" s="462" t="s">
        <v>80</v>
      </c>
      <c r="D51" s="461"/>
      <c r="E51" s="461"/>
      <c r="F51" s="461"/>
      <c r="G51" s="461"/>
      <c r="H51" s="461"/>
      <c r="I51" s="461"/>
      <c r="J51" s="461"/>
      <c r="K51" s="461"/>
      <c r="L51" s="461"/>
      <c r="M51" s="461" t="s">
        <v>40</v>
      </c>
      <c r="N51" s="461"/>
      <c r="O51" s="461"/>
      <c r="P51" s="461"/>
      <c r="Q51" s="461"/>
      <c r="R51" s="433" t="s">
        <v>49</v>
      </c>
      <c r="S51" s="434"/>
      <c r="T51" s="434"/>
      <c r="U51" s="434"/>
      <c r="V51" s="434"/>
      <c r="W51" s="435"/>
      <c r="X51" s="461" t="s">
        <v>41</v>
      </c>
      <c r="Y51" s="461" t="s">
        <v>7</v>
      </c>
      <c r="Z51" s="19"/>
      <c r="AA51" s="136"/>
      <c r="AB51" s="19"/>
    </row>
    <row r="52" spans="2:28" ht="28.5" customHeight="1" thickBot="1">
      <c r="B52" s="461"/>
      <c r="C52" s="431"/>
      <c r="D52" s="431"/>
      <c r="E52" s="431"/>
      <c r="F52" s="431"/>
      <c r="G52" s="431"/>
      <c r="H52" s="431"/>
      <c r="I52" s="431"/>
      <c r="J52" s="431"/>
      <c r="K52" s="431"/>
      <c r="L52" s="431"/>
      <c r="M52" s="431"/>
      <c r="N52" s="431"/>
      <c r="O52" s="431"/>
      <c r="P52" s="431"/>
      <c r="Q52" s="431"/>
      <c r="R52" s="430" t="s">
        <v>50</v>
      </c>
      <c r="S52" s="431"/>
      <c r="T52" s="431"/>
      <c r="U52" s="431"/>
      <c r="V52" s="431"/>
      <c r="W52" s="20" t="s">
        <v>51</v>
      </c>
      <c r="X52" s="431"/>
      <c r="Y52" s="431"/>
      <c r="Z52" s="4"/>
      <c r="AA52" s="4"/>
      <c r="AB52" s="21"/>
    </row>
    <row r="53" spans="2:28" ht="38.25" customHeight="1">
      <c r="B53" s="22">
        <v>1</v>
      </c>
      <c r="C53" s="458"/>
      <c r="D53" s="459"/>
      <c r="E53" s="459"/>
      <c r="F53" s="459"/>
      <c r="G53" s="459"/>
      <c r="H53" s="459"/>
      <c r="I53" s="459"/>
      <c r="J53" s="459"/>
      <c r="K53" s="459"/>
      <c r="L53" s="460"/>
      <c r="M53" s="432"/>
      <c r="N53" s="432"/>
      <c r="O53" s="432"/>
      <c r="P53" s="432"/>
      <c r="Q53" s="432"/>
      <c r="R53" s="432"/>
      <c r="S53" s="432"/>
      <c r="T53" s="432"/>
      <c r="U53" s="432"/>
      <c r="V53" s="432"/>
      <c r="W53" s="23"/>
      <c r="X53" s="24"/>
      <c r="Y53" s="25"/>
      <c r="Z53" s="26"/>
      <c r="AA53" s="26"/>
      <c r="AB53" s="27"/>
    </row>
    <row r="54" spans="2:28" ht="38.25" customHeight="1">
      <c r="B54" s="6">
        <f>B53+1</f>
        <v>2</v>
      </c>
      <c r="C54" s="426"/>
      <c r="D54" s="427"/>
      <c r="E54" s="427"/>
      <c r="F54" s="427"/>
      <c r="G54" s="427"/>
      <c r="H54" s="427"/>
      <c r="I54" s="427"/>
      <c r="J54" s="427"/>
      <c r="K54" s="427"/>
      <c r="L54" s="428"/>
      <c r="M54" s="445"/>
      <c r="N54" s="445"/>
      <c r="O54" s="445"/>
      <c r="P54" s="445"/>
      <c r="Q54" s="445"/>
      <c r="R54" s="445"/>
      <c r="S54" s="445"/>
      <c r="T54" s="445"/>
      <c r="U54" s="445"/>
      <c r="V54" s="445"/>
      <c r="W54" s="28"/>
      <c r="X54" s="29"/>
      <c r="Y54" s="30"/>
      <c r="Z54" s="26"/>
      <c r="AA54" s="26"/>
      <c r="AB54" s="27"/>
    </row>
    <row r="55" spans="2:28" ht="38.25" customHeight="1">
      <c r="B55" s="6">
        <f t="shared" ref="B55:B118" si="0">B54+1</f>
        <v>3</v>
      </c>
      <c r="C55" s="426"/>
      <c r="D55" s="427"/>
      <c r="E55" s="427"/>
      <c r="F55" s="427"/>
      <c r="G55" s="427"/>
      <c r="H55" s="427"/>
      <c r="I55" s="427"/>
      <c r="J55" s="427"/>
      <c r="K55" s="427"/>
      <c r="L55" s="428"/>
      <c r="M55" s="445"/>
      <c r="N55" s="445"/>
      <c r="O55" s="445"/>
      <c r="P55" s="445"/>
      <c r="Q55" s="445"/>
      <c r="R55" s="445"/>
      <c r="S55" s="445"/>
      <c r="T55" s="445"/>
      <c r="U55" s="445"/>
      <c r="V55" s="445"/>
      <c r="W55" s="28"/>
      <c r="X55" s="29"/>
      <c r="Y55" s="31"/>
      <c r="Z55" s="26"/>
      <c r="AA55" s="26"/>
      <c r="AB55" s="27"/>
    </row>
    <row r="56" spans="2:28" ht="38.25" customHeight="1">
      <c r="B56" s="6">
        <f t="shared" si="0"/>
        <v>4</v>
      </c>
      <c r="C56" s="426"/>
      <c r="D56" s="427"/>
      <c r="E56" s="427"/>
      <c r="F56" s="427"/>
      <c r="G56" s="427"/>
      <c r="H56" s="427"/>
      <c r="I56" s="427"/>
      <c r="J56" s="427"/>
      <c r="K56" s="427"/>
      <c r="L56" s="428"/>
      <c r="M56" s="445"/>
      <c r="N56" s="445"/>
      <c r="O56" s="445"/>
      <c r="P56" s="445"/>
      <c r="Q56" s="445"/>
      <c r="R56" s="445"/>
      <c r="S56" s="445"/>
      <c r="T56" s="445"/>
      <c r="U56" s="445"/>
      <c r="V56" s="445"/>
      <c r="W56" s="28"/>
      <c r="X56" s="29"/>
      <c r="Y56" s="31"/>
      <c r="Z56" s="26"/>
      <c r="AA56" s="26"/>
      <c r="AB56" s="27"/>
    </row>
    <row r="57" spans="2:28" ht="38.25" customHeight="1">
      <c r="B57" s="6">
        <f t="shared" si="0"/>
        <v>5</v>
      </c>
      <c r="C57" s="426"/>
      <c r="D57" s="427"/>
      <c r="E57" s="427"/>
      <c r="F57" s="427"/>
      <c r="G57" s="427"/>
      <c r="H57" s="427"/>
      <c r="I57" s="427"/>
      <c r="J57" s="427"/>
      <c r="K57" s="427"/>
      <c r="L57" s="428"/>
      <c r="M57" s="445"/>
      <c r="N57" s="445"/>
      <c r="O57" s="445"/>
      <c r="P57" s="445"/>
      <c r="Q57" s="445"/>
      <c r="R57" s="445"/>
      <c r="S57" s="445"/>
      <c r="T57" s="445"/>
      <c r="U57" s="445"/>
      <c r="V57" s="445"/>
      <c r="W57" s="28"/>
      <c r="X57" s="29"/>
      <c r="Y57" s="31"/>
      <c r="Z57" s="26"/>
      <c r="AA57" s="26"/>
      <c r="AB57" s="27"/>
    </row>
    <row r="58" spans="2:28" ht="38.25" customHeight="1">
      <c r="B58" s="6">
        <f t="shared" si="0"/>
        <v>6</v>
      </c>
      <c r="C58" s="426"/>
      <c r="D58" s="427"/>
      <c r="E58" s="427"/>
      <c r="F58" s="427"/>
      <c r="G58" s="427"/>
      <c r="H58" s="427"/>
      <c r="I58" s="427"/>
      <c r="J58" s="427"/>
      <c r="K58" s="427"/>
      <c r="L58" s="428"/>
      <c r="M58" s="445"/>
      <c r="N58" s="445"/>
      <c r="O58" s="445"/>
      <c r="P58" s="445"/>
      <c r="Q58" s="445"/>
      <c r="R58" s="481"/>
      <c r="S58" s="482"/>
      <c r="T58" s="482"/>
      <c r="U58" s="482"/>
      <c r="V58" s="483"/>
      <c r="W58" s="28"/>
      <c r="X58" s="29"/>
      <c r="Y58" s="31"/>
      <c r="Z58" s="26"/>
      <c r="AA58" s="26"/>
      <c r="AB58" s="27"/>
    </row>
    <row r="59" spans="2:28" ht="38.25" customHeight="1">
      <c r="B59" s="6">
        <f t="shared" si="0"/>
        <v>7</v>
      </c>
      <c r="C59" s="426"/>
      <c r="D59" s="427"/>
      <c r="E59" s="427"/>
      <c r="F59" s="427"/>
      <c r="G59" s="427"/>
      <c r="H59" s="427"/>
      <c r="I59" s="427"/>
      <c r="J59" s="427"/>
      <c r="K59" s="427"/>
      <c r="L59" s="428"/>
      <c r="M59" s="445"/>
      <c r="N59" s="445"/>
      <c r="O59" s="445"/>
      <c r="P59" s="445"/>
      <c r="Q59" s="445"/>
      <c r="R59" s="481"/>
      <c r="S59" s="482"/>
      <c r="T59" s="482"/>
      <c r="U59" s="482"/>
      <c r="V59" s="483"/>
      <c r="W59" s="28"/>
      <c r="X59" s="29"/>
      <c r="Y59" s="31"/>
      <c r="Z59" s="26"/>
      <c r="AA59" s="26"/>
      <c r="AB59" s="27"/>
    </row>
    <row r="60" spans="2:28" ht="38.25" customHeight="1">
      <c r="B60" s="6">
        <f t="shared" si="0"/>
        <v>8</v>
      </c>
      <c r="C60" s="426"/>
      <c r="D60" s="427"/>
      <c r="E60" s="427"/>
      <c r="F60" s="427"/>
      <c r="G60" s="427"/>
      <c r="H60" s="427"/>
      <c r="I60" s="427"/>
      <c r="J60" s="427"/>
      <c r="K60" s="427"/>
      <c r="L60" s="428"/>
      <c r="M60" s="445"/>
      <c r="N60" s="445"/>
      <c r="O60" s="445"/>
      <c r="P60" s="445"/>
      <c r="Q60" s="445"/>
      <c r="R60" s="445"/>
      <c r="S60" s="445"/>
      <c r="T60" s="445"/>
      <c r="U60" s="445"/>
      <c r="V60" s="445"/>
      <c r="W60" s="28"/>
      <c r="X60" s="29"/>
      <c r="Y60" s="31"/>
      <c r="Z60" s="26"/>
      <c r="AA60" s="26"/>
      <c r="AB60" s="27"/>
    </row>
    <row r="61" spans="2:28" ht="38.25" customHeight="1">
      <c r="B61" s="6">
        <f t="shared" si="0"/>
        <v>9</v>
      </c>
      <c r="C61" s="426"/>
      <c r="D61" s="427"/>
      <c r="E61" s="427"/>
      <c r="F61" s="427"/>
      <c r="G61" s="427"/>
      <c r="H61" s="427"/>
      <c r="I61" s="427"/>
      <c r="J61" s="427"/>
      <c r="K61" s="427"/>
      <c r="L61" s="428"/>
      <c r="M61" s="445"/>
      <c r="N61" s="445"/>
      <c r="O61" s="445"/>
      <c r="P61" s="445"/>
      <c r="Q61" s="445"/>
      <c r="R61" s="445"/>
      <c r="S61" s="445"/>
      <c r="T61" s="445"/>
      <c r="U61" s="445"/>
      <c r="V61" s="445"/>
      <c r="W61" s="28"/>
      <c r="X61" s="29"/>
      <c r="Y61" s="31"/>
      <c r="Z61" s="26"/>
      <c r="AA61" s="26"/>
      <c r="AB61" s="27"/>
    </row>
    <row r="62" spans="2:28" ht="38.25" customHeight="1">
      <c r="B62" s="6">
        <f t="shared" si="0"/>
        <v>10</v>
      </c>
      <c r="C62" s="426"/>
      <c r="D62" s="427"/>
      <c r="E62" s="427"/>
      <c r="F62" s="427"/>
      <c r="G62" s="427"/>
      <c r="H62" s="427"/>
      <c r="I62" s="427"/>
      <c r="J62" s="427"/>
      <c r="K62" s="427"/>
      <c r="L62" s="428"/>
      <c r="M62" s="445"/>
      <c r="N62" s="445"/>
      <c r="O62" s="445"/>
      <c r="P62" s="445"/>
      <c r="Q62" s="445"/>
      <c r="R62" s="445"/>
      <c r="S62" s="445"/>
      <c r="T62" s="445"/>
      <c r="U62" s="445"/>
      <c r="V62" s="445"/>
      <c r="W62" s="28"/>
      <c r="X62" s="29"/>
      <c r="Y62" s="31"/>
      <c r="Z62" s="26"/>
      <c r="AA62" s="26"/>
      <c r="AB62" s="27"/>
    </row>
    <row r="63" spans="2:28" ht="38.25" customHeight="1">
      <c r="B63" s="6">
        <f t="shared" si="0"/>
        <v>11</v>
      </c>
      <c r="C63" s="426"/>
      <c r="D63" s="427"/>
      <c r="E63" s="427"/>
      <c r="F63" s="427"/>
      <c r="G63" s="427"/>
      <c r="H63" s="427"/>
      <c r="I63" s="427"/>
      <c r="J63" s="427"/>
      <c r="K63" s="427"/>
      <c r="L63" s="428"/>
      <c r="M63" s="445"/>
      <c r="N63" s="445"/>
      <c r="O63" s="445"/>
      <c r="P63" s="445"/>
      <c r="Q63" s="445"/>
      <c r="R63" s="445"/>
      <c r="S63" s="445"/>
      <c r="T63" s="445"/>
      <c r="U63" s="445"/>
      <c r="V63" s="445"/>
      <c r="W63" s="28"/>
      <c r="X63" s="29"/>
      <c r="Y63" s="31"/>
      <c r="Z63" s="26"/>
      <c r="AA63" s="26"/>
      <c r="AB63" s="27"/>
    </row>
    <row r="64" spans="2:28" ht="38.25" customHeight="1">
      <c r="B64" s="6">
        <f t="shared" si="0"/>
        <v>12</v>
      </c>
      <c r="C64" s="426"/>
      <c r="D64" s="427"/>
      <c r="E64" s="427"/>
      <c r="F64" s="427"/>
      <c r="G64" s="427"/>
      <c r="H64" s="427"/>
      <c r="I64" s="427"/>
      <c r="J64" s="427"/>
      <c r="K64" s="427"/>
      <c r="L64" s="428"/>
      <c r="M64" s="445"/>
      <c r="N64" s="445"/>
      <c r="O64" s="445"/>
      <c r="P64" s="445"/>
      <c r="Q64" s="445"/>
      <c r="R64" s="445"/>
      <c r="S64" s="445"/>
      <c r="T64" s="445"/>
      <c r="U64" s="445"/>
      <c r="V64" s="445"/>
      <c r="W64" s="28"/>
      <c r="X64" s="29"/>
      <c r="Y64" s="31"/>
      <c r="Z64" s="26"/>
      <c r="AA64" s="26"/>
      <c r="AB64" s="27"/>
    </row>
    <row r="65" spans="2:28" ht="38.25" customHeight="1">
      <c r="B65" s="6">
        <f t="shared" si="0"/>
        <v>13</v>
      </c>
      <c r="C65" s="426"/>
      <c r="D65" s="427"/>
      <c r="E65" s="427"/>
      <c r="F65" s="427"/>
      <c r="G65" s="427"/>
      <c r="H65" s="427"/>
      <c r="I65" s="427"/>
      <c r="J65" s="427"/>
      <c r="K65" s="427"/>
      <c r="L65" s="428"/>
      <c r="M65" s="445"/>
      <c r="N65" s="445"/>
      <c r="O65" s="445"/>
      <c r="P65" s="445"/>
      <c r="Q65" s="445"/>
      <c r="R65" s="445"/>
      <c r="S65" s="445"/>
      <c r="T65" s="445"/>
      <c r="U65" s="445"/>
      <c r="V65" s="445"/>
      <c r="W65" s="28"/>
      <c r="X65" s="29"/>
      <c r="Y65" s="31"/>
      <c r="Z65" s="26"/>
      <c r="AA65" s="26"/>
      <c r="AB65" s="27"/>
    </row>
    <row r="66" spans="2:28" ht="38.25" customHeight="1">
      <c r="B66" s="6">
        <f t="shared" si="0"/>
        <v>14</v>
      </c>
      <c r="C66" s="426"/>
      <c r="D66" s="427"/>
      <c r="E66" s="427"/>
      <c r="F66" s="427"/>
      <c r="G66" s="427"/>
      <c r="H66" s="427"/>
      <c r="I66" s="427"/>
      <c r="J66" s="427"/>
      <c r="K66" s="427"/>
      <c r="L66" s="428"/>
      <c r="M66" s="445"/>
      <c r="N66" s="445"/>
      <c r="O66" s="445"/>
      <c r="P66" s="445"/>
      <c r="Q66" s="445"/>
      <c r="R66" s="445"/>
      <c r="S66" s="445"/>
      <c r="T66" s="445"/>
      <c r="U66" s="445"/>
      <c r="V66" s="445"/>
      <c r="W66" s="28"/>
      <c r="X66" s="29"/>
      <c r="Y66" s="31"/>
      <c r="Z66" s="26"/>
      <c r="AA66" s="26"/>
      <c r="AB66" s="27"/>
    </row>
    <row r="67" spans="2:28" ht="38.25" customHeight="1">
      <c r="B67" s="6">
        <f t="shared" si="0"/>
        <v>15</v>
      </c>
      <c r="C67" s="426"/>
      <c r="D67" s="427"/>
      <c r="E67" s="427"/>
      <c r="F67" s="427"/>
      <c r="G67" s="427"/>
      <c r="H67" s="427"/>
      <c r="I67" s="427"/>
      <c r="J67" s="427"/>
      <c r="K67" s="427"/>
      <c r="L67" s="428"/>
      <c r="M67" s="445"/>
      <c r="N67" s="445"/>
      <c r="O67" s="445"/>
      <c r="P67" s="445"/>
      <c r="Q67" s="445"/>
      <c r="R67" s="445"/>
      <c r="S67" s="445"/>
      <c r="T67" s="445"/>
      <c r="U67" s="445"/>
      <c r="V67" s="445"/>
      <c r="W67" s="28"/>
      <c r="X67" s="29"/>
      <c r="Y67" s="31"/>
      <c r="Z67" s="26"/>
      <c r="AA67" s="26"/>
      <c r="AB67" s="27"/>
    </row>
    <row r="68" spans="2:28" ht="38.25" customHeight="1">
      <c r="B68" s="6">
        <f t="shared" si="0"/>
        <v>16</v>
      </c>
      <c r="C68" s="426"/>
      <c r="D68" s="427"/>
      <c r="E68" s="427"/>
      <c r="F68" s="427"/>
      <c r="G68" s="427"/>
      <c r="H68" s="427"/>
      <c r="I68" s="427"/>
      <c r="J68" s="427"/>
      <c r="K68" s="427"/>
      <c r="L68" s="428"/>
      <c r="M68" s="445"/>
      <c r="N68" s="445"/>
      <c r="O68" s="445"/>
      <c r="P68" s="445"/>
      <c r="Q68" s="445"/>
      <c r="R68" s="445"/>
      <c r="S68" s="445"/>
      <c r="T68" s="445"/>
      <c r="U68" s="445"/>
      <c r="V68" s="445"/>
      <c r="W68" s="28"/>
      <c r="X68" s="29"/>
      <c r="Y68" s="31"/>
      <c r="Z68" s="26"/>
      <c r="AA68" s="26"/>
      <c r="AB68" s="27"/>
    </row>
    <row r="69" spans="2:28" ht="38.25" customHeight="1">
      <c r="B69" s="6">
        <f t="shared" si="0"/>
        <v>17</v>
      </c>
      <c r="C69" s="426"/>
      <c r="D69" s="427"/>
      <c r="E69" s="427"/>
      <c r="F69" s="427"/>
      <c r="G69" s="427"/>
      <c r="H69" s="427"/>
      <c r="I69" s="427"/>
      <c r="J69" s="427"/>
      <c r="K69" s="427"/>
      <c r="L69" s="428"/>
      <c r="M69" s="445"/>
      <c r="N69" s="445"/>
      <c r="O69" s="445"/>
      <c r="P69" s="445"/>
      <c r="Q69" s="445"/>
      <c r="R69" s="445"/>
      <c r="S69" s="445"/>
      <c r="T69" s="445"/>
      <c r="U69" s="445"/>
      <c r="V69" s="445"/>
      <c r="W69" s="28"/>
      <c r="X69" s="29"/>
      <c r="Y69" s="31"/>
      <c r="Z69" s="26"/>
      <c r="AA69" s="26"/>
      <c r="AB69" s="27"/>
    </row>
    <row r="70" spans="2:28" ht="38.25" customHeight="1">
      <c r="B70" s="6">
        <f t="shared" si="0"/>
        <v>18</v>
      </c>
      <c r="C70" s="426"/>
      <c r="D70" s="427"/>
      <c r="E70" s="427"/>
      <c r="F70" s="427"/>
      <c r="G70" s="427"/>
      <c r="H70" s="427"/>
      <c r="I70" s="427"/>
      <c r="J70" s="427"/>
      <c r="K70" s="427"/>
      <c r="L70" s="428"/>
      <c r="M70" s="445"/>
      <c r="N70" s="445"/>
      <c r="O70" s="445"/>
      <c r="P70" s="445"/>
      <c r="Q70" s="445"/>
      <c r="R70" s="445"/>
      <c r="S70" s="445"/>
      <c r="T70" s="445"/>
      <c r="U70" s="445"/>
      <c r="V70" s="445"/>
      <c r="W70" s="28"/>
      <c r="X70" s="29"/>
      <c r="Y70" s="31"/>
      <c r="Z70" s="26"/>
      <c r="AA70" s="26"/>
      <c r="AB70" s="27"/>
    </row>
    <row r="71" spans="2:28" ht="38.25" customHeight="1">
      <c r="B71" s="6">
        <f t="shared" si="0"/>
        <v>19</v>
      </c>
      <c r="C71" s="426"/>
      <c r="D71" s="427"/>
      <c r="E71" s="427"/>
      <c r="F71" s="427"/>
      <c r="G71" s="427"/>
      <c r="H71" s="427"/>
      <c r="I71" s="427"/>
      <c r="J71" s="427"/>
      <c r="K71" s="427"/>
      <c r="L71" s="428"/>
      <c r="M71" s="445"/>
      <c r="N71" s="445"/>
      <c r="O71" s="445"/>
      <c r="P71" s="445"/>
      <c r="Q71" s="445"/>
      <c r="R71" s="445"/>
      <c r="S71" s="445"/>
      <c r="T71" s="445"/>
      <c r="U71" s="445"/>
      <c r="V71" s="445"/>
      <c r="W71" s="28"/>
      <c r="X71" s="29"/>
      <c r="Y71" s="31"/>
      <c r="Z71" s="26"/>
      <c r="AA71" s="26"/>
      <c r="AB71" s="27"/>
    </row>
    <row r="72" spans="2:28" ht="38.25" customHeight="1">
      <c r="B72" s="6">
        <f t="shared" si="0"/>
        <v>20</v>
      </c>
      <c r="C72" s="426"/>
      <c r="D72" s="427"/>
      <c r="E72" s="427"/>
      <c r="F72" s="427"/>
      <c r="G72" s="427"/>
      <c r="H72" s="427"/>
      <c r="I72" s="427"/>
      <c r="J72" s="427"/>
      <c r="K72" s="427"/>
      <c r="L72" s="428"/>
      <c r="M72" s="445"/>
      <c r="N72" s="445"/>
      <c r="O72" s="445"/>
      <c r="P72" s="445"/>
      <c r="Q72" s="445"/>
      <c r="R72" s="445"/>
      <c r="S72" s="445"/>
      <c r="T72" s="445"/>
      <c r="U72" s="445"/>
      <c r="V72" s="445"/>
      <c r="W72" s="28"/>
      <c r="X72" s="29"/>
      <c r="Y72" s="31"/>
      <c r="Z72" s="26"/>
      <c r="AA72" s="26"/>
      <c r="AB72" s="27"/>
    </row>
    <row r="73" spans="2:28" ht="38.25" customHeight="1">
      <c r="B73" s="6">
        <f t="shared" si="0"/>
        <v>21</v>
      </c>
      <c r="C73" s="426"/>
      <c r="D73" s="427"/>
      <c r="E73" s="427"/>
      <c r="F73" s="427"/>
      <c r="G73" s="427"/>
      <c r="H73" s="427"/>
      <c r="I73" s="427"/>
      <c r="J73" s="427"/>
      <c r="K73" s="427"/>
      <c r="L73" s="428"/>
      <c r="M73" s="445"/>
      <c r="N73" s="445"/>
      <c r="O73" s="445"/>
      <c r="P73" s="445"/>
      <c r="Q73" s="445"/>
      <c r="R73" s="445"/>
      <c r="S73" s="445"/>
      <c r="T73" s="445"/>
      <c r="U73" s="445"/>
      <c r="V73" s="445"/>
      <c r="W73" s="28"/>
      <c r="X73" s="29"/>
      <c r="Y73" s="31"/>
      <c r="Z73" s="26"/>
      <c r="AA73" s="26"/>
      <c r="AB73" s="27"/>
    </row>
    <row r="74" spans="2:28" ht="38.25" customHeight="1">
      <c r="B74" s="6">
        <f t="shared" si="0"/>
        <v>22</v>
      </c>
      <c r="C74" s="426"/>
      <c r="D74" s="427"/>
      <c r="E74" s="427"/>
      <c r="F74" s="427"/>
      <c r="G74" s="427"/>
      <c r="H74" s="427"/>
      <c r="I74" s="427"/>
      <c r="J74" s="427"/>
      <c r="K74" s="427"/>
      <c r="L74" s="428"/>
      <c r="M74" s="445"/>
      <c r="N74" s="445"/>
      <c r="O74" s="445"/>
      <c r="P74" s="445"/>
      <c r="Q74" s="445"/>
      <c r="R74" s="445"/>
      <c r="S74" s="445"/>
      <c r="T74" s="445"/>
      <c r="U74" s="445"/>
      <c r="V74" s="445"/>
      <c r="W74" s="28"/>
      <c r="X74" s="29"/>
      <c r="Y74" s="31"/>
      <c r="Z74" s="26"/>
      <c r="AA74" s="26"/>
      <c r="AB74" s="27"/>
    </row>
    <row r="75" spans="2:28" ht="38.25" customHeight="1">
      <c r="B75" s="6">
        <f t="shared" si="0"/>
        <v>23</v>
      </c>
      <c r="C75" s="426"/>
      <c r="D75" s="427"/>
      <c r="E75" s="427"/>
      <c r="F75" s="427"/>
      <c r="G75" s="427"/>
      <c r="H75" s="427"/>
      <c r="I75" s="427"/>
      <c r="J75" s="427"/>
      <c r="K75" s="427"/>
      <c r="L75" s="428"/>
      <c r="M75" s="445"/>
      <c r="N75" s="445"/>
      <c r="O75" s="445"/>
      <c r="P75" s="445"/>
      <c r="Q75" s="445"/>
      <c r="R75" s="445"/>
      <c r="S75" s="445"/>
      <c r="T75" s="445"/>
      <c r="U75" s="445"/>
      <c r="V75" s="445"/>
      <c r="W75" s="28"/>
      <c r="X75" s="29"/>
      <c r="Y75" s="31"/>
      <c r="Z75" s="26"/>
      <c r="AA75" s="26"/>
      <c r="AB75" s="27"/>
    </row>
    <row r="76" spans="2:28" ht="38.25" customHeight="1">
      <c r="B76" s="6">
        <f t="shared" si="0"/>
        <v>24</v>
      </c>
      <c r="C76" s="426"/>
      <c r="D76" s="427"/>
      <c r="E76" s="427"/>
      <c r="F76" s="427"/>
      <c r="G76" s="427"/>
      <c r="H76" s="427"/>
      <c r="I76" s="427"/>
      <c r="J76" s="427"/>
      <c r="K76" s="427"/>
      <c r="L76" s="428"/>
      <c r="M76" s="445"/>
      <c r="N76" s="445"/>
      <c r="O76" s="445"/>
      <c r="P76" s="445"/>
      <c r="Q76" s="445"/>
      <c r="R76" s="445"/>
      <c r="S76" s="445"/>
      <c r="T76" s="445"/>
      <c r="U76" s="445"/>
      <c r="V76" s="445"/>
      <c r="W76" s="28"/>
      <c r="X76" s="29"/>
      <c r="Y76" s="31"/>
      <c r="Z76" s="26"/>
      <c r="AA76" s="26"/>
      <c r="AB76" s="27"/>
    </row>
    <row r="77" spans="2:28" ht="38.25" customHeight="1">
      <c r="B77" s="6">
        <f t="shared" si="0"/>
        <v>25</v>
      </c>
      <c r="C77" s="426"/>
      <c r="D77" s="427"/>
      <c r="E77" s="427"/>
      <c r="F77" s="427"/>
      <c r="G77" s="427"/>
      <c r="H77" s="427"/>
      <c r="I77" s="427"/>
      <c r="J77" s="427"/>
      <c r="K77" s="427"/>
      <c r="L77" s="428"/>
      <c r="M77" s="445"/>
      <c r="N77" s="445"/>
      <c r="O77" s="445"/>
      <c r="P77" s="445"/>
      <c r="Q77" s="445"/>
      <c r="R77" s="445"/>
      <c r="S77" s="445"/>
      <c r="T77" s="445"/>
      <c r="U77" s="445"/>
      <c r="V77" s="445"/>
      <c r="W77" s="28"/>
      <c r="X77" s="29"/>
      <c r="Y77" s="31"/>
      <c r="Z77" s="26"/>
      <c r="AA77" s="26"/>
      <c r="AB77" s="27"/>
    </row>
    <row r="78" spans="2:28" ht="38.25" customHeight="1">
      <c r="B78" s="6">
        <f t="shared" si="0"/>
        <v>26</v>
      </c>
      <c r="C78" s="426"/>
      <c r="D78" s="427"/>
      <c r="E78" s="427"/>
      <c r="F78" s="427"/>
      <c r="G78" s="427"/>
      <c r="H78" s="427"/>
      <c r="I78" s="427"/>
      <c r="J78" s="427"/>
      <c r="K78" s="427"/>
      <c r="L78" s="428"/>
      <c r="M78" s="445"/>
      <c r="N78" s="445"/>
      <c r="O78" s="445"/>
      <c r="P78" s="445"/>
      <c r="Q78" s="445"/>
      <c r="R78" s="445"/>
      <c r="S78" s="445"/>
      <c r="T78" s="445"/>
      <c r="U78" s="445"/>
      <c r="V78" s="445"/>
      <c r="W78" s="28"/>
      <c r="X78" s="29"/>
      <c r="Y78" s="31"/>
      <c r="Z78" s="26"/>
      <c r="AA78" s="26"/>
      <c r="AB78" s="27"/>
    </row>
    <row r="79" spans="2:28" ht="38.25" customHeight="1">
      <c r="B79" s="6">
        <f t="shared" si="0"/>
        <v>27</v>
      </c>
      <c r="C79" s="426"/>
      <c r="D79" s="427"/>
      <c r="E79" s="427"/>
      <c r="F79" s="427"/>
      <c r="G79" s="427"/>
      <c r="H79" s="427"/>
      <c r="I79" s="427"/>
      <c r="J79" s="427"/>
      <c r="K79" s="427"/>
      <c r="L79" s="428"/>
      <c r="M79" s="445"/>
      <c r="N79" s="445"/>
      <c r="O79" s="445"/>
      <c r="P79" s="445"/>
      <c r="Q79" s="445"/>
      <c r="R79" s="445"/>
      <c r="S79" s="445"/>
      <c r="T79" s="445"/>
      <c r="U79" s="445"/>
      <c r="V79" s="445"/>
      <c r="W79" s="28"/>
      <c r="X79" s="29"/>
      <c r="Y79" s="31"/>
      <c r="Z79" s="26"/>
      <c r="AA79" s="26"/>
      <c r="AB79" s="27"/>
    </row>
    <row r="80" spans="2:28" ht="38.25" customHeight="1">
      <c r="B80" s="6">
        <f t="shared" si="0"/>
        <v>28</v>
      </c>
      <c r="C80" s="426"/>
      <c r="D80" s="427"/>
      <c r="E80" s="427"/>
      <c r="F80" s="427"/>
      <c r="G80" s="427"/>
      <c r="H80" s="427"/>
      <c r="I80" s="427"/>
      <c r="J80" s="427"/>
      <c r="K80" s="427"/>
      <c r="L80" s="428"/>
      <c r="M80" s="445"/>
      <c r="N80" s="445"/>
      <c r="O80" s="445"/>
      <c r="P80" s="445"/>
      <c r="Q80" s="445"/>
      <c r="R80" s="445"/>
      <c r="S80" s="445"/>
      <c r="T80" s="445"/>
      <c r="U80" s="445"/>
      <c r="V80" s="445"/>
      <c r="W80" s="28"/>
      <c r="X80" s="29"/>
      <c r="Y80" s="31"/>
      <c r="Z80" s="26"/>
      <c r="AA80" s="26"/>
      <c r="AB80" s="27"/>
    </row>
    <row r="81" spans="2:28" ht="38.25" customHeight="1">
      <c r="B81" s="6">
        <f t="shared" si="0"/>
        <v>29</v>
      </c>
      <c r="C81" s="426"/>
      <c r="D81" s="427"/>
      <c r="E81" s="427"/>
      <c r="F81" s="427"/>
      <c r="G81" s="427"/>
      <c r="H81" s="427"/>
      <c r="I81" s="427"/>
      <c r="J81" s="427"/>
      <c r="K81" s="427"/>
      <c r="L81" s="428"/>
      <c r="M81" s="445"/>
      <c r="N81" s="445"/>
      <c r="O81" s="445"/>
      <c r="P81" s="445"/>
      <c r="Q81" s="445"/>
      <c r="R81" s="445"/>
      <c r="S81" s="445"/>
      <c r="T81" s="445"/>
      <c r="U81" s="445"/>
      <c r="V81" s="445"/>
      <c r="W81" s="28"/>
      <c r="X81" s="29"/>
      <c r="Y81" s="31"/>
      <c r="Z81" s="26"/>
      <c r="AA81" s="26"/>
      <c r="AB81" s="27"/>
    </row>
    <row r="82" spans="2:28" ht="38.25" customHeight="1">
      <c r="B82" s="6">
        <f t="shared" si="0"/>
        <v>30</v>
      </c>
      <c r="C82" s="426"/>
      <c r="D82" s="427"/>
      <c r="E82" s="427"/>
      <c r="F82" s="427"/>
      <c r="G82" s="427"/>
      <c r="H82" s="427"/>
      <c r="I82" s="427"/>
      <c r="J82" s="427"/>
      <c r="K82" s="427"/>
      <c r="L82" s="428"/>
      <c r="M82" s="445"/>
      <c r="N82" s="445"/>
      <c r="O82" s="445"/>
      <c r="P82" s="445"/>
      <c r="Q82" s="445"/>
      <c r="R82" s="445"/>
      <c r="S82" s="445"/>
      <c r="T82" s="445"/>
      <c r="U82" s="445"/>
      <c r="V82" s="445"/>
      <c r="W82" s="28"/>
      <c r="X82" s="29"/>
      <c r="Y82" s="31"/>
      <c r="Z82" s="26"/>
      <c r="AA82" s="26"/>
      <c r="AB82" s="27"/>
    </row>
    <row r="83" spans="2:28" ht="38.25" customHeight="1">
      <c r="B83" s="6">
        <f t="shared" si="0"/>
        <v>31</v>
      </c>
      <c r="C83" s="426"/>
      <c r="D83" s="427"/>
      <c r="E83" s="427"/>
      <c r="F83" s="427"/>
      <c r="G83" s="427"/>
      <c r="H83" s="427"/>
      <c r="I83" s="427"/>
      <c r="J83" s="427"/>
      <c r="K83" s="427"/>
      <c r="L83" s="428"/>
      <c r="M83" s="445"/>
      <c r="N83" s="445"/>
      <c r="O83" s="445"/>
      <c r="P83" s="445"/>
      <c r="Q83" s="445"/>
      <c r="R83" s="445"/>
      <c r="S83" s="445"/>
      <c r="T83" s="445"/>
      <c r="U83" s="445"/>
      <c r="V83" s="445"/>
      <c r="W83" s="28"/>
      <c r="X83" s="29"/>
      <c r="Y83" s="31"/>
      <c r="Z83" s="26"/>
      <c r="AA83" s="26"/>
      <c r="AB83" s="27"/>
    </row>
    <row r="84" spans="2:28" ht="38.25" customHeight="1">
      <c r="B84" s="6">
        <f t="shared" si="0"/>
        <v>32</v>
      </c>
      <c r="C84" s="426"/>
      <c r="D84" s="427"/>
      <c r="E84" s="427"/>
      <c r="F84" s="427"/>
      <c r="G84" s="427"/>
      <c r="H84" s="427"/>
      <c r="I84" s="427"/>
      <c r="J84" s="427"/>
      <c r="K84" s="427"/>
      <c r="L84" s="428"/>
      <c r="M84" s="445"/>
      <c r="N84" s="445"/>
      <c r="O84" s="445"/>
      <c r="P84" s="445"/>
      <c r="Q84" s="445"/>
      <c r="R84" s="445"/>
      <c r="S84" s="445"/>
      <c r="T84" s="445"/>
      <c r="U84" s="445"/>
      <c r="V84" s="445"/>
      <c r="W84" s="28"/>
      <c r="X84" s="29"/>
      <c r="Y84" s="31"/>
      <c r="Z84" s="26"/>
      <c r="AA84" s="26"/>
      <c r="AB84" s="27"/>
    </row>
    <row r="85" spans="2:28" ht="38.25" customHeight="1">
      <c r="B85" s="6">
        <f t="shared" si="0"/>
        <v>33</v>
      </c>
      <c r="C85" s="426"/>
      <c r="D85" s="427"/>
      <c r="E85" s="427"/>
      <c r="F85" s="427"/>
      <c r="G85" s="427"/>
      <c r="H85" s="427"/>
      <c r="I85" s="427"/>
      <c r="J85" s="427"/>
      <c r="K85" s="427"/>
      <c r="L85" s="428"/>
      <c r="M85" s="445"/>
      <c r="N85" s="445"/>
      <c r="O85" s="445"/>
      <c r="P85" s="445"/>
      <c r="Q85" s="445"/>
      <c r="R85" s="445"/>
      <c r="S85" s="445"/>
      <c r="T85" s="445"/>
      <c r="U85" s="445"/>
      <c r="V85" s="445"/>
      <c r="W85" s="28"/>
      <c r="X85" s="29"/>
      <c r="Y85" s="31"/>
      <c r="Z85" s="26"/>
      <c r="AA85" s="26"/>
      <c r="AB85" s="27"/>
    </row>
    <row r="86" spans="2:28" ht="38.25" customHeight="1">
      <c r="B86" s="6">
        <f t="shared" si="0"/>
        <v>34</v>
      </c>
      <c r="C86" s="426"/>
      <c r="D86" s="427"/>
      <c r="E86" s="427"/>
      <c r="F86" s="427"/>
      <c r="G86" s="427"/>
      <c r="H86" s="427"/>
      <c r="I86" s="427"/>
      <c r="J86" s="427"/>
      <c r="K86" s="427"/>
      <c r="L86" s="428"/>
      <c r="M86" s="445"/>
      <c r="N86" s="445"/>
      <c r="O86" s="445"/>
      <c r="P86" s="445"/>
      <c r="Q86" s="445"/>
      <c r="R86" s="445"/>
      <c r="S86" s="445"/>
      <c r="T86" s="445"/>
      <c r="U86" s="445"/>
      <c r="V86" s="445"/>
      <c r="W86" s="28"/>
      <c r="X86" s="29"/>
      <c r="Y86" s="31"/>
      <c r="Z86" s="26"/>
      <c r="AA86" s="26"/>
      <c r="AB86" s="27"/>
    </row>
    <row r="87" spans="2:28" ht="38.25" customHeight="1">
      <c r="B87" s="6">
        <f t="shared" si="0"/>
        <v>35</v>
      </c>
      <c r="C87" s="426"/>
      <c r="D87" s="427"/>
      <c r="E87" s="427"/>
      <c r="F87" s="427"/>
      <c r="G87" s="427"/>
      <c r="H87" s="427"/>
      <c r="I87" s="427"/>
      <c r="J87" s="427"/>
      <c r="K87" s="427"/>
      <c r="L87" s="428"/>
      <c r="M87" s="445"/>
      <c r="N87" s="445"/>
      <c r="O87" s="445"/>
      <c r="P87" s="445"/>
      <c r="Q87" s="445"/>
      <c r="R87" s="445"/>
      <c r="S87" s="445"/>
      <c r="T87" s="445"/>
      <c r="U87" s="445"/>
      <c r="V87" s="445"/>
      <c r="W87" s="28"/>
      <c r="X87" s="29"/>
      <c r="Y87" s="31"/>
      <c r="Z87" s="26"/>
      <c r="AA87" s="26"/>
      <c r="AB87" s="27"/>
    </row>
    <row r="88" spans="2:28" ht="38.25" customHeight="1">
      <c r="B88" s="6">
        <f t="shared" si="0"/>
        <v>36</v>
      </c>
      <c r="C88" s="426"/>
      <c r="D88" s="427"/>
      <c r="E88" s="427"/>
      <c r="F88" s="427"/>
      <c r="G88" s="427"/>
      <c r="H88" s="427"/>
      <c r="I88" s="427"/>
      <c r="J88" s="427"/>
      <c r="K88" s="427"/>
      <c r="L88" s="428"/>
      <c r="M88" s="445"/>
      <c r="N88" s="445"/>
      <c r="O88" s="445"/>
      <c r="P88" s="445"/>
      <c r="Q88" s="445"/>
      <c r="R88" s="445"/>
      <c r="S88" s="445"/>
      <c r="T88" s="445"/>
      <c r="U88" s="445"/>
      <c r="V88" s="445"/>
      <c r="W88" s="28"/>
      <c r="X88" s="29"/>
      <c r="Y88" s="31"/>
      <c r="Z88" s="26"/>
      <c r="AA88" s="26"/>
      <c r="AB88" s="27"/>
    </row>
    <row r="89" spans="2:28" ht="38.25" customHeight="1">
      <c r="B89" s="6">
        <f t="shared" si="0"/>
        <v>37</v>
      </c>
      <c r="C89" s="426"/>
      <c r="D89" s="427"/>
      <c r="E89" s="427"/>
      <c r="F89" s="427"/>
      <c r="G89" s="427"/>
      <c r="H89" s="427"/>
      <c r="I89" s="427"/>
      <c r="J89" s="427"/>
      <c r="K89" s="427"/>
      <c r="L89" s="428"/>
      <c r="M89" s="445"/>
      <c r="N89" s="445"/>
      <c r="O89" s="445"/>
      <c r="P89" s="445"/>
      <c r="Q89" s="445"/>
      <c r="R89" s="445"/>
      <c r="S89" s="445"/>
      <c r="T89" s="445"/>
      <c r="U89" s="445"/>
      <c r="V89" s="445"/>
      <c r="W89" s="28"/>
      <c r="X89" s="29"/>
      <c r="Y89" s="31"/>
      <c r="Z89" s="26"/>
      <c r="AA89" s="26"/>
      <c r="AB89" s="27"/>
    </row>
    <row r="90" spans="2:28" ht="38.25" customHeight="1">
      <c r="B90" s="6">
        <f t="shared" si="0"/>
        <v>38</v>
      </c>
      <c r="C90" s="426"/>
      <c r="D90" s="427"/>
      <c r="E90" s="427"/>
      <c r="F90" s="427"/>
      <c r="G90" s="427"/>
      <c r="H90" s="427"/>
      <c r="I90" s="427"/>
      <c r="J90" s="427"/>
      <c r="K90" s="427"/>
      <c r="L90" s="428"/>
      <c r="M90" s="445"/>
      <c r="N90" s="445"/>
      <c r="O90" s="445"/>
      <c r="P90" s="445"/>
      <c r="Q90" s="445"/>
      <c r="R90" s="445"/>
      <c r="S90" s="445"/>
      <c r="T90" s="445"/>
      <c r="U90" s="445"/>
      <c r="V90" s="445"/>
      <c r="W90" s="28"/>
      <c r="X90" s="29"/>
      <c r="Y90" s="31"/>
      <c r="Z90" s="26"/>
      <c r="AA90" s="26"/>
      <c r="AB90" s="27"/>
    </row>
    <row r="91" spans="2:28" ht="38.25" customHeight="1">
      <c r="B91" s="6">
        <f t="shared" si="0"/>
        <v>39</v>
      </c>
      <c r="C91" s="426"/>
      <c r="D91" s="427"/>
      <c r="E91" s="427"/>
      <c r="F91" s="427"/>
      <c r="G91" s="427"/>
      <c r="H91" s="427"/>
      <c r="I91" s="427"/>
      <c r="J91" s="427"/>
      <c r="K91" s="427"/>
      <c r="L91" s="428"/>
      <c r="M91" s="445"/>
      <c r="N91" s="445"/>
      <c r="O91" s="445"/>
      <c r="P91" s="445"/>
      <c r="Q91" s="445"/>
      <c r="R91" s="445"/>
      <c r="S91" s="445"/>
      <c r="T91" s="445"/>
      <c r="U91" s="445"/>
      <c r="V91" s="445"/>
      <c r="W91" s="28"/>
      <c r="X91" s="29"/>
      <c r="Y91" s="31"/>
      <c r="Z91" s="26"/>
      <c r="AA91" s="26"/>
      <c r="AB91" s="27"/>
    </row>
    <row r="92" spans="2:28" ht="38.25" customHeight="1">
      <c r="B92" s="6">
        <f t="shared" si="0"/>
        <v>40</v>
      </c>
      <c r="C92" s="426"/>
      <c r="D92" s="427"/>
      <c r="E92" s="427"/>
      <c r="F92" s="427"/>
      <c r="G92" s="427"/>
      <c r="H92" s="427"/>
      <c r="I92" s="427"/>
      <c r="J92" s="427"/>
      <c r="K92" s="427"/>
      <c r="L92" s="428"/>
      <c r="M92" s="445"/>
      <c r="N92" s="445"/>
      <c r="O92" s="445"/>
      <c r="P92" s="445"/>
      <c r="Q92" s="445"/>
      <c r="R92" s="445"/>
      <c r="S92" s="445"/>
      <c r="T92" s="445"/>
      <c r="U92" s="445"/>
      <c r="V92" s="445"/>
      <c r="W92" s="28"/>
      <c r="X92" s="29"/>
      <c r="Y92" s="31"/>
      <c r="Z92" s="26"/>
      <c r="AA92" s="26"/>
      <c r="AB92" s="27"/>
    </row>
    <row r="93" spans="2:28" ht="38.25" customHeight="1">
      <c r="B93" s="6">
        <f t="shared" si="0"/>
        <v>41</v>
      </c>
      <c r="C93" s="426"/>
      <c r="D93" s="427"/>
      <c r="E93" s="427"/>
      <c r="F93" s="427"/>
      <c r="G93" s="427"/>
      <c r="H93" s="427"/>
      <c r="I93" s="427"/>
      <c r="J93" s="427"/>
      <c r="K93" s="427"/>
      <c r="L93" s="428"/>
      <c r="M93" s="445"/>
      <c r="N93" s="445"/>
      <c r="O93" s="445"/>
      <c r="P93" s="445"/>
      <c r="Q93" s="445"/>
      <c r="R93" s="445"/>
      <c r="S93" s="445"/>
      <c r="T93" s="445"/>
      <c r="U93" s="445"/>
      <c r="V93" s="445"/>
      <c r="W93" s="28"/>
      <c r="X93" s="29"/>
      <c r="Y93" s="31"/>
      <c r="Z93" s="26"/>
      <c r="AA93" s="26"/>
      <c r="AB93" s="27"/>
    </row>
    <row r="94" spans="2:28" ht="38.25" customHeight="1">
      <c r="B94" s="6">
        <f t="shared" si="0"/>
        <v>42</v>
      </c>
      <c r="C94" s="426"/>
      <c r="D94" s="427"/>
      <c r="E94" s="427"/>
      <c r="F94" s="427"/>
      <c r="G94" s="427"/>
      <c r="H94" s="427"/>
      <c r="I94" s="427"/>
      <c r="J94" s="427"/>
      <c r="K94" s="427"/>
      <c r="L94" s="428"/>
      <c r="M94" s="445"/>
      <c r="N94" s="445"/>
      <c r="O94" s="445"/>
      <c r="P94" s="445"/>
      <c r="Q94" s="445"/>
      <c r="R94" s="445"/>
      <c r="S94" s="445"/>
      <c r="T94" s="445"/>
      <c r="U94" s="445"/>
      <c r="V94" s="445"/>
      <c r="W94" s="28"/>
      <c r="X94" s="29"/>
      <c r="Y94" s="31"/>
      <c r="Z94" s="26"/>
      <c r="AA94" s="26"/>
      <c r="AB94" s="27"/>
    </row>
    <row r="95" spans="2:28" ht="38.25" customHeight="1">
      <c r="B95" s="6">
        <f t="shared" si="0"/>
        <v>43</v>
      </c>
      <c r="C95" s="426"/>
      <c r="D95" s="427"/>
      <c r="E95" s="427"/>
      <c r="F95" s="427"/>
      <c r="G95" s="427"/>
      <c r="H95" s="427"/>
      <c r="I95" s="427"/>
      <c r="J95" s="427"/>
      <c r="K95" s="427"/>
      <c r="L95" s="428"/>
      <c r="M95" s="445"/>
      <c r="N95" s="445"/>
      <c r="O95" s="445"/>
      <c r="P95" s="445"/>
      <c r="Q95" s="445"/>
      <c r="R95" s="445"/>
      <c r="S95" s="445"/>
      <c r="T95" s="445"/>
      <c r="U95" s="445"/>
      <c r="V95" s="445"/>
      <c r="W95" s="28"/>
      <c r="X95" s="29"/>
      <c r="Y95" s="31"/>
      <c r="Z95" s="26"/>
      <c r="AA95" s="26"/>
      <c r="AB95" s="27"/>
    </row>
    <row r="96" spans="2:28" ht="38.25" customHeight="1">
      <c r="B96" s="6">
        <f t="shared" si="0"/>
        <v>44</v>
      </c>
      <c r="C96" s="426"/>
      <c r="D96" s="427"/>
      <c r="E96" s="427"/>
      <c r="F96" s="427"/>
      <c r="G96" s="427"/>
      <c r="H96" s="427"/>
      <c r="I96" s="427"/>
      <c r="J96" s="427"/>
      <c r="K96" s="427"/>
      <c r="L96" s="428"/>
      <c r="M96" s="445"/>
      <c r="N96" s="445"/>
      <c r="O96" s="445"/>
      <c r="P96" s="445"/>
      <c r="Q96" s="445"/>
      <c r="R96" s="445"/>
      <c r="S96" s="445"/>
      <c r="T96" s="445"/>
      <c r="U96" s="445"/>
      <c r="V96" s="445"/>
      <c r="W96" s="28"/>
      <c r="X96" s="29"/>
      <c r="Y96" s="31"/>
      <c r="Z96" s="26"/>
      <c r="AA96" s="26"/>
      <c r="AB96" s="27"/>
    </row>
    <row r="97" spans="2:28" ht="38.25" customHeight="1">
      <c r="B97" s="6">
        <f t="shared" si="0"/>
        <v>45</v>
      </c>
      <c r="C97" s="426"/>
      <c r="D97" s="427"/>
      <c r="E97" s="427"/>
      <c r="F97" s="427"/>
      <c r="G97" s="427"/>
      <c r="H97" s="427"/>
      <c r="I97" s="427"/>
      <c r="J97" s="427"/>
      <c r="K97" s="427"/>
      <c r="L97" s="428"/>
      <c r="M97" s="445"/>
      <c r="N97" s="445"/>
      <c r="O97" s="445"/>
      <c r="P97" s="445"/>
      <c r="Q97" s="445"/>
      <c r="R97" s="445"/>
      <c r="S97" s="445"/>
      <c r="T97" s="445"/>
      <c r="U97" s="445"/>
      <c r="V97" s="445"/>
      <c r="W97" s="28"/>
      <c r="X97" s="29"/>
      <c r="Y97" s="31"/>
      <c r="Z97" s="26"/>
      <c r="AA97" s="26"/>
      <c r="AB97" s="27"/>
    </row>
    <row r="98" spans="2:28" ht="38.25" customHeight="1">
      <c r="B98" s="6">
        <f t="shared" si="0"/>
        <v>46</v>
      </c>
      <c r="C98" s="426"/>
      <c r="D98" s="427"/>
      <c r="E98" s="427"/>
      <c r="F98" s="427"/>
      <c r="G98" s="427"/>
      <c r="H98" s="427"/>
      <c r="I98" s="427"/>
      <c r="J98" s="427"/>
      <c r="K98" s="427"/>
      <c r="L98" s="428"/>
      <c r="M98" s="445"/>
      <c r="N98" s="445"/>
      <c r="O98" s="445"/>
      <c r="P98" s="445"/>
      <c r="Q98" s="445"/>
      <c r="R98" s="445"/>
      <c r="S98" s="445"/>
      <c r="T98" s="445"/>
      <c r="U98" s="445"/>
      <c r="V98" s="445"/>
      <c r="W98" s="28"/>
      <c r="X98" s="29"/>
      <c r="Y98" s="31"/>
      <c r="Z98" s="26"/>
      <c r="AA98" s="26"/>
      <c r="AB98" s="27"/>
    </row>
    <row r="99" spans="2:28" ht="38.25" customHeight="1">
      <c r="B99" s="6">
        <f t="shared" si="0"/>
        <v>47</v>
      </c>
      <c r="C99" s="426"/>
      <c r="D99" s="427"/>
      <c r="E99" s="427"/>
      <c r="F99" s="427"/>
      <c r="G99" s="427"/>
      <c r="H99" s="427"/>
      <c r="I99" s="427"/>
      <c r="J99" s="427"/>
      <c r="K99" s="427"/>
      <c r="L99" s="428"/>
      <c r="M99" s="445"/>
      <c r="N99" s="445"/>
      <c r="O99" s="445"/>
      <c r="P99" s="445"/>
      <c r="Q99" s="445"/>
      <c r="R99" s="445"/>
      <c r="S99" s="445"/>
      <c r="T99" s="445"/>
      <c r="U99" s="445"/>
      <c r="V99" s="445"/>
      <c r="W99" s="28"/>
      <c r="X99" s="29"/>
      <c r="Y99" s="31"/>
      <c r="Z99" s="26"/>
      <c r="AA99" s="26"/>
      <c r="AB99" s="27"/>
    </row>
    <row r="100" spans="2:28" ht="38.25" customHeight="1">
      <c r="B100" s="6">
        <f t="shared" si="0"/>
        <v>48</v>
      </c>
      <c r="C100" s="426"/>
      <c r="D100" s="427"/>
      <c r="E100" s="427"/>
      <c r="F100" s="427"/>
      <c r="G100" s="427"/>
      <c r="H100" s="427"/>
      <c r="I100" s="427"/>
      <c r="J100" s="427"/>
      <c r="K100" s="427"/>
      <c r="L100" s="428"/>
      <c r="M100" s="445"/>
      <c r="N100" s="445"/>
      <c r="O100" s="445"/>
      <c r="P100" s="445"/>
      <c r="Q100" s="445"/>
      <c r="R100" s="445"/>
      <c r="S100" s="445"/>
      <c r="T100" s="445"/>
      <c r="U100" s="445"/>
      <c r="V100" s="445"/>
      <c r="W100" s="28"/>
      <c r="X100" s="29"/>
      <c r="Y100" s="31"/>
      <c r="Z100" s="26"/>
      <c r="AA100" s="26"/>
      <c r="AB100" s="27"/>
    </row>
    <row r="101" spans="2:28" ht="38.25" customHeight="1">
      <c r="B101" s="6">
        <f t="shared" si="0"/>
        <v>49</v>
      </c>
      <c r="C101" s="426"/>
      <c r="D101" s="427"/>
      <c r="E101" s="427"/>
      <c r="F101" s="427"/>
      <c r="G101" s="427"/>
      <c r="H101" s="427"/>
      <c r="I101" s="427"/>
      <c r="J101" s="427"/>
      <c r="K101" s="427"/>
      <c r="L101" s="428"/>
      <c r="M101" s="445"/>
      <c r="N101" s="445"/>
      <c r="O101" s="445"/>
      <c r="P101" s="445"/>
      <c r="Q101" s="445"/>
      <c r="R101" s="445"/>
      <c r="S101" s="445"/>
      <c r="T101" s="445"/>
      <c r="U101" s="445"/>
      <c r="V101" s="445"/>
      <c r="W101" s="28"/>
      <c r="X101" s="29"/>
      <c r="Y101" s="31"/>
      <c r="Z101" s="26"/>
      <c r="AA101" s="26"/>
      <c r="AB101" s="27"/>
    </row>
    <row r="102" spans="2:28" ht="38.25" customHeight="1">
      <c r="B102" s="6">
        <f t="shared" si="0"/>
        <v>50</v>
      </c>
      <c r="C102" s="426"/>
      <c r="D102" s="427"/>
      <c r="E102" s="427"/>
      <c r="F102" s="427"/>
      <c r="G102" s="427"/>
      <c r="H102" s="427"/>
      <c r="I102" s="427"/>
      <c r="J102" s="427"/>
      <c r="K102" s="427"/>
      <c r="L102" s="428"/>
      <c r="M102" s="445"/>
      <c r="N102" s="445"/>
      <c r="O102" s="445"/>
      <c r="P102" s="445"/>
      <c r="Q102" s="445"/>
      <c r="R102" s="445"/>
      <c r="S102" s="445"/>
      <c r="T102" s="445"/>
      <c r="U102" s="445"/>
      <c r="V102" s="445"/>
      <c r="W102" s="28"/>
      <c r="X102" s="29"/>
      <c r="Y102" s="31"/>
      <c r="Z102" s="26"/>
      <c r="AA102" s="26"/>
      <c r="AB102" s="27"/>
    </row>
    <row r="103" spans="2:28" ht="38.25" customHeight="1">
      <c r="B103" s="6">
        <f t="shared" si="0"/>
        <v>51</v>
      </c>
      <c r="C103" s="426"/>
      <c r="D103" s="427"/>
      <c r="E103" s="427"/>
      <c r="F103" s="427"/>
      <c r="G103" s="427"/>
      <c r="H103" s="427"/>
      <c r="I103" s="427"/>
      <c r="J103" s="427"/>
      <c r="K103" s="427"/>
      <c r="L103" s="428"/>
      <c r="M103" s="445"/>
      <c r="N103" s="445"/>
      <c r="O103" s="445"/>
      <c r="P103" s="445"/>
      <c r="Q103" s="445"/>
      <c r="R103" s="445"/>
      <c r="S103" s="445"/>
      <c r="T103" s="445"/>
      <c r="U103" s="445"/>
      <c r="V103" s="445"/>
      <c r="W103" s="28"/>
      <c r="X103" s="29"/>
      <c r="Y103" s="31"/>
      <c r="Z103" s="26"/>
      <c r="AA103" s="26"/>
      <c r="AB103" s="27"/>
    </row>
    <row r="104" spans="2:28" ht="38.25" customHeight="1">
      <c r="B104" s="6">
        <f t="shared" si="0"/>
        <v>52</v>
      </c>
      <c r="C104" s="426"/>
      <c r="D104" s="427"/>
      <c r="E104" s="427"/>
      <c r="F104" s="427"/>
      <c r="G104" s="427"/>
      <c r="H104" s="427"/>
      <c r="I104" s="427"/>
      <c r="J104" s="427"/>
      <c r="K104" s="427"/>
      <c r="L104" s="428"/>
      <c r="M104" s="445"/>
      <c r="N104" s="445"/>
      <c r="O104" s="445"/>
      <c r="P104" s="445"/>
      <c r="Q104" s="445"/>
      <c r="R104" s="445"/>
      <c r="S104" s="445"/>
      <c r="T104" s="445"/>
      <c r="U104" s="445"/>
      <c r="V104" s="445"/>
      <c r="W104" s="28"/>
      <c r="X104" s="29"/>
      <c r="Y104" s="31"/>
      <c r="Z104" s="26"/>
      <c r="AA104" s="26"/>
      <c r="AB104" s="27"/>
    </row>
    <row r="105" spans="2:28" ht="38.25" customHeight="1">
      <c r="B105" s="6">
        <f t="shared" si="0"/>
        <v>53</v>
      </c>
      <c r="C105" s="426"/>
      <c r="D105" s="427"/>
      <c r="E105" s="427"/>
      <c r="F105" s="427"/>
      <c r="G105" s="427"/>
      <c r="H105" s="427"/>
      <c r="I105" s="427"/>
      <c r="J105" s="427"/>
      <c r="K105" s="427"/>
      <c r="L105" s="428"/>
      <c r="M105" s="445"/>
      <c r="N105" s="445"/>
      <c r="O105" s="445"/>
      <c r="P105" s="445"/>
      <c r="Q105" s="445"/>
      <c r="R105" s="445"/>
      <c r="S105" s="445"/>
      <c r="T105" s="445"/>
      <c r="U105" s="445"/>
      <c r="V105" s="445"/>
      <c r="W105" s="28"/>
      <c r="X105" s="29"/>
      <c r="Y105" s="31"/>
      <c r="Z105" s="26"/>
      <c r="AA105" s="26"/>
      <c r="AB105" s="27"/>
    </row>
    <row r="106" spans="2:28" ht="38.25" customHeight="1">
      <c r="B106" s="6">
        <f t="shared" si="0"/>
        <v>54</v>
      </c>
      <c r="C106" s="426"/>
      <c r="D106" s="427"/>
      <c r="E106" s="427"/>
      <c r="F106" s="427"/>
      <c r="G106" s="427"/>
      <c r="H106" s="427"/>
      <c r="I106" s="427"/>
      <c r="J106" s="427"/>
      <c r="K106" s="427"/>
      <c r="L106" s="428"/>
      <c r="M106" s="445"/>
      <c r="N106" s="445"/>
      <c r="O106" s="445"/>
      <c r="P106" s="445"/>
      <c r="Q106" s="445"/>
      <c r="R106" s="445"/>
      <c r="S106" s="445"/>
      <c r="T106" s="445"/>
      <c r="U106" s="445"/>
      <c r="V106" s="445"/>
      <c r="W106" s="28"/>
      <c r="X106" s="29"/>
      <c r="Y106" s="31"/>
      <c r="Z106" s="26"/>
      <c r="AA106" s="26"/>
      <c r="AB106" s="27"/>
    </row>
    <row r="107" spans="2:28" ht="38.25" customHeight="1">
      <c r="B107" s="6">
        <f t="shared" si="0"/>
        <v>55</v>
      </c>
      <c r="C107" s="426"/>
      <c r="D107" s="427"/>
      <c r="E107" s="427"/>
      <c r="F107" s="427"/>
      <c r="G107" s="427"/>
      <c r="H107" s="427"/>
      <c r="I107" s="427"/>
      <c r="J107" s="427"/>
      <c r="K107" s="427"/>
      <c r="L107" s="428"/>
      <c r="M107" s="445"/>
      <c r="N107" s="445"/>
      <c r="O107" s="445"/>
      <c r="P107" s="445"/>
      <c r="Q107" s="445"/>
      <c r="R107" s="445"/>
      <c r="S107" s="445"/>
      <c r="T107" s="445"/>
      <c r="U107" s="445"/>
      <c r="V107" s="445"/>
      <c r="W107" s="28"/>
      <c r="X107" s="29"/>
      <c r="Y107" s="31"/>
      <c r="Z107" s="26"/>
      <c r="AA107" s="26"/>
      <c r="AB107" s="27"/>
    </row>
    <row r="108" spans="2:28" ht="38.25" customHeight="1">
      <c r="B108" s="6">
        <f t="shared" si="0"/>
        <v>56</v>
      </c>
      <c r="C108" s="426"/>
      <c r="D108" s="427"/>
      <c r="E108" s="427"/>
      <c r="F108" s="427"/>
      <c r="G108" s="427"/>
      <c r="H108" s="427"/>
      <c r="I108" s="427"/>
      <c r="J108" s="427"/>
      <c r="K108" s="427"/>
      <c r="L108" s="428"/>
      <c r="M108" s="445"/>
      <c r="N108" s="445"/>
      <c r="O108" s="445"/>
      <c r="P108" s="445"/>
      <c r="Q108" s="445"/>
      <c r="R108" s="445"/>
      <c r="S108" s="445"/>
      <c r="T108" s="445"/>
      <c r="U108" s="445"/>
      <c r="V108" s="445"/>
      <c r="W108" s="28"/>
      <c r="X108" s="29"/>
      <c r="Y108" s="31"/>
      <c r="Z108" s="26"/>
      <c r="AA108" s="26"/>
      <c r="AB108" s="27"/>
    </row>
    <row r="109" spans="2:28" ht="38.25" customHeight="1">
      <c r="B109" s="6">
        <f t="shared" si="0"/>
        <v>57</v>
      </c>
      <c r="C109" s="426"/>
      <c r="D109" s="427"/>
      <c r="E109" s="427"/>
      <c r="F109" s="427"/>
      <c r="G109" s="427"/>
      <c r="H109" s="427"/>
      <c r="I109" s="427"/>
      <c r="J109" s="427"/>
      <c r="K109" s="427"/>
      <c r="L109" s="428"/>
      <c r="M109" s="445"/>
      <c r="N109" s="445"/>
      <c r="O109" s="445"/>
      <c r="P109" s="445"/>
      <c r="Q109" s="445"/>
      <c r="R109" s="445"/>
      <c r="S109" s="445"/>
      <c r="T109" s="445"/>
      <c r="U109" s="445"/>
      <c r="V109" s="445"/>
      <c r="W109" s="28"/>
      <c r="X109" s="29"/>
      <c r="Y109" s="31"/>
      <c r="Z109" s="26"/>
      <c r="AA109" s="26"/>
      <c r="AB109" s="27"/>
    </row>
    <row r="110" spans="2:28" ht="38.25" customHeight="1">
      <c r="B110" s="6">
        <f t="shared" si="0"/>
        <v>58</v>
      </c>
      <c r="C110" s="426"/>
      <c r="D110" s="427"/>
      <c r="E110" s="427"/>
      <c r="F110" s="427"/>
      <c r="G110" s="427"/>
      <c r="H110" s="427"/>
      <c r="I110" s="427"/>
      <c r="J110" s="427"/>
      <c r="K110" s="427"/>
      <c r="L110" s="428"/>
      <c r="M110" s="445"/>
      <c r="N110" s="445"/>
      <c r="O110" s="445"/>
      <c r="P110" s="445"/>
      <c r="Q110" s="445"/>
      <c r="R110" s="445"/>
      <c r="S110" s="445"/>
      <c r="T110" s="445"/>
      <c r="U110" s="445"/>
      <c r="V110" s="445"/>
      <c r="W110" s="28"/>
      <c r="X110" s="29"/>
      <c r="Y110" s="31"/>
      <c r="Z110" s="26"/>
      <c r="AA110" s="26"/>
      <c r="AB110" s="27"/>
    </row>
    <row r="111" spans="2:28" ht="38.25" customHeight="1">
      <c r="B111" s="6">
        <f t="shared" si="0"/>
        <v>59</v>
      </c>
      <c r="C111" s="426"/>
      <c r="D111" s="427"/>
      <c r="E111" s="427"/>
      <c r="F111" s="427"/>
      <c r="G111" s="427"/>
      <c r="H111" s="427"/>
      <c r="I111" s="427"/>
      <c r="J111" s="427"/>
      <c r="K111" s="427"/>
      <c r="L111" s="428"/>
      <c r="M111" s="445"/>
      <c r="N111" s="445"/>
      <c r="O111" s="445"/>
      <c r="P111" s="445"/>
      <c r="Q111" s="445"/>
      <c r="R111" s="445"/>
      <c r="S111" s="445"/>
      <c r="T111" s="445"/>
      <c r="U111" s="445"/>
      <c r="V111" s="445"/>
      <c r="W111" s="28"/>
      <c r="X111" s="29"/>
      <c r="Y111" s="31"/>
      <c r="Z111" s="26"/>
      <c r="AA111" s="26"/>
      <c r="AB111" s="27"/>
    </row>
    <row r="112" spans="2:28" ht="38.25" customHeight="1">
      <c r="B112" s="6">
        <f t="shared" si="0"/>
        <v>60</v>
      </c>
      <c r="C112" s="426"/>
      <c r="D112" s="427"/>
      <c r="E112" s="427"/>
      <c r="F112" s="427"/>
      <c r="G112" s="427"/>
      <c r="H112" s="427"/>
      <c r="I112" s="427"/>
      <c r="J112" s="427"/>
      <c r="K112" s="427"/>
      <c r="L112" s="428"/>
      <c r="M112" s="445"/>
      <c r="N112" s="445"/>
      <c r="O112" s="445"/>
      <c r="P112" s="445"/>
      <c r="Q112" s="445"/>
      <c r="R112" s="445"/>
      <c r="S112" s="445"/>
      <c r="T112" s="445"/>
      <c r="U112" s="445"/>
      <c r="V112" s="445"/>
      <c r="W112" s="28"/>
      <c r="X112" s="29"/>
      <c r="Y112" s="31"/>
      <c r="Z112" s="26"/>
      <c r="AA112" s="26"/>
      <c r="AB112" s="27"/>
    </row>
    <row r="113" spans="2:28" ht="38.25" customHeight="1">
      <c r="B113" s="6">
        <f t="shared" si="0"/>
        <v>61</v>
      </c>
      <c r="C113" s="426"/>
      <c r="D113" s="427"/>
      <c r="E113" s="427"/>
      <c r="F113" s="427"/>
      <c r="G113" s="427"/>
      <c r="H113" s="427"/>
      <c r="I113" s="427"/>
      <c r="J113" s="427"/>
      <c r="K113" s="427"/>
      <c r="L113" s="428"/>
      <c r="M113" s="445"/>
      <c r="N113" s="445"/>
      <c r="O113" s="445"/>
      <c r="P113" s="445"/>
      <c r="Q113" s="445"/>
      <c r="R113" s="445"/>
      <c r="S113" s="445"/>
      <c r="T113" s="445"/>
      <c r="U113" s="445"/>
      <c r="V113" s="445"/>
      <c r="W113" s="28"/>
      <c r="X113" s="29"/>
      <c r="Y113" s="31"/>
      <c r="Z113" s="26"/>
      <c r="AA113" s="26"/>
      <c r="AB113" s="27"/>
    </row>
    <row r="114" spans="2:28" ht="38.25" customHeight="1">
      <c r="B114" s="6">
        <f t="shared" si="0"/>
        <v>62</v>
      </c>
      <c r="C114" s="426"/>
      <c r="D114" s="427"/>
      <c r="E114" s="427"/>
      <c r="F114" s="427"/>
      <c r="G114" s="427"/>
      <c r="H114" s="427"/>
      <c r="I114" s="427"/>
      <c r="J114" s="427"/>
      <c r="K114" s="427"/>
      <c r="L114" s="428"/>
      <c r="M114" s="445"/>
      <c r="N114" s="445"/>
      <c r="O114" s="445"/>
      <c r="P114" s="445"/>
      <c r="Q114" s="445"/>
      <c r="R114" s="445"/>
      <c r="S114" s="445"/>
      <c r="T114" s="445"/>
      <c r="U114" s="445"/>
      <c r="V114" s="445"/>
      <c r="W114" s="28"/>
      <c r="X114" s="29"/>
      <c r="Y114" s="31"/>
      <c r="Z114" s="26"/>
      <c r="AA114" s="26"/>
      <c r="AB114" s="27"/>
    </row>
    <row r="115" spans="2:28" ht="38.25" customHeight="1">
      <c r="B115" s="6">
        <f t="shared" si="0"/>
        <v>63</v>
      </c>
      <c r="C115" s="426"/>
      <c r="D115" s="427"/>
      <c r="E115" s="427"/>
      <c r="F115" s="427"/>
      <c r="G115" s="427"/>
      <c r="H115" s="427"/>
      <c r="I115" s="427"/>
      <c r="J115" s="427"/>
      <c r="K115" s="427"/>
      <c r="L115" s="428"/>
      <c r="M115" s="445"/>
      <c r="N115" s="445"/>
      <c r="O115" s="445"/>
      <c r="P115" s="445"/>
      <c r="Q115" s="445"/>
      <c r="R115" s="445"/>
      <c r="S115" s="445"/>
      <c r="T115" s="445"/>
      <c r="U115" s="445"/>
      <c r="V115" s="445"/>
      <c r="W115" s="28"/>
      <c r="X115" s="29"/>
      <c r="Y115" s="31"/>
      <c r="Z115" s="26"/>
      <c r="AA115" s="26"/>
      <c r="AB115" s="27"/>
    </row>
    <row r="116" spans="2:28" ht="38.25" customHeight="1">
      <c r="B116" s="6">
        <f t="shared" si="0"/>
        <v>64</v>
      </c>
      <c r="C116" s="426"/>
      <c r="D116" s="427"/>
      <c r="E116" s="427"/>
      <c r="F116" s="427"/>
      <c r="G116" s="427"/>
      <c r="H116" s="427"/>
      <c r="I116" s="427"/>
      <c r="J116" s="427"/>
      <c r="K116" s="427"/>
      <c r="L116" s="428"/>
      <c r="M116" s="445"/>
      <c r="N116" s="445"/>
      <c r="O116" s="445"/>
      <c r="P116" s="445"/>
      <c r="Q116" s="445"/>
      <c r="R116" s="445"/>
      <c r="S116" s="445"/>
      <c r="T116" s="445"/>
      <c r="U116" s="445"/>
      <c r="V116" s="445"/>
      <c r="W116" s="28"/>
      <c r="X116" s="29"/>
      <c r="Y116" s="31"/>
      <c r="Z116" s="26"/>
      <c r="AA116" s="26"/>
      <c r="AB116" s="27"/>
    </row>
    <row r="117" spans="2:28" ht="38.25" customHeight="1">
      <c r="B117" s="6">
        <f t="shared" si="0"/>
        <v>65</v>
      </c>
      <c r="C117" s="426"/>
      <c r="D117" s="427"/>
      <c r="E117" s="427"/>
      <c r="F117" s="427"/>
      <c r="G117" s="427"/>
      <c r="H117" s="427"/>
      <c r="I117" s="427"/>
      <c r="J117" s="427"/>
      <c r="K117" s="427"/>
      <c r="L117" s="428"/>
      <c r="M117" s="445"/>
      <c r="N117" s="445"/>
      <c r="O117" s="445"/>
      <c r="P117" s="445"/>
      <c r="Q117" s="445"/>
      <c r="R117" s="445"/>
      <c r="S117" s="445"/>
      <c r="T117" s="445"/>
      <c r="U117" s="445"/>
      <c r="V117" s="445"/>
      <c r="W117" s="28"/>
      <c r="X117" s="29"/>
      <c r="Y117" s="31"/>
      <c r="Z117" s="26"/>
      <c r="AA117" s="26"/>
      <c r="AB117" s="27"/>
    </row>
    <row r="118" spans="2:28" ht="38.25" customHeight="1">
      <c r="B118" s="6">
        <f t="shared" si="0"/>
        <v>66</v>
      </c>
      <c r="C118" s="426"/>
      <c r="D118" s="427"/>
      <c r="E118" s="427"/>
      <c r="F118" s="427"/>
      <c r="G118" s="427"/>
      <c r="H118" s="427"/>
      <c r="I118" s="427"/>
      <c r="J118" s="427"/>
      <c r="K118" s="427"/>
      <c r="L118" s="428"/>
      <c r="M118" s="445"/>
      <c r="N118" s="445"/>
      <c r="O118" s="445"/>
      <c r="P118" s="445"/>
      <c r="Q118" s="445"/>
      <c r="R118" s="445"/>
      <c r="S118" s="445"/>
      <c r="T118" s="445"/>
      <c r="U118" s="445"/>
      <c r="V118" s="445"/>
      <c r="W118" s="28"/>
      <c r="X118" s="29"/>
      <c r="Y118" s="31"/>
      <c r="Z118" s="26"/>
      <c r="AA118" s="26"/>
      <c r="AB118" s="27"/>
    </row>
    <row r="119" spans="2:28" ht="38.25" customHeight="1">
      <c r="B119" s="6">
        <f t="shared" ref="B119:B152" si="1">B118+1</f>
        <v>67</v>
      </c>
      <c r="C119" s="426"/>
      <c r="D119" s="427"/>
      <c r="E119" s="427"/>
      <c r="F119" s="427"/>
      <c r="G119" s="427"/>
      <c r="H119" s="427"/>
      <c r="I119" s="427"/>
      <c r="J119" s="427"/>
      <c r="K119" s="427"/>
      <c r="L119" s="428"/>
      <c r="M119" s="445"/>
      <c r="N119" s="445"/>
      <c r="O119" s="445"/>
      <c r="P119" s="445"/>
      <c r="Q119" s="445"/>
      <c r="R119" s="445"/>
      <c r="S119" s="445"/>
      <c r="T119" s="445"/>
      <c r="U119" s="445"/>
      <c r="V119" s="445"/>
      <c r="W119" s="28"/>
      <c r="X119" s="29"/>
      <c r="Y119" s="31"/>
      <c r="Z119" s="26"/>
      <c r="AA119" s="26"/>
      <c r="AB119" s="27"/>
    </row>
    <row r="120" spans="2:28" ht="38.25" customHeight="1">
      <c r="B120" s="6">
        <f t="shared" si="1"/>
        <v>68</v>
      </c>
      <c r="C120" s="426"/>
      <c r="D120" s="427"/>
      <c r="E120" s="427"/>
      <c r="F120" s="427"/>
      <c r="G120" s="427"/>
      <c r="H120" s="427"/>
      <c r="I120" s="427"/>
      <c r="J120" s="427"/>
      <c r="K120" s="427"/>
      <c r="L120" s="428"/>
      <c r="M120" s="445"/>
      <c r="N120" s="445"/>
      <c r="O120" s="445"/>
      <c r="P120" s="445"/>
      <c r="Q120" s="445"/>
      <c r="R120" s="445"/>
      <c r="S120" s="445"/>
      <c r="T120" s="445"/>
      <c r="U120" s="445"/>
      <c r="V120" s="445"/>
      <c r="W120" s="28"/>
      <c r="X120" s="29"/>
      <c r="Y120" s="31"/>
      <c r="Z120" s="26"/>
      <c r="AA120" s="26"/>
      <c r="AB120" s="27"/>
    </row>
    <row r="121" spans="2:28" ht="38.25" customHeight="1">
      <c r="B121" s="6">
        <f t="shared" si="1"/>
        <v>69</v>
      </c>
      <c r="C121" s="426"/>
      <c r="D121" s="427"/>
      <c r="E121" s="427"/>
      <c r="F121" s="427"/>
      <c r="G121" s="427"/>
      <c r="H121" s="427"/>
      <c r="I121" s="427"/>
      <c r="J121" s="427"/>
      <c r="K121" s="427"/>
      <c r="L121" s="428"/>
      <c r="M121" s="445"/>
      <c r="N121" s="445"/>
      <c r="O121" s="445"/>
      <c r="P121" s="445"/>
      <c r="Q121" s="445"/>
      <c r="R121" s="445"/>
      <c r="S121" s="445"/>
      <c r="T121" s="445"/>
      <c r="U121" s="445"/>
      <c r="V121" s="445"/>
      <c r="W121" s="28"/>
      <c r="X121" s="29"/>
      <c r="Y121" s="31"/>
      <c r="Z121" s="26"/>
      <c r="AA121" s="26"/>
      <c r="AB121" s="27"/>
    </row>
    <row r="122" spans="2:28" ht="38.25" customHeight="1">
      <c r="B122" s="6">
        <f t="shared" si="1"/>
        <v>70</v>
      </c>
      <c r="C122" s="426"/>
      <c r="D122" s="427"/>
      <c r="E122" s="427"/>
      <c r="F122" s="427"/>
      <c r="G122" s="427"/>
      <c r="H122" s="427"/>
      <c r="I122" s="427"/>
      <c r="J122" s="427"/>
      <c r="K122" s="427"/>
      <c r="L122" s="428"/>
      <c r="M122" s="445"/>
      <c r="N122" s="445"/>
      <c r="O122" s="445"/>
      <c r="P122" s="445"/>
      <c r="Q122" s="445"/>
      <c r="R122" s="445"/>
      <c r="S122" s="445"/>
      <c r="T122" s="445"/>
      <c r="U122" s="445"/>
      <c r="V122" s="445"/>
      <c r="W122" s="28"/>
      <c r="X122" s="29"/>
      <c r="Y122" s="31"/>
      <c r="Z122" s="26"/>
      <c r="AA122" s="26"/>
      <c r="AB122" s="27"/>
    </row>
    <row r="123" spans="2:28" ht="38.25" customHeight="1">
      <c r="B123" s="6">
        <f t="shared" si="1"/>
        <v>71</v>
      </c>
      <c r="C123" s="426"/>
      <c r="D123" s="427"/>
      <c r="E123" s="427"/>
      <c r="F123" s="427"/>
      <c r="G123" s="427"/>
      <c r="H123" s="427"/>
      <c r="I123" s="427"/>
      <c r="J123" s="427"/>
      <c r="K123" s="427"/>
      <c r="L123" s="428"/>
      <c r="M123" s="445"/>
      <c r="N123" s="445"/>
      <c r="O123" s="445"/>
      <c r="P123" s="445"/>
      <c r="Q123" s="445"/>
      <c r="R123" s="445"/>
      <c r="S123" s="445"/>
      <c r="T123" s="445"/>
      <c r="U123" s="445"/>
      <c r="V123" s="445"/>
      <c r="W123" s="28"/>
      <c r="X123" s="29"/>
      <c r="Y123" s="31"/>
      <c r="Z123" s="26"/>
      <c r="AA123" s="26"/>
      <c r="AB123" s="27"/>
    </row>
    <row r="124" spans="2:28" ht="38.25" customHeight="1">
      <c r="B124" s="6">
        <f t="shared" si="1"/>
        <v>72</v>
      </c>
      <c r="C124" s="426"/>
      <c r="D124" s="427"/>
      <c r="E124" s="427"/>
      <c r="F124" s="427"/>
      <c r="G124" s="427"/>
      <c r="H124" s="427"/>
      <c r="I124" s="427"/>
      <c r="J124" s="427"/>
      <c r="K124" s="427"/>
      <c r="L124" s="428"/>
      <c r="M124" s="445"/>
      <c r="N124" s="445"/>
      <c r="O124" s="445"/>
      <c r="P124" s="445"/>
      <c r="Q124" s="445"/>
      <c r="R124" s="445"/>
      <c r="S124" s="445"/>
      <c r="T124" s="445"/>
      <c r="U124" s="445"/>
      <c r="V124" s="445"/>
      <c r="W124" s="28"/>
      <c r="X124" s="29"/>
      <c r="Y124" s="31"/>
      <c r="Z124" s="26"/>
      <c r="AA124" s="26"/>
      <c r="AB124" s="27"/>
    </row>
    <row r="125" spans="2:28" ht="38.25" customHeight="1">
      <c r="B125" s="6">
        <f t="shared" si="1"/>
        <v>73</v>
      </c>
      <c r="C125" s="426"/>
      <c r="D125" s="427"/>
      <c r="E125" s="427"/>
      <c r="F125" s="427"/>
      <c r="G125" s="427"/>
      <c r="H125" s="427"/>
      <c r="I125" s="427"/>
      <c r="J125" s="427"/>
      <c r="K125" s="427"/>
      <c r="L125" s="428"/>
      <c r="M125" s="445"/>
      <c r="N125" s="445"/>
      <c r="O125" s="445"/>
      <c r="P125" s="445"/>
      <c r="Q125" s="445"/>
      <c r="R125" s="445"/>
      <c r="S125" s="445"/>
      <c r="T125" s="445"/>
      <c r="U125" s="445"/>
      <c r="V125" s="445"/>
      <c r="W125" s="28"/>
      <c r="X125" s="29"/>
      <c r="Y125" s="31"/>
      <c r="Z125" s="26"/>
      <c r="AA125" s="26"/>
      <c r="AB125" s="27"/>
    </row>
    <row r="126" spans="2:28" ht="38.25" customHeight="1">
      <c r="B126" s="6">
        <f t="shared" si="1"/>
        <v>74</v>
      </c>
      <c r="C126" s="426"/>
      <c r="D126" s="427"/>
      <c r="E126" s="427"/>
      <c r="F126" s="427"/>
      <c r="G126" s="427"/>
      <c r="H126" s="427"/>
      <c r="I126" s="427"/>
      <c r="J126" s="427"/>
      <c r="K126" s="427"/>
      <c r="L126" s="428"/>
      <c r="M126" s="445"/>
      <c r="N126" s="445"/>
      <c r="O126" s="445"/>
      <c r="P126" s="445"/>
      <c r="Q126" s="445"/>
      <c r="R126" s="445"/>
      <c r="S126" s="445"/>
      <c r="T126" s="445"/>
      <c r="U126" s="445"/>
      <c r="V126" s="445"/>
      <c r="W126" s="28"/>
      <c r="X126" s="29"/>
      <c r="Y126" s="31"/>
      <c r="Z126" s="26"/>
      <c r="AA126" s="26"/>
      <c r="AB126" s="27"/>
    </row>
    <row r="127" spans="2:28" ht="38.25" customHeight="1">
      <c r="B127" s="6">
        <f t="shared" si="1"/>
        <v>75</v>
      </c>
      <c r="C127" s="426"/>
      <c r="D127" s="427"/>
      <c r="E127" s="427"/>
      <c r="F127" s="427"/>
      <c r="G127" s="427"/>
      <c r="H127" s="427"/>
      <c r="I127" s="427"/>
      <c r="J127" s="427"/>
      <c r="K127" s="427"/>
      <c r="L127" s="428"/>
      <c r="M127" s="445"/>
      <c r="N127" s="445"/>
      <c r="O127" s="445"/>
      <c r="P127" s="445"/>
      <c r="Q127" s="445"/>
      <c r="R127" s="445"/>
      <c r="S127" s="445"/>
      <c r="T127" s="445"/>
      <c r="U127" s="445"/>
      <c r="V127" s="445"/>
      <c r="W127" s="28"/>
      <c r="X127" s="29"/>
      <c r="Y127" s="31"/>
      <c r="Z127" s="26"/>
      <c r="AA127" s="26"/>
      <c r="AB127" s="27"/>
    </row>
    <row r="128" spans="2:28" ht="38.25" customHeight="1">
      <c r="B128" s="6">
        <f t="shared" si="1"/>
        <v>76</v>
      </c>
      <c r="C128" s="426"/>
      <c r="D128" s="427"/>
      <c r="E128" s="427"/>
      <c r="F128" s="427"/>
      <c r="G128" s="427"/>
      <c r="H128" s="427"/>
      <c r="I128" s="427"/>
      <c r="J128" s="427"/>
      <c r="K128" s="427"/>
      <c r="L128" s="428"/>
      <c r="M128" s="445"/>
      <c r="N128" s="445"/>
      <c r="O128" s="445"/>
      <c r="P128" s="445"/>
      <c r="Q128" s="445"/>
      <c r="R128" s="445"/>
      <c r="S128" s="445"/>
      <c r="T128" s="445"/>
      <c r="U128" s="445"/>
      <c r="V128" s="445"/>
      <c r="W128" s="28"/>
      <c r="X128" s="29"/>
      <c r="Y128" s="31"/>
      <c r="Z128" s="26"/>
      <c r="AA128" s="26"/>
      <c r="AB128" s="27"/>
    </row>
    <row r="129" spans="2:28" ht="38.25" customHeight="1">
      <c r="B129" s="6">
        <f t="shared" si="1"/>
        <v>77</v>
      </c>
      <c r="C129" s="426"/>
      <c r="D129" s="427"/>
      <c r="E129" s="427"/>
      <c r="F129" s="427"/>
      <c r="G129" s="427"/>
      <c r="H129" s="427"/>
      <c r="I129" s="427"/>
      <c r="J129" s="427"/>
      <c r="K129" s="427"/>
      <c r="L129" s="428"/>
      <c r="M129" s="445"/>
      <c r="N129" s="445"/>
      <c r="O129" s="445"/>
      <c r="P129" s="445"/>
      <c r="Q129" s="445"/>
      <c r="R129" s="445"/>
      <c r="S129" s="445"/>
      <c r="T129" s="445"/>
      <c r="U129" s="445"/>
      <c r="V129" s="445"/>
      <c r="W129" s="28"/>
      <c r="X129" s="29"/>
      <c r="Y129" s="31"/>
      <c r="Z129" s="26"/>
      <c r="AA129" s="26"/>
      <c r="AB129" s="27"/>
    </row>
    <row r="130" spans="2:28" ht="38.25" customHeight="1">
      <c r="B130" s="6">
        <f t="shared" si="1"/>
        <v>78</v>
      </c>
      <c r="C130" s="426"/>
      <c r="D130" s="427"/>
      <c r="E130" s="427"/>
      <c r="F130" s="427"/>
      <c r="G130" s="427"/>
      <c r="H130" s="427"/>
      <c r="I130" s="427"/>
      <c r="J130" s="427"/>
      <c r="K130" s="427"/>
      <c r="L130" s="428"/>
      <c r="M130" s="445"/>
      <c r="N130" s="445"/>
      <c r="O130" s="445"/>
      <c r="P130" s="445"/>
      <c r="Q130" s="445"/>
      <c r="R130" s="445"/>
      <c r="S130" s="445"/>
      <c r="T130" s="445"/>
      <c r="U130" s="445"/>
      <c r="V130" s="445"/>
      <c r="W130" s="28"/>
      <c r="X130" s="29"/>
      <c r="Y130" s="31"/>
      <c r="Z130" s="26"/>
      <c r="AA130" s="26"/>
      <c r="AB130" s="27"/>
    </row>
    <row r="131" spans="2:28" ht="38.25" customHeight="1">
      <c r="B131" s="6">
        <f t="shared" si="1"/>
        <v>79</v>
      </c>
      <c r="C131" s="426"/>
      <c r="D131" s="427"/>
      <c r="E131" s="427"/>
      <c r="F131" s="427"/>
      <c r="G131" s="427"/>
      <c r="H131" s="427"/>
      <c r="I131" s="427"/>
      <c r="J131" s="427"/>
      <c r="K131" s="427"/>
      <c r="L131" s="428"/>
      <c r="M131" s="445"/>
      <c r="N131" s="445"/>
      <c r="O131" s="445"/>
      <c r="P131" s="445"/>
      <c r="Q131" s="445"/>
      <c r="R131" s="445"/>
      <c r="S131" s="445"/>
      <c r="T131" s="445"/>
      <c r="U131" s="445"/>
      <c r="V131" s="445"/>
      <c r="W131" s="28"/>
      <c r="X131" s="29"/>
      <c r="Y131" s="31"/>
      <c r="Z131" s="26"/>
      <c r="AA131" s="26"/>
      <c r="AB131" s="27"/>
    </row>
    <row r="132" spans="2:28" ht="38.25" customHeight="1">
      <c r="B132" s="6">
        <f t="shared" si="1"/>
        <v>80</v>
      </c>
      <c r="C132" s="426"/>
      <c r="D132" s="427"/>
      <c r="E132" s="427"/>
      <c r="F132" s="427"/>
      <c r="G132" s="427"/>
      <c r="H132" s="427"/>
      <c r="I132" s="427"/>
      <c r="J132" s="427"/>
      <c r="K132" s="427"/>
      <c r="L132" s="428"/>
      <c r="M132" s="445"/>
      <c r="N132" s="445"/>
      <c r="O132" s="445"/>
      <c r="P132" s="445"/>
      <c r="Q132" s="445"/>
      <c r="R132" s="445"/>
      <c r="S132" s="445"/>
      <c r="T132" s="445"/>
      <c r="U132" s="445"/>
      <c r="V132" s="445"/>
      <c r="W132" s="28"/>
      <c r="X132" s="29"/>
      <c r="Y132" s="31"/>
      <c r="Z132" s="26"/>
      <c r="AA132" s="26"/>
      <c r="AB132" s="27"/>
    </row>
    <row r="133" spans="2:28" ht="38.25" customHeight="1">
      <c r="B133" s="6">
        <f t="shared" si="1"/>
        <v>81</v>
      </c>
      <c r="C133" s="426"/>
      <c r="D133" s="427"/>
      <c r="E133" s="427"/>
      <c r="F133" s="427"/>
      <c r="G133" s="427"/>
      <c r="H133" s="427"/>
      <c r="I133" s="427"/>
      <c r="J133" s="427"/>
      <c r="K133" s="427"/>
      <c r="L133" s="428"/>
      <c r="M133" s="445"/>
      <c r="N133" s="445"/>
      <c r="O133" s="445"/>
      <c r="P133" s="445"/>
      <c r="Q133" s="445"/>
      <c r="R133" s="445"/>
      <c r="S133" s="445"/>
      <c r="T133" s="445"/>
      <c r="U133" s="445"/>
      <c r="V133" s="445"/>
      <c r="W133" s="28"/>
      <c r="X133" s="29"/>
      <c r="Y133" s="31"/>
      <c r="Z133" s="26"/>
      <c r="AA133" s="26"/>
      <c r="AB133" s="27"/>
    </row>
    <row r="134" spans="2:28" ht="38.25" customHeight="1">
      <c r="B134" s="6">
        <f t="shared" si="1"/>
        <v>82</v>
      </c>
      <c r="C134" s="426"/>
      <c r="D134" s="427"/>
      <c r="E134" s="427"/>
      <c r="F134" s="427"/>
      <c r="G134" s="427"/>
      <c r="H134" s="427"/>
      <c r="I134" s="427"/>
      <c r="J134" s="427"/>
      <c r="K134" s="427"/>
      <c r="L134" s="428"/>
      <c r="M134" s="445"/>
      <c r="N134" s="445"/>
      <c r="O134" s="445"/>
      <c r="P134" s="445"/>
      <c r="Q134" s="445"/>
      <c r="R134" s="445"/>
      <c r="S134" s="445"/>
      <c r="T134" s="445"/>
      <c r="U134" s="445"/>
      <c r="V134" s="445"/>
      <c r="W134" s="28"/>
      <c r="X134" s="29"/>
      <c r="Y134" s="31"/>
      <c r="Z134" s="26"/>
      <c r="AA134" s="26"/>
      <c r="AB134" s="27"/>
    </row>
    <row r="135" spans="2:28" ht="38.25" customHeight="1">
      <c r="B135" s="6">
        <f t="shared" si="1"/>
        <v>83</v>
      </c>
      <c r="C135" s="426"/>
      <c r="D135" s="427"/>
      <c r="E135" s="427"/>
      <c r="F135" s="427"/>
      <c r="G135" s="427"/>
      <c r="H135" s="427"/>
      <c r="I135" s="427"/>
      <c r="J135" s="427"/>
      <c r="K135" s="427"/>
      <c r="L135" s="428"/>
      <c r="M135" s="445"/>
      <c r="N135" s="445"/>
      <c r="O135" s="445"/>
      <c r="P135" s="445"/>
      <c r="Q135" s="445"/>
      <c r="R135" s="445"/>
      <c r="S135" s="445"/>
      <c r="T135" s="445"/>
      <c r="U135" s="445"/>
      <c r="V135" s="445"/>
      <c r="W135" s="28"/>
      <c r="X135" s="29"/>
      <c r="Y135" s="31"/>
      <c r="Z135" s="26"/>
      <c r="AA135" s="26"/>
      <c r="AB135" s="27"/>
    </row>
    <row r="136" spans="2:28" ht="38.25" customHeight="1">
      <c r="B136" s="6">
        <f t="shared" si="1"/>
        <v>84</v>
      </c>
      <c r="C136" s="426"/>
      <c r="D136" s="427"/>
      <c r="E136" s="427"/>
      <c r="F136" s="427"/>
      <c r="G136" s="427"/>
      <c r="H136" s="427"/>
      <c r="I136" s="427"/>
      <c r="J136" s="427"/>
      <c r="K136" s="427"/>
      <c r="L136" s="428"/>
      <c r="M136" s="445"/>
      <c r="N136" s="445"/>
      <c r="O136" s="445"/>
      <c r="P136" s="445"/>
      <c r="Q136" s="445"/>
      <c r="R136" s="445"/>
      <c r="S136" s="445"/>
      <c r="T136" s="445"/>
      <c r="U136" s="445"/>
      <c r="V136" s="445"/>
      <c r="W136" s="28"/>
      <c r="X136" s="29"/>
      <c r="Y136" s="31"/>
      <c r="Z136" s="26"/>
      <c r="AA136" s="26"/>
      <c r="AB136" s="27"/>
    </row>
    <row r="137" spans="2:28" ht="38.25" customHeight="1">
      <c r="B137" s="6">
        <f t="shared" si="1"/>
        <v>85</v>
      </c>
      <c r="C137" s="426"/>
      <c r="D137" s="427"/>
      <c r="E137" s="427"/>
      <c r="F137" s="427"/>
      <c r="G137" s="427"/>
      <c r="H137" s="427"/>
      <c r="I137" s="427"/>
      <c r="J137" s="427"/>
      <c r="K137" s="427"/>
      <c r="L137" s="428"/>
      <c r="M137" s="445"/>
      <c r="N137" s="445"/>
      <c r="O137" s="445"/>
      <c r="P137" s="445"/>
      <c r="Q137" s="445"/>
      <c r="R137" s="445"/>
      <c r="S137" s="445"/>
      <c r="T137" s="445"/>
      <c r="U137" s="445"/>
      <c r="V137" s="445"/>
      <c r="W137" s="28"/>
      <c r="X137" s="29"/>
      <c r="Y137" s="31"/>
      <c r="Z137" s="26"/>
      <c r="AA137" s="26"/>
      <c r="AB137" s="27"/>
    </row>
    <row r="138" spans="2:28" ht="38.25" customHeight="1">
      <c r="B138" s="6">
        <f t="shared" si="1"/>
        <v>86</v>
      </c>
      <c r="C138" s="426"/>
      <c r="D138" s="427"/>
      <c r="E138" s="427"/>
      <c r="F138" s="427"/>
      <c r="G138" s="427"/>
      <c r="H138" s="427"/>
      <c r="I138" s="427"/>
      <c r="J138" s="427"/>
      <c r="K138" s="427"/>
      <c r="L138" s="428"/>
      <c r="M138" s="445"/>
      <c r="N138" s="445"/>
      <c r="O138" s="445"/>
      <c r="P138" s="445"/>
      <c r="Q138" s="445"/>
      <c r="R138" s="445"/>
      <c r="S138" s="445"/>
      <c r="T138" s="445"/>
      <c r="U138" s="445"/>
      <c r="V138" s="445"/>
      <c r="W138" s="28"/>
      <c r="X138" s="29"/>
      <c r="Y138" s="31"/>
      <c r="Z138" s="26"/>
      <c r="AA138" s="26"/>
      <c r="AB138" s="27"/>
    </row>
    <row r="139" spans="2:28" ht="38.25" customHeight="1">
      <c r="B139" s="6">
        <f t="shared" si="1"/>
        <v>87</v>
      </c>
      <c r="C139" s="426"/>
      <c r="D139" s="427"/>
      <c r="E139" s="427"/>
      <c r="F139" s="427"/>
      <c r="G139" s="427"/>
      <c r="H139" s="427"/>
      <c r="I139" s="427"/>
      <c r="J139" s="427"/>
      <c r="K139" s="427"/>
      <c r="L139" s="428"/>
      <c r="M139" s="445"/>
      <c r="N139" s="445"/>
      <c r="O139" s="445"/>
      <c r="P139" s="445"/>
      <c r="Q139" s="445"/>
      <c r="R139" s="445"/>
      <c r="S139" s="445"/>
      <c r="T139" s="445"/>
      <c r="U139" s="445"/>
      <c r="V139" s="445"/>
      <c r="W139" s="28"/>
      <c r="X139" s="29"/>
      <c r="Y139" s="31"/>
      <c r="Z139" s="26"/>
      <c r="AA139" s="26"/>
      <c r="AB139" s="27"/>
    </row>
    <row r="140" spans="2:28" ht="38.25" customHeight="1">
      <c r="B140" s="6">
        <f t="shared" si="1"/>
        <v>88</v>
      </c>
      <c r="C140" s="426"/>
      <c r="D140" s="427"/>
      <c r="E140" s="427"/>
      <c r="F140" s="427"/>
      <c r="G140" s="427"/>
      <c r="H140" s="427"/>
      <c r="I140" s="427"/>
      <c r="J140" s="427"/>
      <c r="K140" s="427"/>
      <c r="L140" s="428"/>
      <c r="M140" s="445"/>
      <c r="N140" s="445"/>
      <c r="O140" s="445"/>
      <c r="P140" s="445"/>
      <c r="Q140" s="445"/>
      <c r="R140" s="445"/>
      <c r="S140" s="445"/>
      <c r="T140" s="445"/>
      <c r="U140" s="445"/>
      <c r="V140" s="445"/>
      <c r="W140" s="28"/>
      <c r="X140" s="29"/>
      <c r="Y140" s="31"/>
      <c r="Z140" s="26"/>
      <c r="AA140" s="26"/>
      <c r="AB140" s="27"/>
    </row>
    <row r="141" spans="2:28" ht="38.25" customHeight="1">
      <c r="B141" s="6">
        <f t="shared" si="1"/>
        <v>89</v>
      </c>
      <c r="C141" s="426"/>
      <c r="D141" s="427"/>
      <c r="E141" s="427"/>
      <c r="F141" s="427"/>
      <c r="G141" s="427"/>
      <c r="H141" s="427"/>
      <c r="I141" s="427"/>
      <c r="J141" s="427"/>
      <c r="K141" s="427"/>
      <c r="L141" s="428"/>
      <c r="M141" s="445"/>
      <c r="N141" s="445"/>
      <c r="O141" s="445"/>
      <c r="P141" s="445"/>
      <c r="Q141" s="445"/>
      <c r="R141" s="445"/>
      <c r="S141" s="445"/>
      <c r="T141" s="445"/>
      <c r="U141" s="445"/>
      <c r="V141" s="445"/>
      <c r="W141" s="28"/>
      <c r="X141" s="29"/>
      <c r="Y141" s="31"/>
      <c r="Z141" s="26"/>
      <c r="AA141" s="26"/>
      <c r="AB141" s="27"/>
    </row>
    <row r="142" spans="2:28" ht="38.25" customHeight="1">
      <c r="B142" s="6">
        <f t="shared" si="1"/>
        <v>90</v>
      </c>
      <c r="C142" s="426"/>
      <c r="D142" s="427"/>
      <c r="E142" s="427"/>
      <c r="F142" s="427"/>
      <c r="G142" s="427"/>
      <c r="H142" s="427"/>
      <c r="I142" s="427"/>
      <c r="J142" s="427"/>
      <c r="K142" s="427"/>
      <c r="L142" s="428"/>
      <c r="M142" s="445"/>
      <c r="N142" s="445"/>
      <c r="O142" s="445"/>
      <c r="P142" s="445"/>
      <c r="Q142" s="445"/>
      <c r="R142" s="445"/>
      <c r="S142" s="445"/>
      <c r="T142" s="445"/>
      <c r="U142" s="445"/>
      <c r="V142" s="445"/>
      <c r="W142" s="28"/>
      <c r="X142" s="29"/>
      <c r="Y142" s="31"/>
      <c r="Z142" s="26"/>
      <c r="AA142" s="26"/>
      <c r="AB142" s="27"/>
    </row>
    <row r="143" spans="2:28" ht="38.25" customHeight="1">
      <c r="B143" s="6">
        <f t="shared" si="1"/>
        <v>91</v>
      </c>
      <c r="C143" s="426"/>
      <c r="D143" s="427"/>
      <c r="E143" s="427"/>
      <c r="F143" s="427"/>
      <c r="G143" s="427"/>
      <c r="H143" s="427"/>
      <c r="I143" s="427"/>
      <c r="J143" s="427"/>
      <c r="K143" s="427"/>
      <c r="L143" s="428"/>
      <c r="M143" s="445"/>
      <c r="N143" s="445"/>
      <c r="O143" s="445"/>
      <c r="P143" s="445"/>
      <c r="Q143" s="445"/>
      <c r="R143" s="445"/>
      <c r="S143" s="445"/>
      <c r="T143" s="445"/>
      <c r="U143" s="445"/>
      <c r="V143" s="445"/>
      <c r="W143" s="28"/>
      <c r="X143" s="29"/>
      <c r="Y143" s="31"/>
      <c r="Z143" s="26"/>
      <c r="AA143" s="26"/>
      <c r="AB143" s="27"/>
    </row>
    <row r="144" spans="2:28" ht="38.25" customHeight="1">
      <c r="B144" s="6">
        <f t="shared" si="1"/>
        <v>92</v>
      </c>
      <c r="C144" s="426"/>
      <c r="D144" s="427"/>
      <c r="E144" s="427"/>
      <c r="F144" s="427"/>
      <c r="G144" s="427"/>
      <c r="H144" s="427"/>
      <c r="I144" s="427"/>
      <c r="J144" s="427"/>
      <c r="K144" s="427"/>
      <c r="L144" s="428"/>
      <c r="M144" s="445"/>
      <c r="N144" s="445"/>
      <c r="O144" s="445"/>
      <c r="P144" s="445"/>
      <c r="Q144" s="445"/>
      <c r="R144" s="445"/>
      <c r="S144" s="445"/>
      <c r="T144" s="445"/>
      <c r="U144" s="445"/>
      <c r="V144" s="445"/>
      <c r="W144" s="28"/>
      <c r="X144" s="29"/>
      <c r="Y144" s="31"/>
      <c r="Z144" s="26"/>
      <c r="AA144" s="26"/>
      <c r="AB144" s="27"/>
    </row>
    <row r="145" spans="1:28" ht="38.25" customHeight="1">
      <c r="B145" s="6">
        <f t="shared" si="1"/>
        <v>93</v>
      </c>
      <c r="C145" s="426"/>
      <c r="D145" s="427"/>
      <c r="E145" s="427"/>
      <c r="F145" s="427"/>
      <c r="G145" s="427"/>
      <c r="H145" s="427"/>
      <c r="I145" s="427"/>
      <c r="J145" s="427"/>
      <c r="K145" s="427"/>
      <c r="L145" s="428"/>
      <c r="M145" s="445"/>
      <c r="N145" s="445"/>
      <c r="O145" s="445"/>
      <c r="P145" s="445"/>
      <c r="Q145" s="445"/>
      <c r="R145" s="445"/>
      <c r="S145" s="445"/>
      <c r="T145" s="445"/>
      <c r="U145" s="445"/>
      <c r="V145" s="445"/>
      <c r="W145" s="28"/>
      <c r="X145" s="29"/>
      <c r="Y145" s="31"/>
      <c r="Z145" s="26"/>
      <c r="AA145" s="26"/>
      <c r="AB145" s="27"/>
    </row>
    <row r="146" spans="1:28" ht="38.25" customHeight="1">
      <c r="B146" s="6">
        <f t="shared" si="1"/>
        <v>94</v>
      </c>
      <c r="C146" s="426"/>
      <c r="D146" s="427"/>
      <c r="E146" s="427"/>
      <c r="F146" s="427"/>
      <c r="G146" s="427"/>
      <c r="H146" s="427"/>
      <c r="I146" s="427"/>
      <c r="J146" s="427"/>
      <c r="K146" s="427"/>
      <c r="L146" s="428"/>
      <c r="M146" s="445"/>
      <c r="N146" s="445"/>
      <c r="O146" s="445"/>
      <c r="P146" s="445"/>
      <c r="Q146" s="445"/>
      <c r="R146" s="445"/>
      <c r="S146" s="445"/>
      <c r="T146" s="445"/>
      <c r="U146" s="445"/>
      <c r="V146" s="445"/>
      <c r="W146" s="28"/>
      <c r="X146" s="29"/>
      <c r="Y146" s="31"/>
      <c r="Z146" s="26"/>
      <c r="AA146" s="26"/>
      <c r="AB146" s="27"/>
    </row>
    <row r="147" spans="1:28" ht="38.25" customHeight="1">
      <c r="B147" s="6">
        <f t="shared" si="1"/>
        <v>95</v>
      </c>
      <c r="C147" s="426"/>
      <c r="D147" s="427"/>
      <c r="E147" s="427"/>
      <c r="F147" s="427"/>
      <c r="G147" s="427"/>
      <c r="H147" s="427"/>
      <c r="I147" s="427"/>
      <c r="J147" s="427"/>
      <c r="K147" s="427"/>
      <c r="L147" s="428"/>
      <c r="M147" s="445"/>
      <c r="N147" s="445"/>
      <c r="O147" s="445"/>
      <c r="P147" s="445"/>
      <c r="Q147" s="445"/>
      <c r="R147" s="445"/>
      <c r="S147" s="445"/>
      <c r="T147" s="445"/>
      <c r="U147" s="445"/>
      <c r="V147" s="445"/>
      <c r="W147" s="28"/>
      <c r="X147" s="29"/>
      <c r="Y147" s="31"/>
      <c r="Z147" s="26"/>
      <c r="AA147" s="26"/>
      <c r="AB147" s="27"/>
    </row>
    <row r="148" spans="1:28" ht="38.25" customHeight="1">
      <c r="B148" s="6">
        <f t="shared" si="1"/>
        <v>96</v>
      </c>
      <c r="C148" s="426"/>
      <c r="D148" s="427"/>
      <c r="E148" s="427"/>
      <c r="F148" s="427"/>
      <c r="G148" s="427"/>
      <c r="H148" s="427"/>
      <c r="I148" s="427"/>
      <c r="J148" s="427"/>
      <c r="K148" s="427"/>
      <c r="L148" s="428"/>
      <c r="M148" s="445"/>
      <c r="N148" s="445"/>
      <c r="O148" s="445"/>
      <c r="P148" s="445"/>
      <c r="Q148" s="445"/>
      <c r="R148" s="445"/>
      <c r="S148" s="445"/>
      <c r="T148" s="445"/>
      <c r="U148" s="445"/>
      <c r="V148" s="445"/>
      <c r="W148" s="28"/>
      <c r="X148" s="29"/>
      <c r="Y148" s="31"/>
      <c r="Z148" s="26"/>
      <c r="AA148" s="26"/>
      <c r="AB148" s="27"/>
    </row>
    <row r="149" spans="1:28" ht="38.25" customHeight="1">
      <c r="B149" s="6">
        <f t="shared" si="1"/>
        <v>97</v>
      </c>
      <c r="C149" s="426"/>
      <c r="D149" s="427"/>
      <c r="E149" s="427"/>
      <c r="F149" s="427"/>
      <c r="G149" s="427"/>
      <c r="H149" s="427"/>
      <c r="I149" s="427"/>
      <c r="J149" s="427"/>
      <c r="K149" s="427"/>
      <c r="L149" s="428"/>
      <c r="M149" s="445"/>
      <c r="N149" s="445"/>
      <c r="O149" s="445"/>
      <c r="P149" s="445"/>
      <c r="Q149" s="445"/>
      <c r="R149" s="445"/>
      <c r="S149" s="445"/>
      <c r="T149" s="445"/>
      <c r="U149" s="445"/>
      <c r="V149" s="445"/>
      <c r="W149" s="28"/>
      <c r="X149" s="29"/>
      <c r="Y149" s="31"/>
      <c r="Z149" s="26"/>
      <c r="AA149" s="26"/>
      <c r="AB149" s="27"/>
    </row>
    <row r="150" spans="1:28" ht="38.25" customHeight="1">
      <c r="B150" s="6">
        <f t="shared" si="1"/>
        <v>98</v>
      </c>
      <c r="C150" s="426"/>
      <c r="D150" s="427"/>
      <c r="E150" s="427"/>
      <c r="F150" s="427"/>
      <c r="G150" s="427"/>
      <c r="H150" s="427"/>
      <c r="I150" s="427"/>
      <c r="J150" s="427"/>
      <c r="K150" s="427"/>
      <c r="L150" s="428"/>
      <c r="M150" s="445"/>
      <c r="N150" s="445"/>
      <c r="O150" s="445"/>
      <c r="P150" s="445"/>
      <c r="Q150" s="445"/>
      <c r="R150" s="445"/>
      <c r="S150" s="445"/>
      <c r="T150" s="445"/>
      <c r="U150" s="445"/>
      <c r="V150" s="445"/>
      <c r="W150" s="28"/>
      <c r="X150" s="29"/>
      <c r="Y150" s="31"/>
      <c r="Z150" s="26"/>
      <c r="AA150" s="26"/>
      <c r="AB150" s="27"/>
    </row>
    <row r="151" spans="1:28" ht="38.25" customHeight="1">
      <c r="B151" s="6">
        <f t="shared" si="1"/>
        <v>99</v>
      </c>
      <c r="C151" s="426"/>
      <c r="D151" s="427"/>
      <c r="E151" s="427"/>
      <c r="F151" s="427"/>
      <c r="G151" s="427"/>
      <c r="H151" s="427"/>
      <c r="I151" s="427"/>
      <c r="J151" s="427"/>
      <c r="K151" s="427"/>
      <c r="L151" s="428"/>
      <c r="M151" s="445"/>
      <c r="N151" s="445"/>
      <c r="O151" s="445"/>
      <c r="P151" s="445"/>
      <c r="Q151" s="445"/>
      <c r="R151" s="445"/>
      <c r="S151" s="445"/>
      <c r="T151" s="445"/>
      <c r="U151" s="445"/>
      <c r="V151" s="445"/>
      <c r="W151" s="28"/>
      <c r="X151" s="29"/>
      <c r="Y151" s="31"/>
      <c r="Z151" s="26"/>
      <c r="AA151" s="26"/>
      <c r="AB151" s="27"/>
    </row>
    <row r="152" spans="1:28" ht="38.25" customHeight="1" thickBot="1">
      <c r="B152" s="6">
        <f t="shared" si="1"/>
        <v>100</v>
      </c>
      <c r="C152" s="423"/>
      <c r="D152" s="424"/>
      <c r="E152" s="424"/>
      <c r="F152" s="424"/>
      <c r="G152" s="424"/>
      <c r="H152" s="424"/>
      <c r="I152" s="424"/>
      <c r="J152" s="424"/>
      <c r="K152" s="424"/>
      <c r="L152" s="425"/>
      <c r="M152" s="470"/>
      <c r="N152" s="470"/>
      <c r="O152" s="470"/>
      <c r="P152" s="470"/>
      <c r="Q152" s="470"/>
      <c r="R152" s="470"/>
      <c r="S152" s="470"/>
      <c r="T152" s="470"/>
      <c r="U152" s="470"/>
      <c r="V152" s="470"/>
      <c r="W152" s="32"/>
      <c r="X152" s="33"/>
      <c r="Y152" s="141"/>
      <c r="Z152" s="26"/>
      <c r="AA152" s="26"/>
      <c r="AB152" s="27"/>
    </row>
    <row r="153" spans="1:28" ht="4.5" customHeight="1">
      <c r="A153" s="3"/>
    </row>
    <row r="154" spans="1:28" ht="28.5" customHeight="1">
      <c r="B154" s="18"/>
      <c r="C154" s="429"/>
      <c r="D154" s="429"/>
      <c r="E154" s="429"/>
      <c r="F154" s="429"/>
      <c r="G154" s="429"/>
      <c r="H154" s="429"/>
      <c r="I154" s="429"/>
      <c r="J154" s="429"/>
      <c r="K154" s="429"/>
      <c r="L154" s="429"/>
      <c r="M154" s="429"/>
      <c r="N154" s="429"/>
      <c r="O154" s="429"/>
      <c r="P154" s="429"/>
      <c r="Q154" s="429"/>
      <c r="R154" s="429"/>
      <c r="S154" s="429"/>
      <c r="T154" s="429"/>
      <c r="U154" s="429"/>
      <c r="V154" s="429"/>
      <c r="W154" s="429"/>
      <c r="X154" s="429"/>
      <c r="Y154" s="429"/>
      <c r="Z154" s="429"/>
      <c r="AA154" s="429"/>
      <c r="AB154" s="429"/>
    </row>
    <row r="155" spans="1:28" ht="20.100000000000001" customHeight="1">
      <c r="T155" s="34"/>
      <c r="U155" s="34"/>
      <c r="V155" s="34"/>
      <c r="W155" s="34"/>
      <c r="X155" s="34"/>
      <c r="Y155" s="34"/>
    </row>
    <row r="156" spans="1:28" ht="20.100000000000001" customHeight="1">
      <c r="T156" s="34"/>
      <c r="U156" s="34"/>
      <c r="V156" s="34"/>
      <c r="W156" s="34"/>
      <c r="X156" s="34"/>
      <c r="Y156" s="34"/>
    </row>
    <row r="157" spans="1:28" ht="20.100000000000001" customHeight="1">
      <c r="T157" s="34"/>
      <c r="U157" s="34"/>
      <c r="V157" s="34"/>
      <c r="W157" s="34"/>
      <c r="X157" s="34"/>
      <c r="Y157" s="34"/>
    </row>
    <row r="158" spans="1:28" ht="20.100000000000001" customHeight="1">
      <c r="T158" s="34"/>
      <c r="U158" s="34"/>
      <c r="V158" s="35"/>
      <c r="W158" s="35"/>
      <c r="X158" s="34"/>
      <c r="Y158" s="34"/>
    </row>
    <row r="159" spans="1:28" ht="20.100000000000001" customHeight="1">
      <c r="T159" s="34"/>
      <c r="U159" s="34"/>
      <c r="V159" s="36"/>
      <c r="W159" s="36"/>
      <c r="X159" s="34"/>
      <c r="Y159" s="34"/>
    </row>
    <row r="160" spans="1:28" ht="20.100000000000001" customHeight="1">
      <c r="T160" s="34"/>
      <c r="U160" s="34"/>
      <c r="V160" s="37"/>
      <c r="W160" s="37"/>
      <c r="X160" s="34"/>
      <c r="Y160" s="34"/>
    </row>
    <row r="161" spans="20:25" ht="20.100000000000001" customHeight="1">
      <c r="T161" s="34"/>
      <c r="U161" s="34"/>
      <c r="V161" s="34"/>
      <c r="W161" s="34"/>
      <c r="X161" s="34"/>
      <c r="Y161" s="34"/>
    </row>
  </sheetData>
  <mergeCells count="336">
    <mergeCell ref="C32:L32"/>
    <mergeCell ref="C36:L36"/>
    <mergeCell ref="M36:X36"/>
    <mergeCell ref="C37:L37"/>
    <mergeCell ref="M37:X37"/>
    <mergeCell ref="C38:L38"/>
    <mergeCell ref="M62:Q62"/>
    <mergeCell ref="R62:V62"/>
    <mergeCell ref="M57:Q57"/>
    <mergeCell ref="R57:V57"/>
    <mergeCell ref="M58:Q58"/>
    <mergeCell ref="R58:V58"/>
    <mergeCell ref="M59:Q59"/>
    <mergeCell ref="R59:V59"/>
    <mergeCell ref="M54:Q54"/>
    <mergeCell ref="R54:V54"/>
    <mergeCell ref="M55:Q55"/>
    <mergeCell ref="R55:V55"/>
    <mergeCell ref="M56:Q56"/>
    <mergeCell ref="R56:V56"/>
    <mergeCell ref="M43:X43"/>
    <mergeCell ref="C44:L44"/>
    <mergeCell ref="M44:X44"/>
    <mergeCell ref="C39:L39"/>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B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M127:Q127"/>
    <mergeCell ref="R127:V127"/>
    <mergeCell ref="M128:Q128"/>
    <mergeCell ref="R128:V128"/>
    <mergeCell ref="M129:Q129"/>
    <mergeCell ref="R129:V129"/>
    <mergeCell ref="M130:Q130"/>
    <mergeCell ref="R130:V130"/>
    <mergeCell ref="M131:Q131"/>
    <mergeCell ref="R131:V131"/>
    <mergeCell ref="M151:Q151"/>
    <mergeCell ref="R151:V151"/>
    <mergeCell ref="M142:Q142"/>
    <mergeCell ref="R142:V142"/>
    <mergeCell ref="M143:Q143"/>
    <mergeCell ref="R143:V143"/>
    <mergeCell ref="M144:Q144"/>
    <mergeCell ref="R144:V144"/>
    <mergeCell ref="M145:Q145"/>
    <mergeCell ref="R145:V145"/>
    <mergeCell ref="M146:Q146"/>
    <mergeCell ref="R146:V146"/>
    <mergeCell ref="M132:Q132"/>
    <mergeCell ref="R132:V132"/>
    <mergeCell ref="M133:Q133"/>
    <mergeCell ref="R133:V133"/>
    <mergeCell ref="M134:Q134"/>
    <mergeCell ref="M149:Q149"/>
    <mergeCell ref="R149:V149"/>
    <mergeCell ref="M150:Q150"/>
    <mergeCell ref="R150:V150"/>
    <mergeCell ref="R134:V134"/>
    <mergeCell ref="M135:Q135"/>
    <mergeCell ref="R135:V135"/>
    <mergeCell ref="M136:Q136"/>
    <mergeCell ref="R136:V136"/>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A3:Z3"/>
    <mergeCell ref="A4:AA4"/>
    <mergeCell ref="A6:Y6"/>
    <mergeCell ref="A14:Z14"/>
    <mergeCell ref="C41:L41"/>
    <mergeCell ref="M41:X41"/>
    <mergeCell ref="C42:L42"/>
    <mergeCell ref="M42:X42"/>
    <mergeCell ref="C53:L53"/>
    <mergeCell ref="B51:B52"/>
    <mergeCell ref="C51:L52"/>
    <mergeCell ref="M51:Q52"/>
    <mergeCell ref="X51:X52"/>
    <mergeCell ref="Y51:Y52"/>
    <mergeCell ref="C45:L45"/>
    <mergeCell ref="M45:X45"/>
    <mergeCell ref="C46:L46"/>
    <mergeCell ref="M46:X46"/>
    <mergeCell ref="B43:B44"/>
    <mergeCell ref="C43:L43"/>
    <mergeCell ref="C57:L57"/>
    <mergeCell ref="C58:L58"/>
    <mergeCell ref="C59:L59"/>
    <mergeCell ref="C60:L60"/>
    <mergeCell ref="C61:L61"/>
    <mergeCell ref="M60:Q60"/>
    <mergeCell ref="R60:V60"/>
    <mergeCell ref="M61:Q61"/>
    <mergeCell ref="R61:V61"/>
    <mergeCell ref="C50:AB50"/>
    <mergeCell ref="R52:V52"/>
    <mergeCell ref="M53:Q53"/>
    <mergeCell ref="R53:V53"/>
    <mergeCell ref="R51:W51"/>
    <mergeCell ref="C54:L54"/>
    <mergeCell ref="C55:L55"/>
    <mergeCell ref="C56:L56"/>
    <mergeCell ref="M39:X39"/>
    <mergeCell ref="C40:L40"/>
    <mergeCell ref="M40:X40"/>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3"/>
  <pageMargins left="0.70866141732283472" right="0.70866141732283472" top="0.74803149606299213" bottom="0.74803149606299213" header="0.31496062992125984" footer="0.31496062992125984"/>
  <pageSetup paperSize="9" scale="55"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【参考】サービス名一覧!$A$4:$A$33</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223"/>
  <sheetViews>
    <sheetView tabSelected="1" view="pageBreakPreview" zoomScale="115" zoomScaleNormal="120" zoomScaleSheetLayoutView="115" workbookViewId="0">
      <selection activeCell="AA5" sqref="AA5"/>
    </sheetView>
  </sheetViews>
  <sheetFormatPr defaultColWidth="9" defaultRowHeight="13.5"/>
  <cols>
    <col min="1" max="1" width="2.5" style="38" customWidth="1"/>
    <col min="2" max="6" width="2.75" style="38" customWidth="1"/>
    <col min="7" max="38" width="2.5" style="38" customWidth="1"/>
    <col min="39" max="39" width="8.5" style="38" customWidth="1"/>
    <col min="40" max="40" width="4.125" style="38" customWidth="1"/>
    <col min="41" max="16384" width="9" style="38"/>
  </cols>
  <sheetData>
    <row r="1" spans="1:49">
      <c r="A1" s="38" t="s">
        <v>103</v>
      </c>
      <c r="Y1" s="755" t="s">
        <v>19</v>
      </c>
      <c r="Z1" s="755"/>
      <c r="AA1" s="755"/>
      <c r="AB1" s="755"/>
      <c r="AC1" s="755" t="str">
        <f>IF(基本情報入力シート!C32="","",基本情報入力シート!C32)</f>
        <v/>
      </c>
      <c r="AD1" s="755"/>
      <c r="AE1" s="755"/>
      <c r="AF1" s="755"/>
      <c r="AG1" s="755"/>
      <c r="AH1" s="755"/>
      <c r="AI1" s="755"/>
      <c r="AJ1" s="755"/>
      <c r="AK1" s="155"/>
      <c r="AL1" s="155"/>
      <c r="AM1" s="155"/>
    </row>
    <row r="3" spans="1:49" ht="16.5" customHeight="1">
      <c r="B3" s="78"/>
      <c r="C3" s="78"/>
      <c r="D3" s="78"/>
      <c r="E3" s="78"/>
      <c r="F3" s="78"/>
      <c r="G3" s="78"/>
      <c r="H3" s="78"/>
      <c r="I3" s="78"/>
      <c r="J3" s="78"/>
      <c r="K3" s="78"/>
      <c r="L3" s="78"/>
      <c r="M3" s="78"/>
      <c r="N3" s="78"/>
      <c r="O3" s="78"/>
      <c r="P3" s="78"/>
      <c r="Q3" s="78"/>
      <c r="R3" s="78"/>
      <c r="S3" s="78"/>
      <c r="T3" s="78"/>
      <c r="U3" s="78"/>
      <c r="V3" s="78"/>
      <c r="W3" s="78"/>
      <c r="X3" s="78"/>
      <c r="Y3" s="78"/>
      <c r="Z3" s="79" t="s">
        <v>81</v>
      </c>
      <c r="AA3" s="756">
        <v>5</v>
      </c>
      <c r="AB3" s="756"/>
      <c r="AC3" s="39" t="s">
        <v>10</v>
      </c>
      <c r="AD3" s="78"/>
      <c r="AI3" s="39"/>
      <c r="AJ3" s="39"/>
      <c r="AK3" s="39"/>
      <c r="AL3" s="39"/>
      <c r="AM3" s="39"/>
    </row>
    <row r="4" spans="1:49">
      <c r="A4" s="767" t="s">
        <v>111</v>
      </c>
      <c r="B4" s="767"/>
      <c r="C4" s="767"/>
      <c r="D4" s="767"/>
      <c r="E4" s="767"/>
      <c r="F4" s="767"/>
      <c r="G4" s="767"/>
      <c r="H4" s="767"/>
      <c r="I4" s="767"/>
      <c r="J4" s="767"/>
      <c r="K4" s="767"/>
      <c r="L4" s="767"/>
      <c r="M4" s="767"/>
      <c r="N4" s="767"/>
      <c r="O4" s="767"/>
      <c r="P4" s="767"/>
      <c r="Q4" s="767"/>
      <c r="R4" s="767"/>
      <c r="S4" s="767"/>
      <c r="T4" s="767"/>
      <c r="U4" s="767"/>
      <c r="V4" s="767"/>
      <c r="W4" s="767"/>
      <c r="X4" s="767"/>
      <c r="Y4" s="767"/>
      <c r="Z4" s="767"/>
      <c r="AA4" s="767"/>
      <c r="AB4" s="767"/>
      <c r="AC4" s="767"/>
      <c r="AD4" s="767"/>
      <c r="AE4" s="767"/>
      <c r="AF4" s="767"/>
      <c r="AG4" s="767"/>
      <c r="AH4" s="767"/>
      <c r="AI4" s="767"/>
      <c r="AJ4" s="767"/>
      <c r="AK4" s="152"/>
      <c r="AL4" s="152"/>
      <c r="AM4" s="152"/>
    </row>
    <row r="5" spans="1:49">
      <c r="A5" s="131" t="s">
        <v>128</v>
      </c>
      <c r="R5" s="40"/>
      <c r="S5" s="40"/>
      <c r="T5" s="40"/>
      <c r="U5" s="40"/>
      <c r="V5" s="40"/>
      <c r="W5" s="40"/>
      <c r="X5" s="40"/>
      <c r="Y5" s="40"/>
      <c r="Z5" s="40"/>
      <c r="AA5" s="41"/>
      <c r="AB5" s="41"/>
      <c r="AC5" s="42"/>
      <c r="AD5" s="42"/>
      <c r="AE5" s="42"/>
      <c r="AF5" s="42"/>
      <c r="AG5" s="42"/>
      <c r="AH5" s="42"/>
      <c r="AI5" s="42"/>
      <c r="AJ5" s="42"/>
      <c r="AK5" s="42"/>
      <c r="AL5" s="42"/>
      <c r="AM5" s="42"/>
    </row>
    <row r="6" spans="1:49" ht="4.5" customHeight="1"/>
    <row r="7" spans="1:49" s="43" customFormat="1" ht="13.5" customHeight="1">
      <c r="A7" s="777" t="s">
        <v>26</v>
      </c>
      <c r="B7" s="778"/>
      <c r="C7" s="778"/>
      <c r="D7" s="778"/>
      <c r="E7" s="778"/>
      <c r="F7" s="778"/>
      <c r="G7" s="780" t="str">
        <f>IF(基本情報入力シート!M36="","",基本情報入力シート!M36)</f>
        <v/>
      </c>
      <c r="H7" s="781"/>
      <c r="I7" s="781"/>
      <c r="J7" s="781"/>
      <c r="K7" s="781"/>
      <c r="L7" s="781"/>
      <c r="M7" s="781"/>
      <c r="N7" s="781"/>
      <c r="O7" s="781"/>
      <c r="P7" s="781"/>
      <c r="Q7" s="781"/>
      <c r="R7" s="781"/>
      <c r="S7" s="781"/>
      <c r="T7" s="781"/>
      <c r="U7" s="781"/>
      <c r="V7" s="781"/>
      <c r="W7" s="781"/>
      <c r="X7" s="781"/>
      <c r="Y7" s="781"/>
      <c r="Z7" s="781"/>
      <c r="AA7" s="781"/>
      <c r="AB7" s="781"/>
      <c r="AC7" s="781"/>
      <c r="AD7" s="781"/>
      <c r="AE7" s="781"/>
      <c r="AF7" s="781"/>
      <c r="AG7" s="781"/>
      <c r="AH7" s="781"/>
      <c r="AI7" s="781"/>
      <c r="AJ7" s="782"/>
      <c r="AK7" s="158"/>
      <c r="AL7" s="158"/>
      <c r="AM7" s="158"/>
    </row>
    <row r="8" spans="1:49" s="43" customFormat="1" ht="22.5" customHeight="1">
      <c r="A8" s="713" t="s">
        <v>25</v>
      </c>
      <c r="B8" s="774"/>
      <c r="C8" s="774"/>
      <c r="D8" s="774"/>
      <c r="E8" s="774"/>
      <c r="F8" s="774"/>
      <c r="G8" s="783" t="str">
        <f>IF(基本情報入力シート!M37="","",基本情報入力シート!M37)</f>
        <v/>
      </c>
      <c r="H8" s="784"/>
      <c r="I8" s="784"/>
      <c r="J8" s="784"/>
      <c r="K8" s="784"/>
      <c r="L8" s="784"/>
      <c r="M8" s="784"/>
      <c r="N8" s="784"/>
      <c r="O8" s="784"/>
      <c r="P8" s="784"/>
      <c r="Q8" s="784"/>
      <c r="R8" s="784"/>
      <c r="S8" s="784"/>
      <c r="T8" s="784"/>
      <c r="U8" s="784"/>
      <c r="V8" s="784"/>
      <c r="W8" s="784"/>
      <c r="X8" s="784"/>
      <c r="Y8" s="784"/>
      <c r="Z8" s="784"/>
      <c r="AA8" s="784"/>
      <c r="AB8" s="784"/>
      <c r="AC8" s="784"/>
      <c r="AD8" s="784"/>
      <c r="AE8" s="784"/>
      <c r="AF8" s="784"/>
      <c r="AG8" s="784"/>
      <c r="AH8" s="784"/>
      <c r="AI8" s="784"/>
      <c r="AJ8" s="785"/>
      <c r="AK8" s="159"/>
      <c r="AL8" s="159"/>
      <c r="AM8" s="159"/>
    </row>
    <row r="9" spans="1:49" s="43" customFormat="1" ht="12.75" customHeight="1">
      <c r="A9" s="768" t="s">
        <v>21</v>
      </c>
      <c r="B9" s="769"/>
      <c r="C9" s="769"/>
      <c r="D9" s="769"/>
      <c r="E9" s="769"/>
      <c r="F9" s="769"/>
      <c r="G9" s="44" t="s">
        <v>1</v>
      </c>
      <c r="H9" s="760" t="str">
        <f>IF(基本情報入力シート!AD38="","",基本情報入力シート!AD38)</f>
        <v>－</v>
      </c>
      <c r="I9" s="760"/>
      <c r="J9" s="760"/>
      <c r="K9" s="760"/>
      <c r="L9" s="760"/>
      <c r="M9" s="45"/>
      <c r="N9" s="46"/>
      <c r="O9" s="46"/>
      <c r="P9" s="46"/>
      <c r="Q9" s="46"/>
      <c r="R9" s="46"/>
      <c r="S9" s="46"/>
      <c r="T9" s="46"/>
      <c r="U9" s="46"/>
      <c r="V9" s="46"/>
      <c r="W9" s="46"/>
      <c r="X9" s="46"/>
      <c r="Y9" s="46"/>
      <c r="Z9" s="46"/>
      <c r="AA9" s="46"/>
      <c r="AB9" s="46"/>
      <c r="AC9" s="46"/>
      <c r="AD9" s="46"/>
      <c r="AE9" s="46"/>
      <c r="AF9" s="46"/>
      <c r="AG9" s="46"/>
      <c r="AH9" s="46"/>
      <c r="AI9" s="46"/>
      <c r="AJ9" s="47"/>
      <c r="AK9" s="57"/>
      <c r="AL9" s="57"/>
      <c r="AM9" s="57"/>
    </row>
    <row r="10" spans="1:49" s="43" customFormat="1" ht="12" customHeight="1">
      <c r="A10" s="770"/>
      <c r="B10" s="771"/>
      <c r="C10" s="771"/>
      <c r="D10" s="771"/>
      <c r="E10" s="771"/>
      <c r="F10" s="771"/>
      <c r="G10" s="761" t="str">
        <f>IF(基本情報入力シート!M39="","",基本情報入力シート!M39)</f>
        <v/>
      </c>
      <c r="H10" s="762"/>
      <c r="I10" s="762"/>
      <c r="J10" s="762"/>
      <c r="K10" s="762"/>
      <c r="L10" s="762"/>
      <c r="M10" s="762"/>
      <c r="N10" s="762"/>
      <c r="O10" s="762"/>
      <c r="P10" s="762"/>
      <c r="Q10" s="762"/>
      <c r="R10" s="762"/>
      <c r="S10" s="762"/>
      <c r="T10" s="762"/>
      <c r="U10" s="762"/>
      <c r="V10" s="762"/>
      <c r="W10" s="762"/>
      <c r="X10" s="762"/>
      <c r="Y10" s="762"/>
      <c r="Z10" s="762"/>
      <c r="AA10" s="762"/>
      <c r="AB10" s="762"/>
      <c r="AC10" s="762"/>
      <c r="AD10" s="762"/>
      <c r="AE10" s="762"/>
      <c r="AF10" s="762"/>
      <c r="AG10" s="762"/>
      <c r="AH10" s="762"/>
      <c r="AI10" s="762"/>
      <c r="AJ10" s="763"/>
      <c r="AK10" s="158"/>
      <c r="AL10" s="158"/>
      <c r="AM10" s="158"/>
    </row>
    <row r="11" spans="1:49" s="43" customFormat="1" ht="12" customHeight="1">
      <c r="A11" s="772"/>
      <c r="B11" s="773"/>
      <c r="C11" s="773"/>
      <c r="D11" s="773"/>
      <c r="E11" s="773"/>
      <c r="F11" s="773"/>
      <c r="G11" s="764" t="str">
        <f>IF(基本情報入力シート!M40="","",基本情報入力シート!M40)</f>
        <v/>
      </c>
      <c r="H11" s="765"/>
      <c r="I11" s="765"/>
      <c r="J11" s="765"/>
      <c r="K11" s="765"/>
      <c r="L11" s="765"/>
      <c r="M11" s="765"/>
      <c r="N11" s="765"/>
      <c r="O11" s="765"/>
      <c r="P11" s="765"/>
      <c r="Q11" s="765"/>
      <c r="R11" s="765"/>
      <c r="S11" s="765"/>
      <c r="T11" s="765"/>
      <c r="U11" s="765"/>
      <c r="V11" s="765"/>
      <c r="W11" s="765"/>
      <c r="X11" s="765"/>
      <c r="Y11" s="765"/>
      <c r="Z11" s="765"/>
      <c r="AA11" s="765"/>
      <c r="AB11" s="765"/>
      <c r="AC11" s="765"/>
      <c r="AD11" s="765"/>
      <c r="AE11" s="765"/>
      <c r="AF11" s="765"/>
      <c r="AG11" s="765"/>
      <c r="AH11" s="765"/>
      <c r="AI11" s="765"/>
      <c r="AJ11" s="766"/>
      <c r="AK11" s="158"/>
      <c r="AL11" s="158"/>
      <c r="AM11" s="158"/>
    </row>
    <row r="12" spans="1:49" s="43" customFormat="1" ht="12">
      <c r="A12" s="775" t="s">
        <v>0</v>
      </c>
      <c r="B12" s="776"/>
      <c r="C12" s="776"/>
      <c r="D12" s="776"/>
      <c r="E12" s="776"/>
      <c r="F12" s="776"/>
      <c r="G12" s="671" t="str">
        <f>IF(基本情報入力シート!M43="","",基本情報入力シート!M43)</f>
        <v/>
      </c>
      <c r="H12" s="672"/>
      <c r="I12" s="672"/>
      <c r="J12" s="672"/>
      <c r="K12" s="672"/>
      <c r="L12" s="672"/>
      <c r="M12" s="672"/>
      <c r="N12" s="672"/>
      <c r="O12" s="672"/>
      <c r="P12" s="672"/>
      <c r="Q12" s="672"/>
      <c r="R12" s="672"/>
      <c r="S12" s="672"/>
      <c r="T12" s="672"/>
      <c r="U12" s="672"/>
      <c r="V12" s="672"/>
      <c r="W12" s="672"/>
      <c r="X12" s="672"/>
      <c r="Y12" s="672"/>
      <c r="Z12" s="672"/>
      <c r="AA12" s="672"/>
      <c r="AB12" s="672"/>
      <c r="AC12" s="672"/>
      <c r="AD12" s="672"/>
      <c r="AE12" s="672"/>
      <c r="AF12" s="672"/>
      <c r="AG12" s="672"/>
      <c r="AH12" s="672"/>
      <c r="AI12" s="672"/>
      <c r="AJ12" s="673"/>
      <c r="AK12" s="56"/>
      <c r="AL12" s="56"/>
      <c r="AM12" s="56"/>
      <c r="AW12" s="48"/>
    </row>
    <row r="13" spans="1:49" s="43" customFormat="1" ht="22.5" customHeight="1">
      <c r="A13" s="770" t="s">
        <v>22</v>
      </c>
      <c r="B13" s="771"/>
      <c r="C13" s="771"/>
      <c r="D13" s="771"/>
      <c r="E13" s="771"/>
      <c r="F13" s="771"/>
      <c r="G13" s="757" t="str">
        <f>IF(基本情報入力シート!M44="","",基本情報入力シート!M44)</f>
        <v/>
      </c>
      <c r="H13" s="758"/>
      <c r="I13" s="758"/>
      <c r="J13" s="758"/>
      <c r="K13" s="758"/>
      <c r="L13" s="758"/>
      <c r="M13" s="758"/>
      <c r="N13" s="758"/>
      <c r="O13" s="758"/>
      <c r="P13" s="758"/>
      <c r="Q13" s="758"/>
      <c r="R13" s="758"/>
      <c r="S13" s="758"/>
      <c r="T13" s="758"/>
      <c r="U13" s="758"/>
      <c r="V13" s="758"/>
      <c r="W13" s="758"/>
      <c r="X13" s="758"/>
      <c r="Y13" s="758"/>
      <c r="Z13" s="758"/>
      <c r="AA13" s="758"/>
      <c r="AB13" s="758"/>
      <c r="AC13" s="758"/>
      <c r="AD13" s="758"/>
      <c r="AE13" s="758"/>
      <c r="AF13" s="758"/>
      <c r="AG13" s="758"/>
      <c r="AH13" s="758"/>
      <c r="AI13" s="758"/>
      <c r="AJ13" s="759"/>
      <c r="AK13" s="56"/>
      <c r="AL13" s="56"/>
      <c r="AM13" s="56"/>
      <c r="AW13" s="48"/>
    </row>
    <row r="14" spans="1:49" s="43" customFormat="1" ht="15" customHeight="1">
      <c r="A14" s="779" t="s">
        <v>23</v>
      </c>
      <c r="B14" s="779"/>
      <c r="C14" s="779"/>
      <c r="D14" s="779"/>
      <c r="E14" s="779"/>
      <c r="F14" s="779"/>
      <c r="G14" s="712" t="s">
        <v>11</v>
      </c>
      <c r="H14" s="712"/>
      <c r="I14" s="712"/>
      <c r="J14" s="713"/>
      <c r="K14" s="708" t="str">
        <f>IF(基本情報入力シート!M45="","",基本情報入力シート!M45)</f>
        <v/>
      </c>
      <c r="L14" s="709"/>
      <c r="M14" s="709"/>
      <c r="N14" s="709"/>
      <c r="O14" s="709"/>
      <c r="P14" s="709"/>
      <c r="Q14" s="709"/>
      <c r="R14" s="709"/>
      <c r="S14" s="709"/>
      <c r="T14" s="710"/>
      <c r="U14" s="711" t="s">
        <v>24</v>
      </c>
      <c r="V14" s="712"/>
      <c r="W14" s="712"/>
      <c r="X14" s="713"/>
      <c r="Y14" s="714" t="str">
        <f>IF(基本情報入力シート!M46="","",基本情報入力シート!M46)</f>
        <v/>
      </c>
      <c r="Z14" s="714"/>
      <c r="AA14" s="714"/>
      <c r="AB14" s="714"/>
      <c r="AC14" s="714"/>
      <c r="AD14" s="714"/>
      <c r="AE14" s="714"/>
      <c r="AF14" s="714"/>
      <c r="AG14" s="714"/>
      <c r="AH14" s="714"/>
      <c r="AI14" s="714"/>
      <c r="AJ14" s="715"/>
      <c r="AK14" s="160"/>
      <c r="AL14" s="160"/>
      <c r="AM14" s="160"/>
      <c r="AW14" s="48"/>
    </row>
    <row r="15" spans="1:49" s="171" customFormat="1" ht="12" customHeight="1" thickBot="1">
      <c r="A15" s="169"/>
      <c r="B15" s="169"/>
      <c r="C15" s="169"/>
      <c r="D15" s="169"/>
      <c r="E15" s="169"/>
      <c r="F15" s="169"/>
      <c r="G15" s="169"/>
      <c r="H15" s="169"/>
      <c r="I15" s="169"/>
      <c r="J15" s="169"/>
      <c r="K15" s="170"/>
      <c r="L15" s="170"/>
      <c r="M15" s="170"/>
      <c r="N15" s="170"/>
      <c r="O15" s="170"/>
      <c r="P15" s="170"/>
      <c r="Q15" s="170"/>
      <c r="R15" s="170"/>
      <c r="S15" s="170"/>
      <c r="T15" s="170"/>
      <c r="U15" s="170"/>
      <c r="V15" s="169"/>
      <c r="W15" s="169"/>
      <c r="X15" s="169"/>
      <c r="Y15" s="169"/>
      <c r="Z15" s="170"/>
      <c r="AA15" s="170"/>
      <c r="AB15" s="170"/>
      <c r="AC15" s="170"/>
      <c r="AD15" s="170"/>
      <c r="AE15" s="170"/>
      <c r="AF15" s="170"/>
      <c r="AG15" s="170"/>
      <c r="AH15" s="170"/>
      <c r="AI15" s="170"/>
      <c r="AJ15" s="170"/>
      <c r="AU15" s="172"/>
    </row>
    <row r="16" spans="1:49" s="171" customFormat="1" ht="3.75" customHeight="1">
      <c r="A16" s="173"/>
      <c r="B16" s="174"/>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5"/>
      <c r="AK16" s="175"/>
      <c r="AL16" s="176"/>
      <c r="AU16" s="172"/>
    </row>
    <row r="17" spans="1:73" s="171" customFormat="1" ht="18" customHeight="1" thickBot="1">
      <c r="A17" s="177" t="s">
        <v>112</v>
      </c>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9"/>
      <c r="AK17" s="179"/>
      <c r="AL17" s="180"/>
      <c r="AU17" s="172"/>
    </row>
    <row r="18" spans="1:73" customFormat="1" ht="21.75" customHeight="1" thickBot="1">
      <c r="A18" s="359"/>
      <c r="B18" s="181" t="s">
        <v>113</v>
      </c>
      <c r="C18" s="700" t="s">
        <v>114</v>
      </c>
      <c r="D18" s="701"/>
      <c r="E18" s="701"/>
      <c r="F18" s="701"/>
      <c r="G18" s="701"/>
      <c r="H18" s="701"/>
      <c r="I18" s="701"/>
      <c r="J18" s="701"/>
      <c r="K18" s="701"/>
      <c r="L18" s="702"/>
      <c r="M18" s="182" t="s">
        <v>113</v>
      </c>
      <c r="N18" s="703" t="s">
        <v>115</v>
      </c>
      <c r="O18" s="704"/>
      <c r="P18" s="704"/>
      <c r="Q18" s="704"/>
      <c r="R18" s="704"/>
      <c r="S18" s="704"/>
      <c r="T18" s="704"/>
      <c r="U18" s="704"/>
      <c r="V18" s="704"/>
      <c r="W18" s="705"/>
      <c r="X18" s="206" t="s">
        <v>113</v>
      </c>
      <c r="Y18" s="706" t="s">
        <v>116</v>
      </c>
      <c r="Z18" s="707"/>
      <c r="AA18" s="707"/>
      <c r="AB18" s="707"/>
      <c r="AC18" s="707"/>
      <c r="AD18" s="707"/>
      <c r="AE18" s="707"/>
      <c r="AF18" s="707"/>
      <c r="AG18" s="707"/>
      <c r="AH18" s="707"/>
      <c r="AI18" s="707"/>
      <c r="AJ18" s="361"/>
      <c r="AK18" s="362"/>
      <c r="AL18" s="360"/>
      <c r="AR18" s="344"/>
    </row>
    <row r="19" spans="1:73" s="183" customFormat="1" ht="3.75" customHeight="1" thickBot="1">
      <c r="A19" s="186"/>
      <c r="B19" s="187"/>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8"/>
      <c r="AK19" s="188"/>
      <c r="AL19" s="189"/>
      <c r="AU19" s="184"/>
    </row>
    <row r="20" spans="1:73" s="43" customFormat="1" ht="6" customHeight="1">
      <c r="A20" s="49"/>
      <c r="B20" s="49"/>
      <c r="C20" s="49"/>
      <c r="D20" s="49"/>
      <c r="E20" s="49"/>
      <c r="F20" s="49"/>
      <c r="G20" s="49"/>
      <c r="H20" s="49"/>
      <c r="I20" s="49"/>
      <c r="J20" s="49"/>
      <c r="K20" s="50"/>
      <c r="L20" s="50"/>
      <c r="M20" s="50"/>
      <c r="N20" s="50"/>
      <c r="O20" s="50"/>
      <c r="P20" s="50"/>
      <c r="Q20" s="50"/>
      <c r="R20" s="50"/>
      <c r="S20" s="50"/>
      <c r="T20" s="50"/>
      <c r="U20" s="50"/>
      <c r="V20" s="49"/>
      <c r="W20" s="49"/>
      <c r="X20" s="49"/>
      <c r="Y20" s="49"/>
      <c r="Z20" s="50"/>
      <c r="AA20" s="50"/>
      <c r="AB20" s="50"/>
      <c r="AC20" s="50"/>
      <c r="AD20" s="50"/>
      <c r="AE20" s="50"/>
      <c r="AF20" s="50"/>
      <c r="AG20" s="50"/>
      <c r="AH20" s="50"/>
      <c r="AI20" s="50"/>
      <c r="AJ20" s="50"/>
      <c r="AK20" s="50"/>
      <c r="AL20" s="50"/>
      <c r="AM20" s="50"/>
      <c r="AW20" s="48"/>
    </row>
    <row r="21" spans="1:73" s="43" customFormat="1">
      <c r="A21" s="130" t="s">
        <v>48</v>
      </c>
      <c r="B21" s="49"/>
      <c r="C21" s="49"/>
      <c r="D21" s="49"/>
      <c r="E21" s="49"/>
      <c r="G21" s="49"/>
      <c r="H21" s="49"/>
      <c r="I21" s="49"/>
      <c r="J21" s="55"/>
      <c r="K21" s="50"/>
      <c r="N21" s="50"/>
      <c r="O21" s="50"/>
      <c r="P21" s="50"/>
      <c r="Q21" s="50"/>
      <c r="R21" s="50"/>
      <c r="S21" s="50"/>
      <c r="T21" s="50"/>
      <c r="U21" s="50"/>
      <c r="V21" s="49"/>
      <c r="W21" s="49"/>
      <c r="X21" s="49"/>
      <c r="Y21" s="49"/>
      <c r="Z21" s="50"/>
      <c r="AA21" s="50"/>
      <c r="AB21" s="50"/>
      <c r="AC21" s="50"/>
      <c r="AD21" s="50"/>
      <c r="AE21" s="50"/>
      <c r="AF21" s="50"/>
      <c r="AG21" s="50"/>
      <c r="AH21" s="50"/>
      <c r="AI21" s="50"/>
      <c r="AJ21" s="132"/>
      <c r="AK21" s="132"/>
      <c r="AL21" s="132"/>
      <c r="AM21" s="132"/>
      <c r="AW21" s="48"/>
    </row>
    <row r="22" spans="1:73" customFormat="1">
      <c r="A22" s="339" t="s">
        <v>121</v>
      </c>
      <c r="B22" s="340" t="s">
        <v>185</v>
      </c>
      <c r="C22" s="341"/>
      <c r="D22" s="341"/>
      <c r="E22" s="341"/>
      <c r="F22" s="334"/>
      <c r="G22" s="341"/>
      <c r="H22" s="341"/>
      <c r="I22" s="341"/>
      <c r="J22" s="341"/>
      <c r="K22" s="342"/>
      <c r="L22" s="343"/>
      <c r="M22" s="334"/>
      <c r="N22" s="342"/>
      <c r="O22" s="342"/>
      <c r="P22" s="342"/>
      <c r="Q22" s="342"/>
      <c r="R22" s="342"/>
      <c r="S22" s="342"/>
      <c r="T22" s="342"/>
      <c r="U22" s="342"/>
      <c r="V22" s="341"/>
      <c r="W22" s="341"/>
      <c r="X22" s="341"/>
      <c r="Y22" s="341"/>
      <c r="Z22" s="342"/>
      <c r="AA22" s="342"/>
      <c r="AB22" s="342"/>
      <c r="AC22" s="342"/>
      <c r="AD22" s="342"/>
      <c r="AE22" s="342"/>
      <c r="AF22" s="342"/>
      <c r="AG22" s="342"/>
      <c r="AH22" s="342"/>
      <c r="AI22" s="342"/>
      <c r="AJ22" s="342"/>
      <c r="AS22" s="344"/>
    </row>
    <row r="23" spans="1:73" s="347" customFormat="1" ht="12">
      <c r="A23" s="345" t="s">
        <v>186</v>
      </c>
      <c r="B23" s="625" t="s">
        <v>289</v>
      </c>
      <c r="C23" s="625"/>
      <c r="D23" s="625"/>
      <c r="E23" s="625"/>
      <c r="F23" s="625"/>
      <c r="G23" s="625"/>
      <c r="H23" s="625"/>
      <c r="I23" s="625"/>
      <c r="J23" s="625"/>
      <c r="K23" s="625"/>
      <c r="L23" s="625"/>
      <c r="M23" s="625"/>
      <c r="N23" s="625"/>
      <c r="O23" s="625"/>
      <c r="P23" s="625"/>
      <c r="Q23" s="625"/>
      <c r="R23" s="625"/>
      <c r="S23" s="625"/>
      <c r="T23" s="625"/>
      <c r="U23" s="625"/>
      <c r="V23" s="625"/>
      <c r="W23" s="625"/>
      <c r="X23" s="625"/>
      <c r="Y23" s="625"/>
      <c r="Z23" s="625"/>
      <c r="AA23" s="625"/>
      <c r="AB23" s="625"/>
      <c r="AC23" s="625"/>
      <c r="AD23" s="625"/>
      <c r="AE23" s="625"/>
      <c r="AF23" s="625"/>
      <c r="AG23" s="625"/>
      <c r="AH23" s="625"/>
      <c r="AI23" s="625"/>
      <c r="AJ23" s="625"/>
      <c r="AK23" s="625"/>
      <c r="AL23" s="624" t="s">
        <v>187</v>
      </c>
      <c r="AM23" s="624"/>
      <c r="AN23" s="624"/>
      <c r="AO23" s="624"/>
      <c r="AP23" s="624"/>
      <c r="AQ23" s="624"/>
      <c r="AR23" s="624"/>
      <c r="AS23" s="624"/>
      <c r="AT23" s="624"/>
      <c r="AU23" s="624"/>
      <c r="AV23" s="624"/>
      <c r="AW23" s="624"/>
      <c r="AX23" s="624"/>
      <c r="AY23" s="624"/>
      <c r="AZ23" s="624"/>
      <c r="BA23" s="624"/>
      <c r="BB23" s="624"/>
      <c r="BC23" s="624"/>
      <c r="BD23" s="624"/>
      <c r="BE23" s="624"/>
      <c r="BF23" s="624"/>
      <c r="BG23" s="624"/>
      <c r="BH23" s="624"/>
      <c r="BI23" s="624"/>
      <c r="BJ23" s="624"/>
      <c r="BK23" s="624"/>
      <c r="BL23" s="624"/>
      <c r="BM23" s="624"/>
      <c r="BN23" s="624"/>
      <c r="BO23" s="624"/>
      <c r="BP23" s="624"/>
      <c r="BQ23" s="624"/>
      <c r="BR23" s="624"/>
      <c r="BS23" s="624"/>
      <c r="BT23" s="624"/>
      <c r="BU23" s="349"/>
    </row>
    <row r="24" spans="1:73" s="347" customFormat="1" ht="12.75" customHeight="1">
      <c r="A24" s="345" t="s">
        <v>188</v>
      </c>
      <c r="B24" s="346" t="s">
        <v>189</v>
      </c>
      <c r="C24" s="346"/>
      <c r="D24" s="346"/>
      <c r="E24" s="346"/>
      <c r="F24" s="346"/>
      <c r="G24" s="346"/>
      <c r="H24" s="346"/>
      <c r="I24" s="346"/>
      <c r="J24" s="346"/>
      <c r="K24" s="346"/>
      <c r="L24" s="346"/>
      <c r="M24" s="346"/>
      <c r="N24" s="346"/>
      <c r="O24" s="346"/>
      <c r="P24" s="346"/>
      <c r="Q24" s="346"/>
      <c r="R24" s="346"/>
      <c r="S24" s="346"/>
      <c r="T24" s="346"/>
      <c r="U24" s="346"/>
      <c r="V24" s="346"/>
      <c r="W24" s="346"/>
      <c r="X24" s="346"/>
      <c r="Y24" s="346"/>
      <c r="Z24" s="346"/>
      <c r="AA24" s="346"/>
      <c r="AB24" s="346"/>
      <c r="AC24" s="346"/>
      <c r="AD24" s="346"/>
      <c r="AE24" s="346"/>
      <c r="AF24" s="346"/>
      <c r="AG24" s="346"/>
      <c r="AH24" s="346"/>
      <c r="AI24" s="346"/>
      <c r="AK24" s="348"/>
      <c r="AL24" s="349"/>
      <c r="AM24" s="349"/>
      <c r="AN24" s="349"/>
      <c r="AO24" s="349"/>
      <c r="AP24" s="349"/>
      <c r="AQ24" s="349"/>
      <c r="AR24" s="349"/>
      <c r="AS24" s="349"/>
      <c r="AT24" s="349"/>
      <c r="AU24" s="349"/>
      <c r="AV24" s="349"/>
      <c r="AW24" s="349"/>
      <c r="AX24" s="349"/>
      <c r="AY24" s="349"/>
      <c r="AZ24" s="349"/>
      <c r="BA24" s="349"/>
      <c r="BB24" s="349"/>
      <c r="BC24" s="349"/>
      <c r="BD24" s="349"/>
      <c r="BE24" s="349"/>
      <c r="BF24" s="349"/>
      <c r="BG24" s="349"/>
      <c r="BH24" s="349"/>
      <c r="BI24" s="349"/>
      <c r="BJ24" s="349"/>
      <c r="BK24" s="349"/>
      <c r="BL24" s="349"/>
      <c r="BM24" s="349"/>
      <c r="BN24" s="349"/>
      <c r="BO24" s="349"/>
      <c r="BP24" s="349"/>
      <c r="BQ24" s="349"/>
      <c r="BR24" s="349"/>
      <c r="BS24" s="349"/>
      <c r="BT24" s="349"/>
      <c r="BU24" s="349"/>
    </row>
    <row r="25" spans="1:73" s="347" customFormat="1" ht="12.75" customHeight="1">
      <c r="A25" s="345" t="s">
        <v>190</v>
      </c>
      <c r="B25" s="624" t="s">
        <v>191</v>
      </c>
      <c r="C25" s="624"/>
      <c r="D25" s="624"/>
      <c r="E25" s="624"/>
      <c r="F25" s="624"/>
      <c r="G25" s="624"/>
      <c r="H25" s="624"/>
      <c r="I25" s="624"/>
      <c r="J25" s="624"/>
      <c r="K25" s="624"/>
      <c r="L25" s="624"/>
      <c r="M25" s="624"/>
      <c r="N25" s="624"/>
      <c r="O25" s="624"/>
      <c r="P25" s="624"/>
      <c r="Q25" s="624"/>
      <c r="R25" s="624"/>
      <c r="S25" s="624"/>
      <c r="T25" s="624"/>
      <c r="U25" s="624"/>
      <c r="V25" s="624"/>
      <c r="W25" s="624"/>
      <c r="X25" s="624"/>
      <c r="Y25" s="624"/>
      <c r="Z25" s="624"/>
      <c r="AA25" s="624"/>
      <c r="AB25" s="624"/>
      <c r="AC25" s="624"/>
      <c r="AD25" s="624"/>
      <c r="AE25" s="624"/>
      <c r="AF25" s="624"/>
      <c r="AG25" s="624"/>
      <c r="AH25" s="624"/>
      <c r="AI25" s="624"/>
      <c r="AJ25" s="624"/>
      <c r="AK25" s="624"/>
      <c r="AL25" s="349"/>
      <c r="AM25" s="349"/>
      <c r="AN25" s="349"/>
      <c r="AO25" s="349"/>
      <c r="AP25" s="349"/>
      <c r="AQ25" s="349"/>
      <c r="AR25" s="349"/>
      <c r="AS25" s="349"/>
      <c r="AT25" s="349"/>
      <c r="AU25" s="349"/>
      <c r="AV25" s="349"/>
      <c r="AW25" s="349"/>
      <c r="AX25" s="349"/>
      <c r="AY25" s="349"/>
      <c r="AZ25" s="349"/>
      <c r="BA25" s="349"/>
      <c r="BB25" s="349"/>
      <c r="BC25" s="349"/>
      <c r="BD25" s="349"/>
      <c r="BE25" s="349"/>
      <c r="BF25" s="349"/>
      <c r="BG25" s="349"/>
      <c r="BH25" s="349"/>
      <c r="BI25" s="349"/>
      <c r="BJ25" s="349"/>
      <c r="BK25" s="349"/>
      <c r="BL25" s="349"/>
      <c r="BM25" s="349"/>
      <c r="BN25" s="349"/>
      <c r="BO25" s="349"/>
      <c r="BP25" s="349"/>
      <c r="BQ25" s="349"/>
      <c r="BR25" s="349"/>
      <c r="BS25" s="349"/>
      <c r="BT25" s="349"/>
      <c r="BU25" s="349"/>
    </row>
    <row r="26" spans="1:73" s="347" customFormat="1" ht="12.75" customHeight="1">
      <c r="A26" s="345" t="s">
        <v>192</v>
      </c>
      <c r="B26" s="346" t="s">
        <v>193</v>
      </c>
      <c r="C26" s="346"/>
      <c r="D26" s="346"/>
      <c r="E26" s="346"/>
      <c r="F26" s="346"/>
      <c r="G26" s="346"/>
      <c r="H26" s="346"/>
      <c r="I26" s="346"/>
      <c r="J26" s="346"/>
      <c r="K26" s="346"/>
      <c r="L26" s="346"/>
      <c r="M26" s="346"/>
      <c r="N26" s="346"/>
      <c r="O26" s="346"/>
      <c r="P26" s="346"/>
      <c r="Q26" s="346"/>
      <c r="R26" s="346"/>
      <c r="S26" s="346"/>
      <c r="T26" s="346"/>
      <c r="U26" s="346"/>
      <c r="V26" s="346"/>
      <c r="W26" s="346"/>
      <c r="X26" s="346"/>
      <c r="Y26" s="346"/>
      <c r="Z26" s="346"/>
      <c r="AA26" s="346"/>
      <c r="AB26" s="346"/>
      <c r="AC26" s="346"/>
      <c r="AD26" s="346"/>
      <c r="AE26" s="346"/>
      <c r="AF26" s="346"/>
      <c r="AG26" s="346"/>
      <c r="AH26" s="346"/>
      <c r="AI26" s="346"/>
      <c r="AK26" s="348"/>
      <c r="AL26" s="349"/>
      <c r="AM26" s="349"/>
      <c r="AN26" s="349"/>
      <c r="AO26" s="349"/>
      <c r="AP26" s="349"/>
      <c r="AQ26" s="349"/>
      <c r="AR26" s="349"/>
      <c r="AS26" s="349"/>
      <c r="AT26" s="349"/>
      <c r="AU26" s="349"/>
      <c r="AV26" s="349"/>
      <c r="AW26" s="349"/>
      <c r="AX26" s="349"/>
      <c r="AY26" s="349"/>
      <c r="AZ26" s="349"/>
      <c r="BA26" s="349"/>
      <c r="BB26" s="349"/>
      <c r="BC26" s="349"/>
      <c r="BD26" s="349"/>
      <c r="BE26" s="349"/>
      <c r="BF26" s="349"/>
      <c r="BG26" s="349"/>
      <c r="BH26" s="349"/>
      <c r="BI26" s="349"/>
      <c r="BJ26" s="349"/>
      <c r="BK26" s="349"/>
      <c r="BL26" s="349"/>
      <c r="BM26" s="349"/>
      <c r="BN26" s="349"/>
      <c r="BO26" s="349"/>
      <c r="BP26" s="349"/>
      <c r="BQ26" s="349"/>
      <c r="BR26" s="349"/>
      <c r="BS26" s="349"/>
      <c r="BT26" s="349"/>
      <c r="BU26" s="349"/>
    </row>
    <row r="27" spans="1:73" s="171" customFormat="1" ht="3" customHeight="1">
      <c r="A27" s="185"/>
      <c r="B27" s="185"/>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U27" s="172"/>
    </row>
    <row r="28" spans="1:73" s="201" customFormat="1" ht="15" customHeight="1">
      <c r="A28" s="225" t="s">
        <v>129</v>
      </c>
      <c r="B28" s="226"/>
      <c r="C28" s="227"/>
      <c r="D28" s="228"/>
      <c r="E28" s="228"/>
      <c r="F28" s="228"/>
      <c r="G28" s="228"/>
      <c r="H28" s="228"/>
      <c r="I28" s="228"/>
      <c r="J28" s="228"/>
      <c r="K28" s="229"/>
      <c r="L28" s="229"/>
      <c r="M28" s="229"/>
      <c r="N28" s="229"/>
      <c r="O28" s="229"/>
      <c r="P28" s="229"/>
      <c r="Q28" s="229"/>
      <c r="R28" s="229"/>
      <c r="S28" s="230"/>
      <c r="T28" s="231"/>
      <c r="U28" s="231"/>
      <c r="V28" s="168"/>
      <c r="AG28" s="232"/>
    </row>
    <row r="29" spans="1:73" s="201" customFormat="1" ht="18.75" customHeight="1">
      <c r="A29" s="686" t="s">
        <v>130</v>
      </c>
      <c r="B29" s="687"/>
      <c r="C29" s="687"/>
      <c r="D29" s="687"/>
      <c r="E29" s="687"/>
      <c r="F29" s="687"/>
      <c r="G29" s="687"/>
      <c r="H29" s="687"/>
      <c r="I29" s="687"/>
      <c r="J29" s="687"/>
      <c r="K29" s="687"/>
      <c r="L29" s="687"/>
      <c r="M29" s="687"/>
      <c r="N29" s="687"/>
      <c r="O29" s="687"/>
      <c r="P29" s="687"/>
      <c r="Q29" s="687"/>
      <c r="R29" s="687"/>
      <c r="S29" s="687"/>
      <c r="T29" s="687"/>
      <c r="U29" s="687"/>
      <c r="V29" s="688"/>
      <c r="AG29" s="232"/>
    </row>
    <row r="30" spans="1:73" s="167" customFormat="1" ht="18" customHeight="1">
      <c r="A30" s="233" t="s">
        <v>13</v>
      </c>
      <c r="B30" s="689" t="s">
        <v>119</v>
      </c>
      <c r="C30" s="689"/>
      <c r="D30" s="690">
        <f>IF(AA3=0,"",AA3)</f>
        <v>5</v>
      </c>
      <c r="E30" s="690"/>
      <c r="F30" s="234" t="s">
        <v>120</v>
      </c>
      <c r="G30" s="235"/>
      <c r="H30" s="235"/>
      <c r="I30" s="235"/>
      <c r="J30" s="235"/>
      <c r="K30" s="235"/>
      <c r="L30" s="235"/>
      <c r="M30" s="235"/>
      <c r="N30" s="235"/>
      <c r="O30" s="236"/>
      <c r="P30" s="691">
        <f>P35+W35+AD35</f>
        <v>0</v>
      </c>
      <c r="Q30" s="692"/>
      <c r="R30" s="692"/>
      <c r="S30" s="692"/>
      <c r="T30" s="692"/>
      <c r="U30" s="693"/>
      <c r="V30" s="237" t="s">
        <v>4</v>
      </c>
    </row>
    <row r="31" spans="1:73" s="167" customFormat="1" ht="30.75" customHeight="1">
      <c r="A31" s="233" t="s">
        <v>14</v>
      </c>
      <c r="B31" s="694" t="s">
        <v>194</v>
      </c>
      <c r="C31" s="695"/>
      <c r="D31" s="695"/>
      <c r="E31" s="695"/>
      <c r="F31" s="695"/>
      <c r="G31" s="695"/>
      <c r="H31" s="695"/>
      <c r="I31" s="695"/>
      <c r="J31" s="695"/>
      <c r="K31" s="695"/>
      <c r="L31" s="695"/>
      <c r="M31" s="695"/>
      <c r="N31" s="695"/>
      <c r="O31" s="696"/>
      <c r="P31" s="697">
        <f>P36+W36+AD36</f>
        <v>0</v>
      </c>
      <c r="Q31" s="698"/>
      <c r="R31" s="698"/>
      <c r="S31" s="698"/>
      <c r="T31" s="698"/>
      <c r="U31" s="699"/>
      <c r="V31" s="238" t="s">
        <v>4</v>
      </c>
    </row>
    <row r="32" spans="1:73" s="167" customFormat="1" ht="3" customHeight="1">
      <c r="B32" s="239"/>
      <c r="C32" s="239"/>
      <c r="D32" s="239"/>
      <c r="E32" s="239"/>
      <c r="F32" s="239"/>
      <c r="G32" s="239"/>
      <c r="H32" s="239"/>
      <c r="I32" s="239"/>
      <c r="J32" s="239"/>
      <c r="K32" s="239"/>
      <c r="L32" s="239"/>
      <c r="M32" s="239"/>
      <c r="N32" s="239"/>
      <c r="O32" s="239"/>
      <c r="P32" s="240"/>
      <c r="Q32" s="240"/>
      <c r="R32" s="240"/>
      <c r="S32" s="240"/>
      <c r="T32" s="240"/>
      <c r="U32" s="240"/>
      <c r="V32" s="240"/>
      <c r="W32" s="240"/>
      <c r="X32" s="240"/>
      <c r="Y32" s="240"/>
      <c r="Z32" s="240"/>
      <c r="AA32" s="240"/>
      <c r="AB32" s="240"/>
      <c r="AC32" s="240"/>
      <c r="AD32" s="240"/>
      <c r="AE32" s="240"/>
      <c r="AF32" s="240"/>
      <c r="AG32" s="240"/>
      <c r="AH32" s="240"/>
      <c r="AI32" s="240"/>
      <c r="AJ32" s="240"/>
    </row>
    <row r="33" spans="1:50" s="167" customFormat="1" ht="15" customHeight="1" thickBot="1">
      <c r="A33" s="225" t="s">
        <v>131</v>
      </c>
      <c r="B33" s="226"/>
      <c r="C33" s="227"/>
      <c r="D33" s="228"/>
      <c r="E33" s="228"/>
      <c r="F33" s="228"/>
      <c r="G33" s="228"/>
      <c r="H33" s="228"/>
      <c r="I33" s="228"/>
      <c r="J33" s="228"/>
      <c r="K33" s="229"/>
      <c r="L33" s="229"/>
      <c r="M33" s="229"/>
      <c r="N33" s="229"/>
      <c r="O33" s="229"/>
      <c r="P33" s="229"/>
      <c r="Q33" s="229"/>
      <c r="R33" s="229"/>
      <c r="S33" s="230"/>
      <c r="T33" s="231"/>
      <c r="U33" s="231"/>
      <c r="V33" s="168" t="s">
        <v>132</v>
      </c>
      <c r="W33" s="231"/>
      <c r="X33" s="231"/>
      <c r="Y33" s="231"/>
      <c r="Z33" s="228"/>
      <c r="AA33" s="228"/>
      <c r="AB33" s="230"/>
      <c r="AC33" s="168" t="s">
        <v>133</v>
      </c>
      <c r="AD33" s="231"/>
      <c r="AE33" s="231"/>
      <c r="AF33" s="231"/>
      <c r="AG33" s="231"/>
      <c r="AH33" s="231"/>
      <c r="AI33" s="228"/>
      <c r="AJ33" s="168" t="s">
        <v>134</v>
      </c>
    </row>
    <row r="34" spans="1:50" s="183" customFormat="1" ht="15" customHeight="1" thickBot="1">
      <c r="A34" s="674"/>
      <c r="B34" s="675"/>
      <c r="C34" s="675"/>
      <c r="D34" s="675"/>
      <c r="E34" s="675"/>
      <c r="F34" s="675"/>
      <c r="G34" s="675"/>
      <c r="H34" s="675"/>
      <c r="I34" s="675"/>
      <c r="J34" s="675"/>
      <c r="K34" s="675"/>
      <c r="L34" s="675"/>
      <c r="M34" s="675"/>
      <c r="N34" s="675"/>
      <c r="O34" s="676"/>
      <c r="P34" s="677" t="s">
        <v>117</v>
      </c>
      <c r="Q34" s="678"/>
      <c r="R34" s="678"/>
      <c r="S34" s="678"/>
      <c r="T34" s="678"/>
      <c r="U34" s="679"/>
      <c r="V34" s="194" t="str">
        <f>IF(P35="","",IF(P36="","",IF(P36&gt;=P35,"○","☓")))</f>
        <v/>
      </c>
      <c r="W34" s="680" t="s">
        <v>118</v>
      </c>
      <c r="X34" s="678"/>
      <c r="Y34" s="678"/>
      <c r="Z34" s="678"/>
      <c r="AA34" s="678"/>
      <c r="AB34" s="679"/>
      <c r="AC34" s="194" t="str">
        <f>IF(W35="","",IF(W36="","",IF(W36&gt;=W35,"○","☓")))</f>
        <v>○</v>
      </c>
      <c r="AD34" s="680" t="s">
        <v>110</v>
      </c>
      <c r="AE34" s="678"/>
      <c r="AF34" s="678"/>
      <c r="AG34" s="678"/>
      <c r="AH34" s="678"/>
      <c r="AI34" s="679"/>
      <c r="AJ34" s="194" t="str">
        <f>IF(AD35="","",IF(AD36="","",IF(AD36&gt;=AD35,"○","☓")))</f>
        <v>○</v>
      </c>
      <c r="AN34" s="636" t="s">
        <v>196</v>
      </c>
      <c r="AO34" s="636"/>
      <c r="AP34" s="636"/>
      <c r="AQ34" s="636"/>
      <c r="AR34" s="636"/>
      <c r="AS34" s="636"/>
      <c r="AT34" s="636"/>
      <c r="AU34" s="636"/>
      <c r="AV34" s="636"/>
      <c r="AW34" s="636"/>
      <c r="AX34" s="637"/>
    </row>
    <row r="35" spans="1:50" s="183" customFormat="1" ht="14.25" thickBot="1">
      <c r="A35" s="195" t="s">
        <v>13</v>
      </c>
      <c r="B35" s="681" t="s">
        <v>119</v>
      </c>
      <c r="C35" s="681"/>
      <c r="D35" s="682">
        <f>IF(AA3=0,"",AA3)</f>
        <v>5</v>
      </c>
      <c r="E35" s="682"/>
      <c r="F35" s="196" t="s">
        <v>135</v>
      </c>
      <c r="G35" s="197"/>
      <c r="H35" s="197"/>
      <c r="I35" s="197"/>
      <c r="J35" s="197"/>
      <c r="K35" s="197"/>
      <c r="L35" s="197"/>
      <c r="M35" s="197"/>
      <c r="N35" s="197"/>
      <c r="O35" s="198"/>
      <c r="P35" s="683">
        <f>IF('別紙様式3-2'!P7="","",'別紙様式3-2'!P7)</f>
        <v>0</v>
      </c>
      <c r="Q35" s="684"/>
      <c r="R35" s="684"/>
      <c r="S35" s="684"/>
      <c r="T35" s="684"/>
      <c r="U35" s="685"/>
      <c r="V35" s="199" t="s">
        <v>4</v>
      </c>
      <c r="W35" s="683">
        <f>IF('別紙様式3-2'!P8="","",'別紙様式3-2'!P8)</f>
        <v>0</v>
      </c>
      <c r="X35" s="684"/>
      <c r="Y35" s="684"/>
      <c r="Z35" s="684"/>
      <c r="AA35" s="684"/>
      <c r="AB35" s="685"/>
      <c r="AC35" s="199" t="s">
        <v>4</v>
      </c>
      <c r="AD35" s="683">
        <f>IF('別紙様式3-2'!P9="","",'別紙様式3-2'!P9)</f>
        <v>0</v>
      </c>
      <c r="AE35" s="684"/>
      <c r="AF35" s="684"/>
      <c r="AG35" s="684"/>
      <c r="AH35" s="684"/>
      <c r="AI35" s="685"/>
      <c r="AJ35" s="200" t="s">
        <v>4</v>
      </c>
      <c r="AL35" s="201"/>
    </row>
    <row r="36" spans="1:50" s="183" customFormat="1" ht="22.5" customHeight="1" thickBot="1">
      <c r="A36" s="195" t="s">
        <v>14</v>
      </c>
      <c r="B36" s="794" t="s">
        <v>195</v>
      </c>
      <c r="C36" s="795"/>
      <c r="D36" s="795"/>
      <c r="E36" s="795"/>
      <c r="F36" s="795"/>
      <c r="G36" s="795"/>
      <c r="H36" s="795"/>
      <c r="I36" s="795"/>
      <c r="J36" s="795"/>
      <c r="K36" s="795"/>
      <c r="L36" s="795"/>
      <c r="M36" s="795"/>
      <c r="N36" s="795"/>
      <c r="O36" s="796"/>
      <c r="P36" s="797"/>
      <c r="Q36" s="798"/>
      <c r="R36" s="798"/>
      <c r="S36" s="798"/>
      <c r="T36" s="798"/>
      <c r="U36" s="799"/>
      <c r="V36" s="202" t="s">
        <v>4</v>
      </c>
      <c r="W36" s="697">
        <f>IFERROR(S76+Y76+AE76,"")</f>
        <v>0</v>
      </c>
      <c r="X36" s="698"/>
      <c r="Y36" s="698"/>
      <c r="Z36" s="698"/>
      <c r="AA36" s="698"/>
      <c r="AB36" s="699"/>
      <c r="AC36" s="202" t="s">
        <v>4</v>
      </c>
      <c r="AD36" s="697">
        <f>IFERROR(S94+S96,"")</f>
        <v>0</v>
      </c>
      <c r="AE36" s="698"/>
      <c r="AF36" s="698"/>
      <c r="AG36" s="698"/>
      <c r="AH36" s="698"/>
      <c r="AI36" s="699"/>
      <c r="AJ36" s="203" t="s">
        <v>4</v>
      </c>
    </row>
    <row r="37" spans="1:50" s="183" customFormat="1" ht="9.75" customHeight="1">
      <c r="A37" s="241"/>
      <c r="B37" s="242"/>
      <c r="C37" s="243"/>
      <c r="D37" s="243"/>
      <c r="E37" s="243"/>
      <c r="F37" s="243"/>
      <c r="G37" s="243"/>
      <c r="H37" s="243"/>
      <c r="I37" s="243"/>
      <c r="J37" s="243"/>
      <c r="K37" s="243"/>
      <c r="L37" s="243"/>
      <c r="M37" s="243"/>
      <c r="N37" s="243"/>
      <c r="O37" s="243"/>
      <c r="P37" s="224"/>
      <c r="Q37" s="224"/>
      <c r="R37" s="224"/>
      <c r="S37" s="224"/>
      <c r="T37" s="224"/>
      <c r="U37" s="224"/>
      <c r="V37" s="244"/>
      <c r="W37" s="224"/>
      <c r="X37" s="224"/>
      <c r="Y37" s="224"/>
      <c r="Z37" s="224"/>
      <c r="AA37" s="224"/>
      <c r="AB37" s="224"/>
      <c r="AC37" s="244"/>
      <c r="AD37" s="224"/>
      <c r="AE37" s="224"/>
      <c r="AF37" s="224"/>
      <c r="AG37" s="224"/>
      <c r="AH37" s="224"/>
      <c r="AI37" s="224"/>
      <c r="AJ37" s="245"/>
      <c r="AK37" s="246"/>
    </row>
    <row r="38" spans="1:50" s="183" customFormat="1" ht="16.5" customHeight="1" thickBot="1">
      <c r="A38" s="225" t="s">
        <v>136</v>
      </c>
      <c r="B38" s="247"/>
      <c r="C38" s="248"/>
      <c r="D38" s="248"/>
      <c r="E38" s="248"/>
      <c r="F38" s="248"/>
      <c r="G38" s="248"/>
      <c r="H38" s="248"/>
      <c r="I38" s="248"/>
      <c r="J38" s="248"/>
      <c r="K38" s="248"/>
      <c r="L38" s="248"/>
      <c r="M38" s="248"/>
      <c r="N38" s="248"/>
      <c r="O38" s="248"/>
      <c r="P38" s="249"/>
      <c r="Q38" s="249"/>
      <c r="R38" s="249"/>
      <c r="S38" s="249"/>
      <c r="T38" s="249"/>
      <c r="U38" s="249"/>
      <c r="V38" s="250"/>
      <c r="W38" s="254"/>
      <c r="X38" s="254"/>
      <c r="Y38" s="254"/>
      <c r="Z38" s="254"/>
      <c r="AA38" s="254"/>
      <c r="AB38" s="254"/>
      <c r="AC38" s="255"/>
      <c r="AD38" s="254"/>
      <c r="AE38" s="254"/>
      <c r="AF38" s="254"/>
      <c r="AG38" s="254"/>
      <c r="AH38" s="254"/>
      <c r="AI38" s="254"/>
      <c r="AJ38" s="245"/>
      <c r="AK38" s="246"/>
    </row>
    <row r="39" spans="1:50" s="183" customFormat="1" ht="18" customHeight="1" thickBot="1">
      <c r="A39" s="251" t="s">
        <v>13</v>
      </c>
      <c r="B39" s="745" t="s">
        <v>119</v>
      </c>
      <c r="C39" s="745"/>
      <c r="D39" s="746">
        <f>IF(AA3=0,"",AA3)</f>
        <v>5</v>
      </c>
      <c r="E39" s="746"/>
      <c r="F39" s="747" t="s">
        <v>137</v>
      </c>
      <c r="G39" s="747"/>
      <c r="H39" s="747"/>
      <c r="I39" s="747"/>
      <c r="J39" s="747"/>
      <c r="K39" s="747"/>
      <c r="L39" s="747"/>
      <c r="M39" s="747"/>
      <c r="N39" s="747"/>
      <c r="O39" s="748"/>
      <c r="P39" s="639">
        <f>P40-P41</f>
        <v>0</v>
      </c>
      <c r="Q39" s="640"/>
      <c r="R39" s="640"/>
      <c r="S39" s="640"/>
      <c r="T39" s="640"/>
      <c r="U39" s="641"/>
      <c r="V39" s="237" t="s">
        <v>4</v>
      </c>
      <c r="W39" s="253" t="s">
        <v>140</v>
      </c>
      <c r="X39" s="809" t="str">
        <f>IF(P42="","",IF(P39="","",IF(P39&gt;=P42,"○","☓")))</f>
        <v>○</v>
      </c>
      <c r="Y39" s="812" t="s">
        <v>141</v>
      </c>
      <c r="Z39" s="246"/>
      <c r="AA39" s="246"/>
      <c r="AB39" s="246"/>
      <c r="AC39" s="246"/>
      <c r="AD39" s="246"/>
      <c r="AE39" s="246"/>
      <c r="AF39" s="246"/>
      <c r="AG39" s="246"/>
      <c r="AH39" s="246"/>
      <c r="AI39" s="246"/>
      <c r="AN39" s="627" t="s">
        <v>197</v>
      </c>
      <c r="AO39" s="628"/>
      <c r="AP39" s="628"/>
      <c r="AQ39" s="628"/>
      <c r="AR39" s="628"/>
      <c r="AS39" s="628"/>
      <c r="AT39" s="628"/>
      <c r="AU39" s="628"/>
      <c r="AV39" s="628"/>
      <c r="AW39" s="628"/>
      <c r="AX39" s="629"/>
    </row>
    <row r="40" spans="1:50" s="183" customFormat="1" ht="15" customHeight="1" thickBot="1">
      <c r="A40" s="743"/>
      <c r="B40" s="789" t="s">
        <v>138</v>
      </c>
      <c r="C40" s="789"/>
      <c r="D40" s="789"/>
      <c r="E40" s="789"/>
      <c r="F40" s="789"/>
      <c r="G40" s="789"/>
      <c r="H40" s="789"/>
      <c r="I40" s="789"/>
      <c r="J40" s="789"/>
      <c r="K40" s="789"/>
      <c r="L40" s="789"/>
      <c r="M40" s="789"/>
      <c r="N40" s="789"/>
      <c r="O40" s="718"/>
      <c r="P40" s="642"/>
      <c r="Q40" s="643"/>
      <c r="R40" s="643"/>
      <c r="S40" s="643"/>
      <c r="T40" s="643"/>
      <c r="U40" s="644"/>
      <c r="V40" s="237" t="s">
        <v>4</v>
      </c>
      <c r="W40" s="253"/>
      <c r="X40" s="810"/>
      <c r="Y40" s="812"/>
      <c r="AN40" s="630"/>
      <c r="AO40" s="631"/>
      <c r="AP40" s="631"/>
      <c r="AQ40" s="631"/>
      <c r="AR40" s="631"/>
      <c r="AS40" s="631"/>
      <c r="AT40" s="631"/>
      <c r="AU40" s="631"/>
      <c r="AV40" s="631"/>
      <c r="AW40" s="631"/>
      <c r="AX40" s="632"/>
    </row>
    <row r="41" spans="1:50" s="183" customFormat="1" ht="15" customHeight="1" thickBot="1">
      <c r="A41" s="744"/>
      <c r="B41" s="790" t="s">
        <v>139</v>
      </c>
      <c r="C41" s="790"/>
      <c r="D41" s="790"/>
      <c r="E41" s="790"/>
      <c r="F41" s="790"/>
      <c r="G41" s="790"/>
      <c r="H41" s="790"/>
      <c r="I41" s="790"/>
      <c r="J41" s="790"/>
      <c r="K41" s="790"/>
      <c r="L41" s="790"/>
      <c r="M41" s="790"/>
      <c r="N41" s="790"/>
      <c r="O41" s="791"/>
      <c r="P41" s="792">
        <f>P31</f>
        <v>0</v>
      </c>
      <c r="Q41" s="793"/>
      <c r="R41" s="793"/>
      <c r="S41" s="793"/>
      <c r="T41" s="793"/>
      <c r="U41" s="793"/>
      <c r="V41" s="252" t="s">
        <v>4</v>
      </c>
      <c r="W41" s="253"/>
      <c r="X41" s="810"/>
      <c r="Y41" s="812"/>
      <c r="AN41" s="630"/>
      <c r="AO41" s="631"/>
      <c r="AP41" s="631"/>
      <c r="AQ41" s="631"/>
      <c r="AR41" s="631"/>
      <c r="AS41" s="631"/>
      <c r="AT41" s="631"/>
      <c r="AU41" s="631"/>
      <c r="AV41" s="631"/>
      <c r="AW41" s="631"/>
      <c r="AX41" s="632"/>
    </row>
    <row r="42" spans="1:50" s="183" customFormat="1" ht="30.75" customHeight="1" thickBot="1">
      <c r="A42" s="251" t="s">
        <v>14</v>
      </c>
      <c r="B42" s="813" t="s">
        <v>291</v>
      </c>
      <c r="C42" s="814"/>
      <c r="D42" s="814"/>
      <c r="E42" s="814"/>
      <c r="F42" s="814"/>
      <c r="G42" s="814"/>
      <c r="H42" s="814"/>
      <c r="I42" s="814"/>
      <c r="J42" s="814"/>
      <c r="K42" s="814"/>
      <c r="L42" s="814"/>
      <c r="M42" s="814"/>
      <c r="N42" s="814"/>
      <c r="O42" s="814"/>
      <c r="P42" s="639">
        <f>P43-P44-P45-P46-P47</f>
        <v>0</v>
      </c>
      <c r="Q42" s="640"/>
      <c r="R42" s="640"/>
      <c r="S42" s="640"/>
      <c r="T42" s="640"/>
      <c r="U42" s="641"/>
      <c r="V42" s="203" t="s">
        <v>4</v>
      </c>
      <c r="W42" s="253" t="s">
        <v>140</v>
      </c>
      <c r="X42" s="811"/>
      <c r="Y42" s="812"/>
      <c r="AN42" s="633"/>
      <c r="AO42" s="634"/>
      <c r="AP42" s="634"/>
      <c r="AQ42" s="634"/>
      <c r="AR42" s="634"/>
      <c r="AS42" s="634"/>
      <c r="AT42" s="634"/>
      <c r="AU42" s="634"/>
      <c r="AV42" s="634"/>
      <c r="AW42" s="634"/>
      <c r="AX42" s="635"/>
    </row>
    <row r="43" spans="1:50" s="183" customFormat="1" ht="15" customHeight="1" thickBot="1">
      <c r="A43" s="204"/>
      <c r="B43" s="718" t="s">
        <v>142</v>
      </c>
      <c r="C43" s="719"/>
      <c r="D43" s="719"/>
      <c r="E43" s="719"/>
      <c r="F43" s="719"/>
      <c r="G43" s="719"/>
      <c r="H43" s="719"/>
      <c r="I43" s="719"/>
      <c r="J43" s="719"/>
      <c r="K43" s="719"/>
      <c r="L43" s="719"/>
      <c r="M43" s="719"/>
      <c r="N43" s="719"/>
      <c r="O43" s="720"/>
      <c r="P43" s="645"/>
      <c r="Q43" s="646"/>
      <c r="R43" s="646"/>
      <c r="S43" s="646"/>
      <c r="T43" s="646"/>
      <c r="U43" s="647"/>
      <c r="V43" s="256" t="s">
        <v>4</v>
      </c>
    </row>
    <row r="44" spans="1:50" s="183" customFormat="1" ht="15" customHeight="1" thickBot="1">
      <c r="A44" s="204"/>
      <c r="B44" s="718" t="s">
        <v>143</v>
      </c>
      <c r="C44" s="719"/>
      <c r="D44" s="719"/>
      <c r="E44" s="719"/>
      <c r="F44" s="719"/>
      <c r="G44" s="719"/>
      <c r="H44" s="719"/>
      <c r="I44" s="719"/>
      <c r="J44" s="719"/>
      <c r="K44" s="719"/>
      <c r="L44" s="719"/>
      <c r="M44" s="719"/>
      <c r="N44" s="719"/>
      <c r="O44" s="720"/>
      <c r="P44" s="645"/>
      <c r="Q44" s="646"/>
      <c r="R44" s="646"/>
      <c r="S44" s="646"/>
      <c r="T44" s="646"/>
      <c r="U44" s="647"/>
      <c r="V44" s="256" t="s">
        <v>4</v>
      </c>
    </row>
    <row r="45" spans="1:50" s="183" customFormat="1" ht="15.75" customHeight="1" thickBot="1">
      <c r="A45" s="204"/>
      <c r="B45" s="718" t="s">
        <v>144</v>
      </c>
      <c r="C45" s="719"/>
      <c r="D45" s="719"/>
      <c r="E45" s="719"/>
      <c r="F45" s="719"/>
      <c r="G45" s="719"/>
      <c r="H45" s="719"/>
      <c r="I45" s="719"/>
      <c r="J45" s="719"/>
      <c r="K45" s="719"/>
      <c r="L45" s="719"/>
      <c r="M45" s="719"/>
      <c r="N45" s="719"/>
      <c r="O45" s="720"/>
      <c r="P45" s="645"/>
      <c r="Q45" s="646"/>
      <c r="R45" s="646"/>
      <c r="S45" s="646"/>
      <c r="T45" s="646"/>
      <c r="U45" s="647"/>
      <c r="V45" s="259" t="s">
        <v>4</v>
      </c>
    </row>
    <row r="46" spans="1:50" s="183" customFormat="1" ht="22.5" customHeight="1" thickBot="1">
      <c r="A46" s="204"/>
      <c r="B46" s="648" t="s">
        <v>145</v>
      </c>
      <c r="C46" s="649"/>
      <c r="D46" s="649"/>
      <c r="E46" s="649"/>
      <c r="F46" s="649"/>
      <c r="G46" s="649"/>
      <c r="H46" s="649"/>
      <c r="I46" s="649"/>
      <c r="J46" s="649"/>
      <c r="K46" s="649"/>
      <c r="L46" s="649"/>
      <c r="M46" s="649"/>
      <c r="N46" s="649"/>
      <c r="O46" s="650"/>
      <c r="P46" s="645"/>
      <c r="Q46" s="646"/>
      <c r="R46" s="646"/>
      <c r="S46" s="646"/>
      <c r="T46" s="646"/>
      <c r="U46" s="647"/>
      <c r="V46" s="258" t="s">
        <v>4</v>
      </c>
    </row>
    <row r="47" spans="1:50" s="183" customFormat="1" ht="26.25" customHeight="1" thickBot="1">
      <c r="A47" s="205"/>
      <c r="B47" s="805" t="s">
        <v>146</v>
      </c>
      <c r="C47" s="806"/>
      <c r="D47" s="806"/>
      <c r="E47" s="806"/>
      <c r="F47" s="806"/>
      <c r="G47" s="806"/>
      <c r="H47" s="806"/>
      <c r="I47" s="806"/>
      <c r="J47" s="806"/>
      <c r="K47" s="806"/>
      <c r="L47" s="806"/>
      <c r="M47" s="806"/>
      <c r="N47" s="806"/>
      <c r="O47" s="807"/>
      <c r="P47" s="645"/>
      <c r="Q47" s="646"/>
      <c r="R47" s="646"/>
      <c r="S47" s="646"/>
      <c r="T47" s="646"/>
      <c r="U47" s="647"/>
      <c r="V47" s="257" t="s">
        <v>4</v>
      </c>
    </row>
    <row r="48" spans="1:50" s="171" customFormat="1" ht="6" customHeight="1">
      <c r="A48" s="169"/>
      <c r="B48" s="190"/>
      <c r="C48" s="191"/>
      <c r="D48" s="169"/>
      <c r="E48" s="169"/>
      <c r="F48" s="169"/>
      <c r="G48" s="169"/>
      <c r="H48" s="169"/>
      <c r="I48" s="169"/>
      <c r="J48" s="169"/>
      <c r="K48" s="170"/>
      <c r="L48" s="170"/>
      <c r="M48" s="170"/>
      <c r="N48" s="170"/>
      <c r="O48" s="170"/>
      <c r="P48" s="170"/>
      <c r="Q48" s="170"/>
      <c r="R48" s="170"/>
      <c r="S48" s="192"/>
      <c r="T48" s="193"/>
      <c r="U48" s="193"/>
      <c r="V48" s="193"/>
      <c r="W48" s="193"/>
      <c r="X48" s="193"/>
      <c r="Y48" s="193"/>
      <c r="Z48" s="169"/>
      <c r="AA48" s="169"/>
      <c r="AB48" s="192"/>
      <c r="AC48" s="193"/>
      <c r="AD48" s="193"/>
      <c r="AE48" s="193"/>
      <c r="AF48" s="193"/>
      <c r="AG48" s="193"/>
      <c r="AH48" s="193"/>
      <c r="AI48" s="169"/>
      <c r="AJ48" s="169"/>
      <c r="AU48" s="172"/>
    </row>
    <row r="49" spans="1:52" s="167" customFormat="1" ht="12" customHeight="1">
      <c r="A49" s="260" t="s">
        <v>126</v>
      </c>
      <c r="B49" s="261"/>
      <c r="C49" s="262"/>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row>
    <row r="50" spans="1:52" s="171" customFormat="1" ht="12" customHeight="1">
      <c r="A50" s="207" t="s">
        <v>121</v>
      </c>
      <c r="B50" s="808" t="s">
        <v>198</v>
      </c>
      <c r="C50" s="808"/>
      <c r="D50" s="808"/>
      <c r="E50" s="808"/>
      <c r="F50" s="808"/>
      <c r="G50" s="808"/>
      <c r="H50" s="808"/>
      <c r="I50" s="808"/>
      <c r="J50" s="808"/>
      <c r="K50" s="808"/>
      <c r="L50" s="808"/>
      <c r="M50" s="808"/>
      <c r="N50" s="808"/>
      <c r="O50" s="808"/>
      <c r="P50" s="808"/>
      <c r="Q50" s="808"/>
      <c r="R50" s="808"/>
      <c r="S50" s="808"/>
      <c r="T50" s="808"/>
      <c r="U50" s="808"/>
      <c r="V50" s="808"/>
      <c r="W50" s="808"/>
      <c r="X50" s="808"/>
      <c r="Y50" s="808"/>
      <c r="Z50" s="808"/>
      <c r="AA50" s="808"/>
      <c r="AB50" s="808"/>
      <c r="AC50" s="808"/>
      <c r="AD50" s="808"/>
      <c r="AE50" s="808"/>
      <c r="AF50" s="808"/>
      <c r="AG50" s="808"/>
      <c r="AH50" s="808"/>
      <c r="AI50" s="808"/>
      <c r="AJ50" s="808"/>
      <c r="AK50" s="808"/>
      <c r="AU50" s="172"/>
    </row>
    <row r="51" spans="1:52" s="171" customFormat="1" ht="22.5" customHeight="1">
      <c r="A51" s="207" t="s">
        <v>121</v>
      </c>
      <c r="B51" s="638" t="s">
        <v>147</v>
      </c>
      <c r="C51" s="638"/>
      <c r="D51" s="638"/>
      <c r="E51" s="638"/>
      <c r="F51" s="638"/>
      <c r="G51" s="638"/>
      <c r="H51" s="638"/>
      <c r="I51" s="638"/>
      <c r="J51" s="638"/>
      <c r="K51" s="638"/>
      <c r="L51" s="638"/>
      <c r="M51" s="638"/>
      <c r="N51" s="638"/>
      <c r="O51" s="638"/>
      <c r="P51" s="638"/>
      <c r="Q51" s="638"/>
      <c r="R51" s="638"/>
      <c r="S51" s="638"/>
      <c r="T51" s="638"/>
      <c r="U51" s="638"/>
      <c r="V51" s="638"/>
      <c r="W51" s="638"/>
      <c r="X51" s="638"/>
      <c r="Y51" s="638"/>
      <c r="Z51" s="638"/>
      <c r="AA51" s="638"/>
      <c r="AB51" s="638"/>
      <c r="AC51" s="638"/>
      <c r="AD51" s="638"/>
      <c r="AE51" s="638"/>
      <c r="AF51" s="638"/>
      <c r="AG51" s="638"/>
      <c r="AH51" s="638"/>
      <c r="AI51" s="638"/>
      <c r="AJ51" s="638"/>
      <c r="AK51" s="638"/>
      <c r="AU51" s="172"/>
    </row>
    <row r="52" spans="1:52" s="171" customFormat="1" ht="44.25" customHeight="1">
      <c r="A52" s="207" t="s">
        <v>121</v>
      </c>
      <c r="B52" s="638" t="s">
        <v>148</v>
      </c>
      <c r="C52" s="638"/>
      <c r="D52" s="638"/>
      <c r="E52" s="638"/>
      <c r="F52" s="638"/>
      <c r="G52" s="638"/>
      <c r="H52" s="638"/>
      <c r="I52" s="638"/>
      <c r="J52" s="638"/>
      <c r="K52" s="638"/>
      <c r="L52" s="638"/>
      <c r="M52" s="638"/>
      <c r="N52" s="638"/>
      <c r="O52" s="638"/>
      <c r="P52" s="638"/>
      <c r="Q52" s="638"/>
      <c r="R52" s="638"/>
      <c r="S52" s="638"/>
      <c r="T52" s="638"/>
      <c r="U52" s="638"/>
      <c r="V52" s="638"/>
      <c r="W52" s="638"/>
      <c r="X52" s="638"/>
      <c r="Y52" s="638"/>
      <c r="Z52" s="638"/>
      <c r="AA52" s="638"/>
      <c r="AB52" s="638"/>
      <c r="AC52" s="638"/>
      <c r="AD52" s="638"/>
      <c r="AE52" s="638"/>
      <c r="AF52" s="638"/>
      <c r="AG52" s="638"/>
      <c r="AH52" s="638"/>
      <c r="AI52" s="638"/>
      <c r="AJ52" s="638"/>
      <c r="AK52" s="638"/>
      <c r="AU52" s="172"/>
    </row>
    <row r="53" spans="1:52" s="167" customFormat="1" ht="45.75" customHeight="1">
      <c r="A53" s="263" t="s">
        <v>121</v>
      </c>
      <c r="B53" s="651" t="s">
        <v>199</v>
      </c>
      <c r="C53" s="651"/>
      <c r="D53" s="651"/>
      <c r="E53" s="651"/>
      <c r="F53" s="651"/>
      <c r="G53" s="651"/>
      <c r="H53" s="651"/>
      <c r="I53" s="651"/>
      <c r="J53" s="651"/>
      <c r="K53" s="651"/>
      <c r="L53" s="651"/>
      <c r="M53" s="651"/>
      <c r="N53" s="651"/>
      <c r="O53" s="651"/>
      <c r="P53" s="651"/>
      <c r="Q53" s="651"/>
      <c r="R53" s="651"/>
      <c r="S53" s="651"/>
      <c r="T53" s="651"/>
      <c r="U53" s="651"/>
      <c r="V53" s="651"/>
      <c r="W53" s="651"/>
      <c r="X53" s="651"/>
      <c r="Y53" s="651"/>
      <c r="Z53" s="651"/>
      <c r="AA53" s="651"/>
      <c r="AB53" s="651"/>
      <c r="AC53" s="651"/>
      <c r="AD53" s="651"/>
      <c r="AE53" s="651"/>
      <c r="AF53" s="651"/>
      <c r="AG53" s="651"/>
      <c r="AH53" s="651"/>
      <c r="AI53" s="651"/>
      <c r="AJ53" s="651"/>
      <c r="AK53" s="651"/>
      <c r="AZ53" s="201"/>
    </row>
    <row r="54" spans="1:52" s="167" customFormat="1" ht="45" customHeight="1">
      <c r="A54" s="263" t="s">
        <v>121</v>
      </c>
      <c r="B54" s="651" t="s">
        <v>200</v>
      </c>
      <c r="C54" s="651"/>
      <c r="D54" s="651"/>
      <c r="E54" s="651"/>
      <c r="F54" s="651"/>
      <c r="G54" s="651"/>
      <c r="H54" s="651"/>
      <c r="I54" s="651"/>
      <c r="J54" s="651"/>
      <c r="K54" s="651"/>
      <c r="L54" s="651"/>
      <c r="M54" s="651"/>
      <c r="N54" s="651"/>
      <c r="O54" s="651"/>
      <c r="P54" s="651"/>
      <c r="Q54" s="651"/>
      <c r="R54" s="651"/>
      <c r="S54" s="651"/>
      <c r="T54" s="651"/>
      <c r="U54" s="651"/>
      <c r="V54" s="651"/>
      <c r="W54" s="651"/>
      <c r="X54" s="651"/>
      <c r="Y54" s="651"/>
      <c r="Z54" s="651"/>
      <c r="AA54" s="651"/>
      <c r="AB54" s="651"/>
      <c r="AC54" s="651"/>
      <c r="AD54" s="651"/>
      <c r="AE54" s="651"/>
      <c r="AF54" s="651"/>
      <c r="AG54" s="651"/>
      <c r="AH54" s="651"/>
      <c r="AI54" s="651"/>
      <c r="AJ54" s="651"/>
      <c r="AK54" s="651"/>
    </row>
    <row r="55" spans="1:52" s="171" customFormat="1" ht="6" customHeight="1">
      <c r="A55" s="207"/>
      <c r="B55" s="223"/>
      <c r="C55" s="223"/>
      <c r="D55" s="223"/>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c r="AF55" s="223"/>
      <c r="AG55" s="223"/>
      <c r="AH55" s="223"/>
      <c r="AI55" s="223"/>
      <c r="AJ55" s="223"/>
    </row>
    <row r="56" spans="1:52" s="167" customFormat="1" ht="23.25" customHeight="1">
      <c r="A56" s="225" t="s">
        <v>201</v>
      </c>
      <c r="B56" s="323"/>
      <c r="C56" s="323"/>
      <c r="D56" s="323"/>
      <c r="E56" s="324"/>
      <c r="F56" s="325"/>
      <c r="G56" s="325"/>
      <c r="H56" s="325"/>
      <c r="I56" s="325"/>
      <c r="J56" s="325"/>
      <c r="K56" s="325"/>
      <c r="L56" s="326"/>
      <c r="M56" s="326"/>
      <c r="N56" s="326"/>
      <c r="O56" s="326"/>
      <c r="P56" s="326"/>
      <c r="Q56" s="326"/>
      <c r="R56" s="326"/>
      <c r="S56" s="326"/>
      <c r="T56" s="325"/>
      <c r="U56" s="325"/>
      <c r="V56" s="327"/>
      <c r="W56" s="325"/>
      <c r="X56" s="325"/>
      <c r="Y56" s="325"/>
      <c r="Z56" s="326"/>
      <c r="AA56" s="325"/>
      <c r="AB56" s="325"/>
      <c r="AC56" s="325"/>
      <c r="AD56" s="325"/>
      <c r="AE56" s="325"/>
      <c r="AF56" s="325"/>
      <c r="AG56" s="325"/>
      <c r="AH56" s="325"/>
      <c r="AI56" s="325"/>
      <c r="AJ56" s="325"/>
      <c r="AK56" s="201"/>
      <c r="AU56" s="328"/>
    </row>
    <row r="57" spans="1:52" s="167" customFormat="1" ht="16.5" customHeight="1" thickBot="1">
      <c r="A57" s="167" t="s">
        <v>121</v>
      </c>
      <c r="B57" s="327" t="s">
        <v>177</v>
      </c>
      <c r="C57" s="327"/>
      <c r="D57" s="327"/>
      <c r="E57" s="327"/>
      <c r="F57" s="327"/>
      <c r="G57" s="327"/>
      <c r="H57" s="327"/>
      <c r="I57" s="327"/>
      <c r="J57" s="327"/>
      <c r="K57" s="327"/>
      <c r="L57" s="327"/>
      <c r="M57" s="327"/>
      <c r="N57" s="327"/>
      <c r="O57" s="327"/>
      <c r="P57" s="327"/>
      <c r="Q57" s="327"/>
      <c r="R57" s="327"/>
      <c r="S57" s="327"/>
      <c r="T57" s="327"/>
      <c r="U57" s="327"/>
      <c r="V57" s="327"/>
      <c r="W57" s="327"/>
      <c r="X57" s="327"/>
      <c r="Y57" s="327"/>
      <c r="Z57" s="327"/>
      <c r="AA57" s="327"/>
      <c r="AB57" s="327"/>
      <c r="AC57" s="327"/>
      <c r="AD57" s="327"/>
      <c r="AE57" s="327"/>
      <c r="AF57" s="327"/>
      <c r="AG57" s="327"/>
      <c r="AH57" s="327"/>
      <c r="AI57" s="327"/>
      <c r="AK57" s="201"/>
      <c r="AU57" s="328"/>
    </row>
    <row r="58" spans="1:52" s="167" customFormat="1" ht="51.75" customHeight="1" thickBot="1">
      <c r="A58" s="740" t="s">
        <v>175</v>
      </c>
      <c r="B58" s="741"/>
      <c r="C58" s="741"/>
      <c r="D58" s="742"/>
      <c r="E58" s="752"/>
      <c r="F58" s="753"/>
      <c r="G58" s="753"/>
      <c r="H58" s="753"/>
      <c r="I58" s="753"/>
      <c r="J58" s="753"/>
      <c r="K58" s="753"/>
      <c r="L58" s="753"/>
      <c r="M58" s="753"/>
      <c r="N58" s="753"/>
      <c r="O58" s="753"/>
      <c r="P58" s="753"/>
      <c r="Q58" s="753"/>
      <c r="R58" s="753"/>
      <c r="S58" s="753"/>
      <c r="T58" s="753"/>
      <c r="U58" s="753"/>
      <c r="V58" s="753"/>
      <c r="W58" s="753"/>
      <c r="X58" s="753"/>
      <c r="Y58" s="753"/>
      <c r="Z58" s="753"/>
      <c r="AA58" s="753"/>
      <c r="AB58" s="753"/>
      <c r="AC58" s="753"/>
      <c r="AD58" s="753"/>
      <c r="AE58" s="753"/>
      <c r="AF58" s="753"/>
      <c r="AG58" s="753"/>
      <c r="AH58" s="753"/>
      <c r="AI58" s="753"/>
      <c r="AJ58" s="754"/>
      <c r="AK58" s="201"/>
      <c r="AU58" s="328"/>
    </row>
    <row r="59" spans="1:52" s="167" customFormat="1" ht="47.25" customHeight="1" thickBot="1">
      <c r="A59" s="740" t="s">
        <v>176</v>
      </c>
      <c r="B59" s="741"/>
      <c r="C59" s="741"/>
      <c r="D59" s="742"/>
      <c r="E59" s="752"/>
      <c r="F59" s="753"/>
      <c r="G59" s="753"/>
      <c r="H59" s="753"/>
      <c r="I59" s="753"/>
      <c r="J59" s="753"/>
      <c r="K59" s="753"/>
      <c r="L59" s="753"/>
      <c r="M59" s="753"/>
      <c r="N59" s="753"/>
      <c r="O59" s="753"/>
      <c r="P59" s="753"/>
      <c r="Q59" s="753"/>
      <c r="R59" s="753"/>
      <c r="S59" s="753"/>
      <c r="T59" s="753"/>
      <c r="U59" s="753"/>
      <c r="V59" s="753"/>
      <c r="W59" s="753"/>
      <c r="X59" s="753"/>
      <c r="Y59" s="753"/>
      <c r="Z59" s="753"/>
      <c r="AA59" s="753"/>
      <c r="AB59" s="753"/>
      <c r="AC59" s="753"/>
      <c r="AD59" s="753"/>
      <c r="AE59" s="753"/>
      <c r="AF59" s="753"/>
      <c r="AG59" s="753"/>
      <c r="AH59" s="753"/>
      <c r="AI59" s="753"/>
      <c r="AJ59" s="754"/>
      <c r="AK59" s="201"/>
      <c r="AU59" s="328"/>
    </row>
    <row r="60" spans="1:52" customFormat="1" ht="24" customHeight="1">
      <c r="A60" s="626" t="s">
        <v>217</v>
      </c>
      <c r="B60" s="626"/>
      <c r="C60" s="626"/>
      <c r="D60" s="626"/>
      <c r="E60" s="626"/>
      <c r="F60" s="626"/>
      <c r="G60" s="626"/>
      <c r="H60" s="626"/>
      <c r="I60" s="626"/>
      <c r="J60" s="626"/>
      <c r="K60" s="626"/>
      <c r="L60" s="626"/>
      <c r="M60" s="626"/>
      <c r="N60" s="626"/>
      <c r="O60" s="626"/>
      <c r="P60" s="626"/>
      <c r="Q60" s="626"/>
      <c r="R60" s="626"/>
      <c r="S60" s="626"/>
      <c r="T60" s="626"/>
      <c r="U60" s="626"/>
      <c r="V60" s="626"/>
      <c r="W60" s="626"/>
      <c r="X60" s="626"/>
      <c r="Y60" s="626"/>
      <c r="Z60" s="626"/>
      <c r="AA60" s="626"/>
      <c r="AB60" s="626"/>
      <c r="AC60" s="626"/>
      <c r="AD60" s="626"/>
      <c r="AE60" s="626"/>
      <c r="AF60" s="626"/>
      <c r="AG60" s="626"/>
      <c r="AH60" s="626"/>
      <c r="AI60" s="626"/>
      <c r="AJ60" s="626"/>
      <c r="AK60" s="347"/>
      <c r="AS60" s="344"/>
    </row>
    <row r="61" spans="1:52" s="167" customFormat="1" ht="6.75" customHeight="1">
      <c r="A61" s="329"/>
      <c r="B61" s="330"/>
      <c r="C61" s="330"/>
      <c r="D61" s="330"/>
      <c r="E61" s="330"/>
      <c r="F61" s="330"/>
      <c r="G61" s="330"/>
      <c r="H61" s="330"/>
      <c r="I61" s="330"/>
      <c r="J61" s="330"/>
      <c r="K61" s="330"/>
      <c r="L61" s="330"/>
      <c r="M61" s="330"/>
      <c r="N61" s="330"/>
      <c r="O61" s="330"/>
      <c r="P61" s="330"/>
      <c r="Q61" s="330"/>
      <c r="R61" s="330"/>
      <c r="S61" s="330"/>
      <c r="T61" s="330"/>
      <c r="U61" s="330"/>
      <c r="V61" s="330"/>
      <c r="W61" s="330"/>
      <c r="X61" s="330"/>
      <c r="Y61" s="330"/>
      <c r="Z61" s="330"/>
      <c r="AA61" s="330"/>
      <c r="AB61" s="330"/>
      <c r="AC61" s="330"/>
      <c r="AD61" s="330"/>
      <c r="AE61" s="330"/>
      <c r="AF61" s="330"/>
      <c r="AG61" s="330"/>
      <c r="AH61" s="330"/>
      <c r="AI61" s="330"/>
      <c r="AJ61" s="330"/>
      <c r="AU61" s="328"/>
    </row>
    <row r="62" spans="1:52" s="269" customFormat="1" ht="31.5" customHeight="1">
      <c r="A62" s="264" t="s">
        <v>202</v>
      </c>
      <c r="B62" s="265"/>
      <c r="C62" s="266"/>
      <c r="D62" s="267"/>
      <c r="E62" s="267"/>
      <c r="F62" s="267"/>
      <c r="G62" s="267"/>
      <c r="H62" s="267"/>
      <c r="I62" s="267"/>
      <c r="J62" s="267"/>
      <c r="K62" s="268"/>
      <c r="L62" s="268"/>
      <c r="M62" s="268"/>
      <c r="N62" s="268"/>
      <c r="O62" s="268"/>
      <c r="P62" s="268"/>
      <c r="Q62" s="268"/>
      <c r="R62" s="268"/>
      <c r="S62" s="230"/>
      <c r="T62" s="231"/>
      <c r="U62" s="231"/>
      <c r="V62" s="231"/>
      <c r="W62" s="231"/>
      <c r="X62" s="231"/>
      <c r="Y62" s="231"/>
      <c r="Z62" s="267"/>
      <c r="AA62" s="267"/>
      <c r="AB62" s="230"/>
      <c r="AC62" s="231"/>
      <c r="AD62" s="231"/>
      <c r="AE62" s="231"/>
      <c r="AF62" s="231"/>
      <c r="AG62" s="231"/>
      <c r="AH62" s="231"/>
      <c r="AI62" s="267"/>
      <c r="AJ62" s="267"/>
      <c r="AU62" s="270"/>
    </row>
    <row r="63" spans="1:52" s="351" customFormat="1" ht="11.25" customHeight="1">
      <c r="A63" s="350" t="s">
        <v>203</v>
      </c>
      <c r="B63" s="626" t="s">
        <v>204</v>
      </c>
      <c r="C63" s="626"/>
      <c r="D63" s="626"/>
      <c r="E63" s="626"/>
      <c r="F63" s="626"/>
      <c r="G63" s="626"/>
      <c r="H63" s="626"/>
      <c r="I63" s="626"/>
      <c r="J63" s="626"/>
      <c r="K63" s="626"/>
      <c r="L63" s="626"/>
      <c r="M63" s="626"/>
      <c r="N63" s="626"/>
      <c r="O63" s="626"/>
      <c r="P63" s="626"/>
      <c r="Q63" s="626"/>
      <c r="R63" s="626"/>
      <c r="S63" s="626"/>
      <c r="T63" s="626"/>
      <c r="U63" s="626"/>
      <c r="V63" s="626"/>
      <c r="W63" s="626"/>
      <c r="X63" s="626"/>
      <c r="Y63" s="626"/>
      <c r="Z63" s="626"/>
      <c r="AA63" s="626"/>
      <c r="AB63" s="626"/>
      <c r="AC63" s="626"/>
      <c r="AD63" s="626"/>
      <c r="AE63" s="626"/>
      <c r="AF63" s="626"/>
      <c r="AG63" s="626"/>
      <c r="AH63" s="626"/>
      <c r="AI63" s="626"/>
      <c r="AJ63" s="626"/>
      <c r="AK63" s="626"/>
      <c r="AS63" s="352"/>
    </row>
    <row r="64" spans="1:52" s="351" customFormat="1" ht="11.25" customHeight="1">
      <c r="A64" s="340" t="s">
        <v>205</v>
      </c>
      <c r="B64" s="353"/>
      <c r="C64" s="353"/>
      <c r="D64" s="353"/>
      <c r="E64" s="353"/>
      <c r="F64" s="353"/>
      <c r="G64" s="353"/>
      <c r="H64" s="353"/>
      <c r="I64" s="353"/>
      <c r="J64" s="353"/>
      <c r="K64" s="353"/>
      <c r="L64" s="353"/>
      <c r="M64" s="353"/>
      <c r="N64" s="353"/>
      <c r="O64" s="353"/>
      <c r="P64" s="353"/>
      <c r="Q64" s="353"/>
      <c r="R64" s="353"/>
      <c r="S64" s="353"/>
      <c r="T64" s="353"/>
      <c r="U64" s="353"/>
      <c r="V64" s="353"/>
      <c r="W64" s="353"/>
      <c r="X64" s="353"/>
      <c r="Y64" s="353"/>
      <c r="Z64" s="353"/>
      <c r="AA64" s="353"/>
      <c r="AB64" s="353"/>
      <c r="AC64" s="353"/>
      <c r="AD64" s="353"/>
      <c r="AE64" s="353"/>
      <c r="AF64" s="353"/>
      <c r="AG64" s="353"/>
      <c r="AH64" s="353"/>
      <c r="AI64" s="353"/>
      <c r="AJ64" s="353"/>
      <c r="AK64" s="353"/>
      <c r="AS64" s="352"/>
    </row>
    <row r="65" spans="1:53" s="351" customFormat="1" ht="22.5" customHeight="1">
      <c r="A65" s="354" t="s">
        <v>206</v>
      </c>
      <c r="B65" s="626" t="s">
        <v>213</v>
      </c>
      <c r="C65" s="626"/>
      <c r="D65" s="626"/>
      <c r="E65" s="626"/>
      <c r="F65" s="626"/>
      <c r="G65" s="626"/>
      <c r="H65" s="626"/>
      <c r="I65" s="626"/>
      <c r="J65" s="626"/>
      <c r="K65" s="626"/>
      <c r="L65" s="626"/>
      <c r="M65" s="626"/>
      <c r="N65" s="626"/>
      <c r="O65" s="626"/>
      <c r="P65" s="626"/>
      <c r="Q65" s="626"/>
      <c r="R65" s="626"/>
      <c r="S65" s="626"/>
      <c r="T65" s="626"/>
      <c r="U65" s="626"/>
      <c r="V65" s="626"/>
      <c r="W65" s="626"/>
      <c r="X65" s="626"/>
      <c r="Y65" s="626"/>
      <c r="Z65" s="626"/>
      <c r="AA65" s="626"/>
      <c r="AB65" s="626"/>
      <c r="AC65" s="626"/>
      <c r="AD65" s="626"/>
      <c r="AE65" s="626"/>
      <c r="AF65" s="626"/>
      <c r="AG65" s="626"/>
      <c r="AH65" s="626"/>
      <c r="AI65" s="626"/>
      <c r="AJ65" s="626"/>
      <c r="AK65" s="355"/>
      <c r="AS65" s="352"/>
    </row>
    <row r="66" spans="1:53" s="351" customFormat="1" ht="23.25" customHeight="1">
      <c r="A66" s="354" t="s">
        <v>207</v>
      </c>
      <c r="B66" s="626" t="s">
        <v>214</v>
      </c>
      <c r="C66" s="626"/>
      <c r="D66" s="626"/>
      <c r="E66" s="626"/>
      <c r="F66" s="626"/>
      <c r="G66" s="626"/>
      <c r="H66" s="626"/>
      <c r="I66" s="626"/>
      <c r="J66" s="626"/>
      <c r="K66" s="626"/>
      <c r="L66" s="626"/>
      <c r="M66" s="626"/>
      <c r="N66" s="626"/>
      <c r="O66" s="626"/>
      <c r="P66" s="626"/>
      <c r="Q66" s="626"/>
      <c r="R66" s="626"/>
      <c r="S66" s="626"/>
      <c r="T66" s="626"/>
      <c r="U66" s="626"/>
      <c r="V66" s="626"/>
      <c r="W66" s="626"/>
      <c r="X66" s="626"/>
      <c r="Y66" s="626"/>
      <c r="Z66" s="626"/>
      <c r="AA66" s="626"/>
      <c r="AB66" s="626"/>
      <c r="AC66" s="626"/>
      <c r="AD66" s="626"/>
      <c r="AE66" s="626"/>
      <c r="AF66" s="626"/>
      <c r="AG66" s="626"/>
      <c r="AH66" s="626"/>
      <c r="AI66" s="626"/>
      <c r="AJ66" s="626"/>
      <c r="AK66" s="355"/>
      <c r="AS66" s="352"/>
    </row>
    <row r="67" spans="1:53" s="351" customFormat="1" ht="11.25" customHeight="1">
      <c r="A67" s="354" t="s">
        <v>208</v>
      </c>
      <c r="B67" s="626" t="s">
        <v>209</v>
      </c>
      <c r="C67" s="626"/>
      <c r="D67" s="626"/>
      <c r="E67" s="626"/>
      <c r="F67" s="626"/>
      <c r="G67" s="626"/>
      <c r="H67" s="626"/>
      <c r="I67" s="626"/>
      <c r="J67" s="626"/>
      <c r="K67" s="626"/>
      <c r="L67" s="626"/>
      <c r="M67" s="626"/>
      <c r="N67" s="626"/>
      <c r="O67" s="626"/>
      <c r="P67" s="626"/>
      <c r="Q67" s="626"/>
      <c r="R67" s="626"/>
      <c r="S67" s="626"/>
      <c r="T67" s="626"/>
      <c r="U67" s="626"/>
      <c r="V67" s="626"/>
      <c r="W67" s="626"/>
      <c r="X67" s="626"/>
      <c r="Y67" s="626"/>
      <c r="Z67" s="626"/>
      <c r="AA67" s="626"/>
      <c r="AB67" s="626"/>
      <c r="AC67" s="626"/>
      <c r="AD67" s="626"/>
      <c r="AE67" s="626"/>
      <c r="AF67" s="626"/>
      <c r="AG67" s="626"/>
      <c r="AH67" s="626"/>
      <c r="AI67" s="626"/>
      <c r="AJ67" s="626"/>
      <c r="AK67" s="355"/>
      <c r="AS67" s="352"/>
    </row>
    <row r="68" spans="1:53" s="351" customFormat="1" ht="22.5" customHeight="1">
      <c r="A68" s="354" t="s">
        <v>210</v>
      </c>
      <c r="B68" s="626" t="s">
        <v>215</v>
      </c>
      <c r="C68" s="626"/>
      <c r="D68" s="626"/>
      <c r="E68" s="626"/>
      <c r="F68" s="626"/>
      <c r="G68" s="626"/>
      <c r="H68" s="626"/>
      <c r="I68" s="626"/>
      <c r="J68" s="626"/>
      <c r="K68" s="626"/>
      <c r="L68" s="626"/>
      <c r="M68" s="626"/>
      <c r="N68" s="626"/>
      <c r="O68" s="626"/>
      <c r="P68" s="626"/>
      <c r="Q68" s="626"/>
      <c r="R68" s="626"/>
      <c r="S68" s="626"/>
      <c r="T68" s="626"/>
      <c r="U68" s="626"/>
      <c r="V68" s="626"/>
      <c r="W68" s="626"/>
      <c r="X68" s="626"/>
      <c r="Y68" s="626"/>
      <c r="Z68" s="626"/>
      <c r="AA68" s="626"/>
      <c r="AB68" s="626"/>
      <c r="AC68" s="626"/>
      <c r="AD68" s="626"/>
      <c r="AE68" s="626"/>
      <c r="AF68" s="626"/>
      <c r="AG68" s="626"/>
      <c r="AH68" s="626"/>
      <c r="AI68" s="626"/>
      <c r="AJ68" s="626"/>
      <c r="AK68" s="355"/>
      <c r="AS68" s="352"/>
    </row>
    <row r="69" spans="1:53" s="351" customFormat="1" ht="11.25" customHeight="1">
      <c r="A69" s="356" t="s">
        <v>211</v>
      </c>
      <c r="B69" s="353"/>
      <c r="C69" s="353"/>
      <c r="D69" s="353"/>
      <c r="E69" s="353"/>
      <c r="F69" s="353"/>
      <c r="G69" s="353"/>
      <c r="H69" s="353"/>
      <c r="I69" s="353"/>
      <c r="J69" s="353"/>
      <c r="K69" s="353"/>
      <c r="L69" s="353"/>
      <c r="M69" s="353"/>
      <c r="N69" s="353"/>
      <c r="O69" s="353"/>
      <c r="P69" s="353"/>
      <c r="Q69" s="353"/>
      <c r="R69" s="353"/>
      <c r="S69" s="353"/>
      <c r="T69" s="353"/>
      <c r="U69" s="353"/>
      <c r="V69" s="353"/>
      <c r="W69" s="353"/>
      <c r="X69" s="353"/>
      <c r="Y69" s="353"/>
      <c r="Z69" s="353"/>
      <c r="AA69" s="353"/>
      <c r="AB69" s="353"/>
      <c r="AC69" s="353"/>
      <c r="AD69" s="353"/>
      <c r="AE69" s="353"/>
      <c r="AF69" s="353"/>
      <c r="AG69" s="353"/>
      <c r="AH69" s="353"/>
      <c r="AI69" s="353"/>
      <c r="AJ69" s="353"/>
      <c r="AK69" s="353"/>
      <c r="AS69" s="352"/>
    </row>
    <row r="70" spans="1:53" s="351" customFormat="1" ht="21.75" customHeight="1">
      <c r="A70" s="354" t="s">
        <v>212</v>
      </c>
      <c r="B70" s="626" t="s">
        <v>216</v>
      </c>
      <c r="C70" s="626"/>
      <c r="D70" s="626"/>
      <c r="E70" s="626"/>
      <c r="F70" s="626"/>
      <c r="G70" s="626"/>
      <c r="H70" s="626"/>
      <c r="I70" s="626"/>
      <c r="J70" s="626"/>
      <c r="K70" s="626"/>
      <c r="L70" s="626"/>
      <c r="M70" s="626"/>
      <c r="N70" s="626"/>
      <c r="O70" s="626"/>
      <c r="P70" s="626"/>
      <c r="Q70" s="626"/>
      <c r="R70" s="626"/>
      <c r="S70" s="626"/>
      <c r="T70" s="626"/>
      <c r="U70" s="626"/>
      <c r="V70" s="626"/>
      <c r="W70" s="626"/>
      <c r="X70" s="626"/>
      <c r="Y70" s="626"/>
      <c r="Z70" s="626"/>
      <c r="AA70" s="626"/>
      <c r="AB70" s="626"/>
      <c r="AC70" s="626"/>
      <c r="AD70" s="626"/>
      <c r="AE70" s="626"/>
      <c r="AF70" s="626"/>
      <c r="AG70" s="626"/>
      <c r="AH70" s="626"/>
      <c r="AI70" s="626"/>
      <c r="AJ70" s="626"/>
      <c r="AK70" s="355"/>
      <c r="AS70" s="352"/>
    </row>
    <row r="71" spans="1:53" s="201" customFormat="1" ht="9.75" customHeight="1">
      <c r="A71" s="272"/>
      <c r="B71" s="272"/>
      <c r="C71" s="272"/>
      <c r="D71" s="272"/>
      <c r="E71" s="272"/>
      <c r="F71" s="272"/>
      <c r="G71" s="272"/>
      <c r="H71" s="272"/>
      <c r="I71" s="272"/>
      <c r="J71" s="272"/>
      <c r="K71" s="272"/>
      <c r="L71" s="272"/>
      <c r="M71" s="272"/>
      <c r="N71" s="272"/>
      <c r="O71" s="272"/>
      <c r="P71" s="272"/>
      <c r="Q71" s="272"/>
      <c r="R71" s="272"/>
      <c r="S71" s="272"/>
      <c r="T71" s="272"/>
      <c r="U71" s="272"/>
      <c r="V71" s="272"/>
      <c r="W71" s="272"/>
      <c r="X71" s="272"/>
      <c r="Y71" s="272"/>
      <c r="Z71" s="272"/>
      <c r="AA71" s="272"/>
      <c r="AB71" s="272"/>
      <c r="AC71" s="272"/>
      <c r="AD71" s="272"/>
      <c r="AE71" s="272"/>
      <c r="AF71" s="272"/>
      <c r="AG71" s="272"/>
      <c r="AH71" s="272"/>
      <c r="AI71" s="272"/>
      <c r="AJ71" s="272"/>
      <c r="AK71" s="272"/>
      <c r="AL71" s="272"/>
      <c r="AM71" s="271"/>
      <c r="AU71" s="232"/>
    </row>
    <row r="72" spans="1:53" s="201" customFormat="1" ht="22.5" customHeight="1">
      <c r="A72" s="273" t="s">
        <v>218</v>
      </c>
      <c r="B72" s="274"/>
      <c r="C72" s="227"/>
      <c r="D72" s="228"/>
      <c r="E72" s="228"/>
      <c r="F72" s="228"/>
      <c r="G72" s="228"/>
      <c r="H72" s="228"/>
      <c r="I72" s="228"/>
      <c r="J72" s="228"/>
      <c r="K72" s="229"/>
      <c r="L72" s="229"/>
      <c r="M72" s="229"/>
      <c r="N72" s="229"/>
      <c r="O72" s="229"/>
      <c r="P72" s="229"/>
      <c r="Q72" s="229"/>
      <c r="R72" s="229"/>
      <c r="S72" s="230"/>
      <c r="T72" s="231"/>
      <c r="U72" s="231"/>
      <c r="V72" s="231"/>
      <c r="W72" s="231"/>
      <c r="X72" s="231"/>
      <c r="Y72" s="275"/>
      <c r="Z72" s="275"/>
      <c r="AA72" s="275"/>
      <c r="AB72" s="275"/>
      <c r="AD72" s="275"/>
      <c r="AE72" s="275"/>
      <c r="AF72" s="275"/>
      <c r="AG72" s="275"/>
      <c r="AH72" s="275"/>
      <c r="AI72" s="276"/>
      <c r="AJ72" s="275"/>
    </row>
    <row r="73" spans="1:53" s="201" customFormat="1" ht="30.75" customHeight="1" thickBot="1">
      <c r="A73" s="277"/>
      <c r="B73" s="278"/>
      <c r="C73" s="279"/>
      <c r="D73" s="279"/>
      <c r="E73" s="279"/>
      <c r="F73" s="279"/>
      <c r="G73" s="279"/>
      <c r="H73" s="279"/>
      <c r="I73" s="279"/>
      <c r="J73" s="279"/>
      <c r="K73" s="279"/>
      <c r="L73" s="280"/>
      <c r="M73" s="280"/>
      <c r="N73" s="279"/>
      <c r="O73" s="279"/>
      <c r="P73" s="281"/>
      <c r="Q73" s="281"/>
      <c r="R73" s="282"/>
      <c r="S73" s="668" t="s">
        <v>149</v>
      </c>
      <c r="T73" s="669"/>
      <c r="U73" s="669"/>
      <c r="V73" s="669"/>
      <c r="W73" s="669"/>
      <c r="X73" s="670"/>
      <c r="Y73" s="664" t="s">
        <v>150</v>
      </c>
      <c r="Z73" s="664"/>
      <c r="AA73" s="664"/>
      <c r="AB73" s="664"/>
      <c r="AC73" s="664"/>
      <c r="AD73" s="664"/>
      <c r="AE73" s="665" t="s">
        <v>46</v>
      </c>
      <c r="AF73" s="665"/>
      <c r="AG73" s="665"/>
      <c r="AH73" s="665"/>
      <c r="AI73" s="665"/>
      <c r="AJ73" s="665"/>
    </row>
    <row r="74" spans="1:53" s="201" customFormat="1" ht="28.5" customHeight="1" thickBot="1">
      <c r="A74" s="786" t="s">
        <v>151</v>
      </c>
      <c r="B74" s="787"/>
      <c r="C74" s="787"/>
      <c r="D74" s="787"/>
      <c r="E74" s="787"/>
      <c r="F74" s="787"/>
      <c r="G74" s="787"/>
      <c r="H74" s="787"/>
      <c r="I74" s="787"/>
      <c r="J74" s="787"/>
      <c r="K74" s="787"/>
      <c r="L74" s="787"/>
      <c r="M74" s="787"/>
      <c r="N74" s="787"/>
      <c r="O74" s="787"/>
      <c r="P74" s="787"/>
      <c r="Q74" s="787"/>
      <c r="R74" s="787"/>
      <c r="S74" s="788" t="b">
        <v>0</v>
      </c>
      <c r="T74" s="662"/>
      <c r="U74" s="662"/>
      <c r="V74" s="662"/>
      <c r="W74" s="662"/>
      <c r="X74" s="370"/>
      <c r="Y74" s="662" t="b">
        <v>0</v>
      </c>
      <c r="Z74" s="662"/>
      <c r="AA74" s="662"/>
      <c r="AB74" s="662"/>
      <c r="AC74" s="662"/>
      <c r="AD74" s="374"/>
      <c r="AE74" s="662" t="b">
        <v>0</v>
      </c>
      <c r="AF74" s="662"/>
      <c r="AG74" s="662"/>
      <c r="AH74" s="662"/>
      <c r="AI74" s="662"/>
      <c r="AJ74" s="367" t="str">
        <f>IF(M18="○", IF(OR(AND(NOT(S74),NOT(Y74),AE74),AND(NOT(S74),NOT(Y74),NOT(AE74))),"×","○"),"")</f>
        <v>×</v>
      </c>
      <c r="AK74" s="663"/>
      <c r="AM74" s="171"/>
      <c r="AN74" s="517" t="s">
        <v>222</v>
      </c>
      <c r="AO74" s="652"/>
      <c r="AP74" s="652"/>
      <c r="AQ74" s="652"/>
      <c r="AR74" s="652"/>
      <c r="AS74" s="652"/>
      <c r="AT74" s="652"/>
      <c r="AU74" s="652"/>
      <c r="AV74" s="652"/>
      <c r="AW74" s="652"/>
      <c r="AX74" s="653"/>
    </row>
    <row r="75" spans="1:53" s="201" customFormat="1" ht="18.75" customHeight="1">
      <c r="A75" s="283" t="s">
        <v>153</v>
      </c>
      <c r="B75" s="284"/>
      <c r="C75" s="285"/>
      <c r="D75" s="285"/>
      <c r="E75" s="285"/>
      <c r="F75" s="285"/>
      <c r="G75" s="285"/>
      <c r="H75" s="285"/>
      <c r="I75" s="285"/>
      <c r="J75" s="285"/>
      <c r="K75" s="285"/>
      <c r="L75" s="286"/>
      <c r="M75" s="286"/>
      <c r="N75" s="286"/>
      <c r="O75" s="286"/>
      <c r="P75" s="286"/>
      <c r="Q75" s="286"/>
      <c r="R75" s="286"/>
      <c r="S75" s="654"/>
      <c r="T75" s="655"/>
      <c r="U75" s="655"/>
      <c r="V75" s="655"/>
      <c r="W75" s="655"/>
      <c r="X75" s="371" t="s">
        <v>154</v>
      </c>
      <c r="Y75" s="655"/>
      <c r="Z75" s="655"/>
      <c r="AA75" s="655"/>
      <c r="AB75" s="655"/>
      <c r="AC75" s="655"/>
      <c r="AD75" s="371" t="s">
        <v>154</v>
      </c>
      <c r="AE75" s="655"/>
      <c r="AF75" s="655"/>
      <c r="AG75" s="655"/>
      <c r="AH75" s="655"/>
      <c r="AI75" s="655"/>
      <c r="AJ75" s="368" t="s">
        <v>5</v>
      </c>
      <c r="AK75" s="663"/>
      <c r="AU75" s="232"/>
    </row>
    <row r="76" spans="1:53" s="201" customFormat="1" ht="18" customHeight="1">
      <c r="A76" s="287" t="s">
        <v>155</v>
      </c>
      <c r="B76" s="288"/>
      <c r="C76" s="288"/>
      <c r="D76" s="289"/>
      <c r="E76" s="289"/>
      <c r="F76" s="289"/>
      <c r="G76" s="289"/>
      <c r="H76" s="289"/>
      <c r="I76" s="289"/>
      <c r="J76" s="289"/>
      <c r="K76" s="290"/>
      <c r="L76" s="290"/>
      <c r="M76" s="290"/>
      <c r="N76" s="290"/>
      <c r="O76" s="290"/>
      <c r="P76" s="290"/>
      <c r="Q76" s="290"/>
      <c r="R76" s="290"/>
      <c r="S76" s="656"/>
      <c r="T76" s="657"/>
      <c r="U76" s="657"/>
      <c r="V76" s="657"/>
      <c r="W76" s="657"/>
      <c r="X76" s="372" t="s">
        <v>4</v>
      </c>
      <c r="Y76" s="657"/>
      <c r="Z76" s="657"/>
      <c r="AA76" s="657"/>
      <c r="AB76" s="657"/>
      <c r="AC76" s="657"/>
      <c r="AD76" s="372" t="s">
        <v>4</v>
      </c>
      <c r="AE76" s="657"/>
      <c r="AF76" s="657"/>
      <c r="AG76" s="657"/>
      <c r="AH76" s="657"/>
      <c r="AI76" s="657"/>
      <c r="AJ76" s="363" t="s">
        <v>4</v>
      </c>
      <c r="AK76" s="364"/>
      <c r="AL76" s="291"/>
      <c r="AM76" s="291"/>
      <c r="AQ76" s="292"/>
      <c r="AR76" s="292"/>
      <c r="AS76" s="292"/>
      <c r="AT76" s="292"/>
      <c r="AU76" s="292"/>
      <c r="AV76" s="292"/>
      <c r="AW76" s="292"/>
      <c r="AX76" s="292"/>
      <c r="AY76" s="292"/>
      <c r="AZ76" s="292"/>
      <c r="BA76" s="292"/>
    </row>
    <row r="77" spans="1:53" s="201" customFormat="1" ht="18.75" customHeight="1" thickBot="1">
      <c r="A77" s="287" t="s">
        <v>156</v>
      </c>
      <c r="B77" s="293"/>
      <c r="C77" s="294"/>
      <c r="D77" s="295"/>
      <c r="E77" s="289"/>
      <c r="F77" s="289"/>
      <c r="G77" s="289"/>
      <c r="H77" s="289"/>
      <c r="I77" s="289"/>
      <c r="J77" s="289"/>
      <c r="K77" s="290"/>
      <c r="L77" s="290"/>
      <c r="M77" s="290"/>
      <c r="N77" s="290"/>
      <c r="O77" s="290"/>
      <c r="P77" s="290"/>
      <c r="Q77" s="290"/>
      <c r="R77" s="290"/>
      <c r="S77" s="658" t="e">
        <f>S76/(S75*12)</f>
        <v>#DIV/0!</v>
      </c>
      <c r="T77" s="659"/>
      <c r="U77" s="659"/>
      <c r="V77" s="659"/>
      <c r="W77" s="659"/>
      <c r="X77" s="373" t="s">
        <v>4</v>
      </c>
      <c r="Y77" s="660" t="e">
        <f>Y76/(Y75*12)</f>
        <v>#DIV/0!</v>
      </c>
      <c r="Z77" s="659"/>
      <c r="AA77" s="659"/>
      <c r="AB77" s="659"/>
      <c r="AC77" s="661"/>
      <c r="AD77" s="373" t="s">
        <v>4</v>
      </c>
      <c r="AE77" s="660" t="e">
        <f>AE76/(AE75*12)</f>
        <v>#DIV/0!</v>
      </c>
      <c r="AF77" s="659"/>
      <c r="AG77" s="659"/>
      <c r="AH77" s="659"/>
      <c r="AI77" s="661"/>
      <c r="AJ77" s="369" t="s">
        <v>4</v>
      </c>
      <c r="AK77" s="666" t="s">
        <v>221</v>
      </c>
      <c r="AL77" s="291"/>
      <c r="AM77" s="291"/>
      <c r="AY77" s="296"/>
      <c r="AZ77" s="296"/>
      <c r="BA77" s="296"/>
    </row>
    <row r="78" spans="1:53" s="347" customFormat="1" ht="15.75" customHeight="1" thickBot="1">
      <c r="A78" s="721" t="s">
        <v>157</v>
      </c>
      <c r="B78" s="722"/>
      <c r="C78" s="722"/>
      <c r="D78" s="722"/>
      <c r="E78" s="722"/>
      <c r="F78" s="722"/>
      <c r="G78" s="722"/>
      <c r="H78" s="722"/>
      <c r="I78" s="722"/>
      <c r="J78" s="722"/>
      <c r="K78" s="722"/>
      <c r="L78" s="722"/>
      <c r="M78" s="722"/>
      <c r="N78" s="722"/>
      <c r="O78" s="722"/>
      <c r="P78" s="722"/>
      <c r="Q78" s="722"/>
      <c r="R78" s="722"/>
      <c r="S78" s="725" t="s">
        <v>124</v>
      </c>
      <c r="T78" s="727" t="e">
        <f>IF(Y77, S77/Y77, 1)</f>
        <v>#DIV/0!</v>
      </c>
      <c r="U78" s="728"/>
      <c r="V78" s="729"/>
      <c r="W78" s="733" t="s">
        <v>125</v>
      </c>
      <c r="X78" s="735"/>
      <c r="Y78" s="737" t="s">
        <v>124</v>
      </c>
      <c r="Z78" s="727" t="e">
        <f>IF(Y77,1,0)</f>
        <v>#DIV/0!</v>
      </c>
      <c r="AA78" s="728"/>
      <c r="AB78" s="729"/>
      <c r="AC78" s="733" t="s">
        <v>125</v>
      </c>
      <c r="AD78" s="735"/>
      <c r="AE78" s="737" t="s">
        <v>124</v>
      </c>
      <c r="AF78" s="727" t="e">
        <f>IF(Y77, AE77/Y77, IF(AE77, AE77/S77, 0))</f>
        <v>#DIV/0!</v>
      </c>
      <c r="AG78" s="728"/>
      <c r="AH78" s="729"/>
      <c r="AI78" s="816" t="s">
        <v>125</v>
      </c>
      <c r="AJ78" s="357" t="str">
        <f>IF(M18="○", IF(AND(S74=TRUE, Y74=TRUE), IF(AND(T78&gt;Z78, Z78&gt;0),"○","×"),""),"")</f>
        <v/>
      </c>
      <c r="AK78" s="666"/>
      <c r="AN78" s="517" t="s">
        <v>219</v>
      </c>
      <c r="AO78" s="518"/>
      <c r="AP78" s="518"/>
      <c r="AQ78" s="518"/>
      <c r="AR78" s="518"/>
      <c r="AS78" s="518"/>
      <c r="AT78" s="518"/>
      <c r="AU78" s="518"/>
      <c r="AV78" s="518"/>
      <c r="AW78" s="518"/>
      <c r="AX78" s="519"/>
    </row>
    <row r="79" spans="1:53" s="347" customFormat="1" ht="17.25" customHeight="1" thickBot="1">
      <c r="A79" s="723"/>
      <c r="B79" s="724"/>
      <c r="C79" s="724"/>
      <c r="D79" s="724"/>
      <c r="E79" s="724"/>
      <c r="F79" s="724"/>
      <c r="G79" s="724"/>
      <c r="H79" s="724"/>
      <c r="I79" s="724"/>
      <c r="J79" s="724"/>
      <c r="K79" s="724"/>
      <c r="L79" s="724"/>
      <c r="M79" s="724"/>
      <c r="N79" s="724"/>
      <c r="O79" s="724"/>
      <c r="P79" s="724"/>
      <c r="Q79" s="724"/>
      <c r="R79" s="724"/>
      <c r="S79" s="726"/>
      <c r="T79" s="730"/>
      <c r="U79" s="731"/>
      <c r="V79" s="732"/>
      <c r="W79" s="734"/>
      <c r="X79" s="736"/>
      <c r="Y79" s="738"/>
      <c r="Z79" s="730"/>
      <c r="AA79" s="731"/>
      <c r="AB79" s="732"/>
      <c r="AC79" s="739"/>
      <c r="AD79" s="736"/>
      <c r="AE79" s="815"/>
      <c r="AF79" s="730"/>
      <c r="AG79" s="731"/>
      <c r="AH79" s="732"/>
      <c r="AI79" s="817"/>
      <c r="AJ79" s="358" t="str">
        <f>IF(M18="○", IF(AND(Y74=TRUE,AE74=TRUE), IF(AND(Y80="",AE80=""), IF(AND(Z78&gt;=2*AF78, AF78&gt;0),"○","×"), IF(AND(Y80&gt;=AE80,Z78&gt;0, AF78&gt;0), "○","×")),IF(AND(S74=TRUE,AE74=TRUE),IF(AND(Y80&gt;=AE80, AE80&gt;0), IF(AND(T78&gt;2*AF78, AF78&gt;0), "○", "×"),"×"),"")),"")</f>
        <v/>
      </c>
      <c r="AK79" s="667" t="s">
        <v>122</v>
      </c>
      <c r="AN79" s="517" t="s">
        <v>220</v>
      </c>
      <c r="AO79" s="518"/>
      <c r="AP79" s="518"/>
      <c r="AQ79" s="518"/>
      <c r="AR79" s="518"/>
      <c r="AS79" s="518"/>
      <c r="AT79" s="518"/>
      <c r="AU79" s="518"/>
      <c r="AV79" s="518"/>
      <c r="AW79" s="518"/>
      <c r="AX79" s="519"/>
    </row>
    <row r="80" spans="1:53" s="201" customFormat="1" ht="31.5" customHeight="1" thickBot="1">
      <c r="A80" s="716" t="s">
        <v>161</v>
      </c>
      <c r="B80" s="717"/>
      <c r="C80" s="717"/>
      <c r="D80" s="717"/>
      <c r="E80" s="717"/>
      <c r="F80" s="717"/>
      <c r="G80" s="717"/>
      <c r="H80" s="717"/>
      <c r="I80" s="717"/>
      <c r="J80" s="717"/>
      <c r="K80" s="717"/>
      <c r="L80" s="717"/>
      <c r="M80" s="717"/>
      <c r="N80" s="717"/>
      <c r="O80" s="717"/>
      <c r="P80" s="717"/>
      <c r="Q80" s="717"/>
      <c r="R80" s="717"/>
      <c r="S80" s="597"/>
      <c r="T80" s="598"/>
      <c r="U80" s="598"/>
      <c r="V80" s="598"/>
      <c r="W80" s="598"/>
      <c r="X80" s="598"/>
      <c r="Y80" s="599"/>
      <c r="Z80" s="600"/>
      <c r="AA80" s="600"/>
      <c r="AB80" s="600"/>
      <c r="AC80" s="601"/>
      <c r="AD80" s="375" t="s">
        <v>4</v>
      </c>
      <c r="AE80" s="602"/>
      <c r="AF80" s="603"/>
      <c r="AG80" s="603"/>
      <c r="AH80" s="603"/>
      <c r="AI80" s="602"/>
      <c r="AJ80" s="365" t="s">
        <v>4</v>
      </c>
      <c r="AK80" s="667"/>
      <c r="AL80" s="291"/>
      <c r="AM80" s="291"/>
    </row>
    <row r="81" spans="1:50" s="201" customFormat="1" ht="20.25" customHeight="1" thickBot="1">
      <c r="A81" s="604" t="s">
        <v>158</v>
      </c>
      <c r="B81" s="605"/>
      <c r="C81" s="605"/>
      <c r="D81" s="605"/>
      <c r="E81" s="605"/>
      <c r="F81" s="605"/>
      <c r="G81" s="605"/>
      <c r="H81" s="605"/>
      <c r="I81" s="605"/>
      <c r="J81" s="605"/>
      <c r="K81" s="605"/>
      <c r="L81" s="605"/>
      <c r="M81" s="605"/>
      <c r="N81" s="605"/>
      <c r="O81" s="605"/>
      <c r="P81" s="605"/>
      <c r="Q81" s="605"/>
      <c r="R81" s="605"/>
      <c r="S81" s="606"/>
      <c r="T81" s="606"/>
      <c r="U81" s="606"/>
      <c r="V81" s="606"/>
      <c r="W81" s="606"/>
      <c r="X81" s="607"/>
      <c r="Y81" s="608">
        <f>S76+Y76+AE76</f>
        <v>0</v>
      </c>
      <c r="Z81" s="609"/>
      <c r="AA81" s="609"/>
      <c r="AB81" s="609"/>
      <c r="AC81" s="609"/>
      <c r="AD81" s="376" t="s">
        <v>4</v>
      </c>
      <c r="AE81" s="298"/>
      <c r="AK81" s="167"/>
      <c r="AL81" s="291"/>
      <c r="AM81" s="291"/>
      <c r="AQ81" s="296"/>
      <c r="AR81" s="296"/>
      <c r="AS81" s="296"/>
      <c r="AT81" s="296"/>
      <c r="AU81" s="296"/>
      <c r="AV81" s="297"/>
      <c r="AW81" s="297"/>
      <c r="AX81" s="297"/>
    </row>
    <row r="82" spans="1:50" s="201" customFormat="1" ht="30.75" customHeight="1" thickBot="1">
      <c r="A82" s="610" t="s">
        <v>159</v>
      </c>
      <c r="B82" s="611"/>
      <c r="C82" s="611"/>
      <c r="D82" s="611"/>
      <c r="E82" s="611"/>
      <c r="F82" s="611"/>
      <c r="G82" s="611"/>
      <c r="H82" s="611"/>
      <c r="I82" s="611"/>
      <c r="J82" s="611"/>
      <c r="K82" s="611"/>
      <c r="L82" s="611"/>
      <c r="M82" s="611"/>
      <c r="N82" s="611"/>
      <c r="O82" s="611"/>
      <c r="P82" s="611"/>
      <c r="Q82" s="611"/>
      <c r="R82" s="611"/>
      <c r="S82" s="611"/>
      <c r="T82" s="611"/>
      <c r="U82" s="611"/>
      <c r="V82" s="611"/>
      <c r="W82" s="611"/>
      <c r="X82" s="612"/>
      <c r="Y82" s="613"/>
      <c r="Z82" s="614"/>
      <c r="AA82" s="614"/>
      <c r="AB82" s="614"/>
      <c r="AC82" s="615"/>
      <c r="AD82" s="377" t="s">
        <v>4</v>
      </c>
      <c r="AE82" s="299" t="s">
        <v>140</v>
      </c>
      <c r="AF82" s="300" t="str">
        <f>IF(M18="○", IF(Y82, IF(Y82&lt;=4400000,"○","☓"),""),"")</f>
        <v/>
      </c>
      <c r="AG82" s="366" t="s">
        <v>152</v>
      </c>
      <c r="AN82" s="517" t="s">
        <v>224</v>
      </c>
      <c r="AO82" s="518"/>
      <c r="AP82" s="518"/>
      <c r="AQ82" s="518"/>
      <c r="AR82" s="518"/>
      <c r="AS82" s="518"/>
      <c r="AT82" s="518"/>
      <c r="AU82" s="518"/>
      <c r="AV82" s="518"/>
      <c r="AW82" s="518"/>
      <c r="AX82" s="519"/>
    </row>
    <row r="83" spans="1:50" s="201" customFormat="1" ht="40.5" customHeight="1">
      <c r="A83" s="616" t="s">
        <v>223</v>
      </c>
      <c r="B83" s="617"/>
      <c r="C83" s="617"/>
      <c r="D83" s="617"/>
      <c r="E83" s="617"/>
      <c r="F83" s="617"/>
      <c r="G83" s="617"/>
      <c r="H83" s="617"/>
      <c r="I83" s="617"/>
      <c r="J83" s="617"/>
      <c r="K83" s="617"/>
      <c r="L83" s="617"/>
      <c r="M83" s="617"/>
      <c r="N83" s="617"/>
      <c r="O83" s="617"/>
      <c r="P83" s="617"/>
      <c r="Q83" s="617"/>
      <c r="R83" s="617"/>
      <c r="S83" s="617"/>
      <c r="T83" s="617"/>
      <c r="U83" s="617"/>
      <c r="V83" s="617"/>
      <c r="W83" s="617"/>
      <c r="X83" s="618"/>
      <c r="Y83" s="619">
        <f>SUM('別紙様式3-2'!U19:U118)</f>
        <v>0</v>
      </c>
      <c r="Z83" s="620"/>
      <c r="AA83" s="620"/>
      <c r="AB83" s="620"/>
      <c r="AC83" s="620"/>
      <c r="AD83" s="377" t="s">
        <v>162</v>
      </c>
      <c r="AE83" s="301" t="s">
        <v>140</v>
      </c>
      <c r="AF83" s="621" t="str">
        <f>IF(M18="○", IF(OR(Y83&gt;=Y84, OR(A86,A87,A88,A89)=TRUE),"○","×"),"")</f>
        <v>○</v>
      </c>
      <c r="AG83" s="623" t="s">
        <v>160</v>
      </c>
      <c r="AN83" s="586" t="s">
        <v>165</v>
      </c>
      <c r="AO83" s="587"/>
      <c r="AP83" s="587"/>
      <c r="AQ83" s="587"/>
      <c r="AR83" s="587"/>
      <c r="AS83" s="587"/>
      <c r="AT83" s="587"/>
      <c r="AU83" s="587"/>
      <c r="AV83" s="587"/>
      <c r="AW83" s="587"/>
      <c r="AX83" s="588"/>
    </row>
    <row r="84" spans="1:50" s="201" customFormat="1" ht="19.5" customHeight="1" thickBot="1">
      <c r="A84" s="592" t="s">
        <v>164</v>
      </c>
      <c r="B84" s="593"/>
      <c r="C84" s="593"/>
      <c r="D84" s="593"/>
      <c r="E84" s="593"/>
      <c r="F84" s="593"/>
      <c r="G84" s="593"/>
      <c r="H84" s="593"/>
      <c r="I84" s="593"/>
      <c r="J84" s="593"/>
      <c r="K84" s="593"/>
      <c r="L84" s="593"/>
      <c r="M84" s="593"/>
      <c r="N84" s="593"/>
      <c r="O84" s="593"/>
      <c r="P84" s="593"/>
      <c r="Q84" s="593"/>
      <c r="R84" s="593"/>
      <c r="S84" s="593"/>
      <c r="T84" s="593"/>
      <c r="U84" s="593"/>
      <c r="V84" s="593"/>
      <c r="W84" s="593"/>
      <c r="X84" s="594"/>
      <c r="Y84" s="595">
        <f>IFERROR(COUNTA('別紙様式3-2'!S19:S118),"")</f>
        <v>0</v>
      </c>
      <c r="Z84" s="596"/>
      <c r="AA84" s="596"/>
      <c r="AB84" s="596"/>
      <c r="AC84" s="596"/>
      <c r="AD84" s="378" t="s">
        <v>162</v>
      </c>
      <c r="AE84" s="301" t="s">
        <v>140</v>
      </c>
      <c r="AF84" s="622"/>
      <c r="AG84" s="623"/>
      <c r="AN84" s="589"/>
      <c r="AO84" s="590"/>
      <c r="AP84" s="590"/>
      <c r="AQ84" s="590"/>
      <c r="AR84" s="590"/>
      <c r="AS84" s="590"/>
      <c r="AT84" s="590"/>
      <c r="AU84" s="590"/>
      <c r="AV84" s="590"/>
      <c r="AW84" s="590"/>
      <c r="AX84" s="591"/>
    </row>
    <row r="85" spans="1:50" s="347" customFormat="1" ht="18.75" customHeight="1">
      <c r="A85" s="379" t="s">
        <v>225</v>
      </c>
      <c r="B85" s="380"/>
      <c r="C85" s="381"/>
      <c r="D85" s="381"/>
      <c r="E85" s="381"/>
      <c r="F85" s="381"/>
      <c r="G85" s="381"/>
      <c r="H85" s="381"/>
      <c r="I85" s="381"/>
      <c r="J85" s="382"/>
      <c r="K85" s="382"/>
      <c r="L85" s="382"/>
      <c r="M85" s="382"/>
      <c r="N85" s="382"/>
      <c r="O85" s="382"/>
      <c r="P85" s="382"/>
      <c r="Q85" s="382"/>
      <c r="R85" s="382"/>
      <c r="S85" s="382"/>
      <c r="T85" s="382"/>
      <c r="U85" s="381"/>
      <c r="V85" s="381"/>
      <c r="W85" s="381"/>
      <c r="X85" s="381"/>
      <c r="Y85" s="383"/>
      <c r="Z85" s="383"/>
      <c r="AA85" s="383"/>
      <c r="AB85" s="383"/>
      <c r="AC85" s="383"/>
      <c r="AD85" s="383"/>
      <c r="AE85" s="382"/>
      <c r="AF85" s="382"/>
      <c r="AG85" s="382"/>
      <c r="AH85" s="382"/>
      <c r="AI85" s="382"/>
      <c r="AJ85" s="384"/>
      <c r="AR85" s="385"/>
    </row>
    <row r="86" spans="1:50" s="347" customFormat="1" ht="18.75" customHeight="1">
      <c r="A86" s="386" t="b">
        <v>0</v>
      </c>
      <c r="B86" s="387" t="s">
        <v>47</v>
      </c>
      <c r="C86" s="388"/>
      <c r="D86" s="388"/>
      <c r="E86" s="388"/>
      <c r="F86" s="388"/>
      <c r="G86" s="388"/>
      <c r="H86" s="388"/>
      <c r="I86" s="389"/>
      <c r="J86" s="389"/>
      <c r="K86" s="389"/>
      <c r="L86" s="389"/>
      <c r="M86" s="389"/>
      <c r="N86" s="389"/>
      <c r="O86" s="389"/>
      <c r="P86" s="389"/>
      <c r="Q86" s="389"/>
      <c r="R86" s="389"/>
      <c r="S86" s="389"/>
      <c r="T86" s="388"/>
      <c r="U86" s="388"/>
      <c r="V86" s="388"/>
      <c r="W86" s="388"/>
      <c r="X86" s="389"/>
      <c r="Y86" s="389"/>
      <c r="Z86" s="389"/>
      <c r="AA86" s="389"/>
      <c r="AB86" s="389"/>
      <c r="AC86" s="389"/>
      <c r="AD86" s="389"/>
      <c r="AE86" s="389"/>
      <c r="AF86" s="389"/>
      <c r="AG86" s="389"/>
      <c r="AH86" s="383"/>
      <c r="AJ86" s="390"/>
      <c r="AP86" s="385"/>
    </row>
    <row r="87" spans="1:50" s="347" customFormat="1" ht="18.75" customHeight="1">
      <c r="A87" s="386" t="b">
        <v>0</v>
      </c>
      <c r="B87" s="387" t="s">
        <v>56</v>
      </c>
      <c r="C87" s="388"/>
      <c r="D87" s="388"/>
      <c r="E87" s="388"/>
      <c r="F87" s="388"/>
      <c r="G87" s="388"/>
      <c r="H87" s="388"/>
      <c r="I87" s="389"/>
      <c r="J87" s="389"/>
      <c r="K87" s="389"/>
      <c r="L87" s="389"/>
      <c r="M87" s="389"/>
      <c r="N87" s="389"/>
      <c r="O87" s="389"/>
      <c r="P87" s="389"/>
      <c r="Q87" s="389"/>
      <c r="R87" s="389"/>
      <c r="S87" s="389"/>
      <c r="T87" s="388"/>
      <c r="U87" s="388"/>
      <c r="V87" s="388"/>
      <c r="W87" s="388"/>
      <c r="X87" s="389"/>
      <c r="Y87" s="389"/>
      <c r="Z87" s="389"/>
      <c r="AA87" s="389"/>
      <c r="AB87" s="389"/>
      <c r="AC87" s="389"/>
      <c r="AD87" s="389"/>
      <c r="AE87" s="389"/>
      <c r="AF87" s="389"/>
      <c r="AG87" s="389"/>
      <c r="AH87" s="383"/>
      <c r="AJ87" s="390"/>
      <c r="AQ87" s="385"/>
    </row>
    <row r="88" spans="1:50" s="347" customFormat="1" ht="30.75" customHeight="1">
      <c r="A88" s="386" t="b">
        <v>0</v>
      </c>
      <c r="B88" s="818" t="s">
        <v>57</v>
      </c>
      <c r="C88" s="818"/>
      <c r="D88" s="818"/>
      <c r="E88" s="818"/>
      <c r="F88" s="818"/>
      <c r="G88" s="818"/>
      <c r="H88" s="818"/>
      <c r="I88" s="818"/>
      <c r="J88" s="818"/>
      <c r="K88" s="818"/>
      <c r="L88" s="818"/>
      <c r="M88" s="818"/>
      <c r="N88" s="818"/>
      <c r="O88" s="818"/>
      <c r="P88" s="818"/>
      <c r="Q88" s="818"/>
      <c r="R88" s="818"/>
      <c r="S88" s="818"/>
      <c r="T88" s="818"/>
      <c r="U88" s="818"/>
      <c r="V88" s="818"/>
      <c r="W88" s="818"/>
      <c r="X88" s="818"/>
      <c r="Y88" s="818"/>
      <c r="Z88" s="818"/>
      <c r="AA88" s="818"/>
      <c r="AB88" s="818"/>
      <c r="AC88" s="818"/>
      <c r="AD88" s="818"/>
      <c r="AE88" s="818"/>
      <c r="AF88" s="818"/>
      <c r="AG88" s="818"/>
      <c r="AH88" s="818"/>
      <c r="AI88" s="818"/>
      <c r="AJ88" s="391"/>
      <c r="AK88" s="392"/>
      <c r="AQ88" s="385"/>
    </row>
    <row r="89" spans="1:50" s="347" customFormat="1" ht="18" customHeight="1" thickBot="1">
      <c r="A89" s="386" t="b">
        <v>0</v>
      </c>
      <c r="B89" s="387" t="s">
        <v>15</v>
      </c>
      <c r="C89" s="388"/>
      <c r="D89" s="388" t="s">
        <v>16</v>
      </c>
      <c r="E89" s="525"/>
      <c r="F89" s="525"/>
      <c r="G89" s="525"/>
      <c r="H89" s="525"/>
      <c r="I89" s="525"/>
      <c r="J89" s="525"/>
      <c r="K89" s="525"/>
      <c r="L89" s="525"/>
      <c r="M89" s="525"/>
      <c r="N89" s="525"/>
      <c r="O89" s="525"/>
      <c r="P89" s="525"/>
      <c r="Q89" s="525"/>
      <c r="R89" s="525"/>
      <c r="S89" s="525"/>
      <c r="T89" s="525"/>
      <c r="U89" s="525"/>
      <c r="V89" s="525"/>
      <c r="W89" s="525"/>
      <c r="X89" s="525"/>
      <c r="Y89" s="525"/>
      <c r="Z89" s="525"/>
      <c r="AA89" s="525"/>
      <c r="AB89" s="525"/>
      <c r="AC89" s="525"/>
      <c r="AD89" s="525"/>
      <c r="AE89" s="525"/>
      <c r="AF89" s="525"/>
      <c r="AG89" s="393" t="s">
        <v>17</v>
      </c>
      <c r="AH89" s="383"/>
      <c r="AJ89" s="390"/>
      <c r="AQ89" s="385"/>
    </row>
    <row r="90" spans="1:50" s="347" customFormat="1" ht="18" customHeight="1" thickBot="1">
      <c r="A90" s="511" t="s">
        <v>226</v>
      </c>
      <c r="B90" s="512"/>
      <c r="C90" s="512"/>
      <c r="D90" s="512"/>
      <c r="E90" s="512"/>
      <c r="F90" s="512"/>
      <c r="G90" s="512"/>
      <c r="H90" s="512"/>
      <c r="I90" s="512"/>
      <c r="J90" s="512"/>
      <c r="K90" s="512"/>
      <c r="L90" s="513"/>
      <c r="M90" s="514"/>
      <c r="N90" s="515"/>
      <c r="O90" s="515"/>
      <c r="P90" s="515"/>
      <c r="Q90" s="515"/>
      <c r="R90" s="515"/>
      <c r="S90" s="515"/>
      <c r="T90" s="515"/>
      <c r="U90" s="515"/>
      <c r="V90" s="515"/>
      <c r="W90" s="515"/>
      <c r="X90" s="515"/>
      <c r="Y90" s="515"/>
      <c r="Z90" s="515"/>
      <c r="AA90" s="515"/>
      <c r="AB90" s="515"/>
      <c r="AC90" s="515"/>
      <c r="AD90" s="515"/>
      <c r="AE90" s="515"/>
      <c r="AF90" s="515"/>
      <c r="AG90" s="515"/>
      <c r="AH90" s="515"/>
      <c r="AI90" s="516"/>
      <c r="AJ90" s="358" t="str">
        <f>IF(S74=FALSE, IF(M90&lt;&gt;"","○","×"),"")</f>
        <v>×</v>
      </c>
      <c r="AN90" s="517" t="s">
        <v>227</v>
      </c>
      <c r="AO90" s="518"/>
      <c r="AP90" s="518"/>
      <c r="AQ90" s="518"/>
      <c r="AR90" s="518"/>
      <c r="AS90" s="518"/>
      <c r="AT90" s="518"/>
      <c r="AU90" s="518"/>
      <c r="AV90" s="518"/>
      <c r="AW90" s="518"/>
      <c r="AX90" s="519"/>
    </row>
    <row r="91" spans="1:50" s="167" customFormat="1">
      <c r="A91" s="260"/>
    </row>
    <row r="92" spans="1:50" s="167" customFormat="1" ht="36" customHeight="1">
      <c r="A92" s="526" t="s">
        <v>228</v>
      </c>
      <c r="B92" s="527"/>
      <c r="C92" s="527"/>
      <c r="D92" s="527"/>
      <c r="E92" s="527"/>
      <c r="F92" s="527"/>
      <c r="G92" s="527"/>
      <c r="H92" s="527"/>
      <c r="I92" s="527"/>
      <c r="J92" s="527"/>
      <c r="K92" s="527"/>
      <c r="L92" s="527"/>
      <c r="M92" s="527"/>
      <c r="N92" s="527"/>
      <c r="O92" s="527"/>
      <c r="P92" s="527"/>
      <c r="Q92" s="527"/>
      <c r="R92" s="527"/>
      <c r="S92" s="527"/>
      <c r="T92" s="527"/>
      <c r="U92" s="527"/>
      <c r="V92" s="527"/>
      <c r="W92" s="527"/>
      <c r="X92" s="527"/>
      <c r="Y92" s="527"/>
      <c r="Z92" s="527"/>
      <c r="AA92" s="527"/>
      <c r="AB92" s="527"/>
      <c r="AC92" s="527"/>
      <c r="AD92" s="527"/>
      <c r="AE92" s="527"/>
      <c r="AF92" s="527"/>
      <c r="AG92" s="527"/>
      <c r="AH92" s="527"/>
      <c r="AI92" s="527"/>
      <c r="AJ92" s="527"/>
    </row>
    <row r="93" spans="1:50" s="183" customFormat="1" ht="23.25" customHeight="1" thickBot="1">
      <c r="A93" s="273" t="s">
        <v>229</v>
      </c>
      <c r="B93" s="302"/>
      <c r="C93" s="302"/>
      <c r="D93" s="302"/>
      <c r="E93" s="302"/>
      <c r="F93" s="302"/>
      <c r="G93" s="302"/>
      <c r="H93" s="302"/>
      <c r="I93" s="302"/>
      <c r="J93" s="302"/>
      <c r="K93" s="302"/>
      <c r="L93" s="302"/>
      <c r="M93" s="302"/>
      <c r="N93" s="302"/>
      <c r="O93" s="302"/>
      <c r="P93" s="302"/>
      <c r="Q93" s="302"/>
      <c r="R93" s="303"/>
      <c r="S93" s="308"/>
      <c r="T93" s="308"/>
      <c r="U93" s="308"/>
      <c r="V93" s="308"/>
      <c r="W93" s="308"/>
      <c r="X93" s="308"/>
      <c r="Y93" s="308"/>
      <c r="Z93" s="304"/>
      <c r="AA93" s="304"/>
      <c r="AB93" s="209"/>
      <c r="AC93" s="305"/>
      <c r="AD93" s="214"/>
      <c r="AE93" s="214"/>
      <c r="AF93" s="306"/>
      <c r="AG93" s="394"/>
      <c r="AH93" s="394"/>
      <c r="AI93" s="306"/>
      <c r="AJ93" s="307"/>
      <c r="AK93" s="201"/>
      <c r="AT93" s="184"/>
    </row>
    <row r="94" spans="1:50" s="183" customFormat="1" ht="21" customHeight="1" thickBot="1">
      <c r="A94" s="528" t="s">
        <v>169</v>
      </c>
      <c r="B94" s="529"/>
      <c r="C94" s="533" t="s">
        <v>171</v>
      </c>
      <c r="D94" s="534"/>
      <c r="E94" s="534"/>
      <c r="F94" s="534"/>
      <c r="G94" s="534"/>
      <c r="H94" s="534"/>
      <c r="I94" s="534"/>
      <c r="J94" s="534"/>
      <c r="K94" s="534"/>
      <c r="L94" s="534"/>
      <c r="M94" s="534"/>
      <c r="N94" s="534"/>
      <c r="O94" s="534"/>
      <c r="P94" s="534"/>
      <c r="Q94" s="534"/>
      <c r="R94" s="535"/>
      <c r="S94" s="540"/>
      <c r="T94" s="541"/>
      <c r="U94" s="541"/>
      <c r="V94" s="541"/>
      <c r="W94" s="542"/>
      <c r="X94" s="398" t="s">
        <v>4</v>
      </c>
      <c r="Y94" s="210"/>
      <c r="Z94" s="211"/>
      <c r="AA94" s="211"/>
      <c r="AB94" s="312"/>
      <c r="AC94" s="212"/>
      <c r="AD94" s="213"/>
      <c r="AE94" s="332"/>
      <c r="AF94" s="395"/>
      <c r="AG94"/>
      <c r="AH94" s="246"/>
      <c r="AJ94" s="215"/>
      <c r="AN94"/>
      <c r="AO94"/>
      <c r="AP94"/>
      <c r="AQ94"/>
      <c r="AR94"/>
      <c r="AS94"/>
      <c r="AT94"/>
      <c r="AU94"/>
      <c r="AV94"/>
      <c r="AW94"/>
      <c r="AX94"/>
    </row>
    <row r="95" spans="1:50" s="183" customFormat="1" ht="21" customHeight="1" thickBot="1">
      <c r="A95" s="530"/>
      <c r="B95" s="531"/>
      <c r="C95" s="220"/>
      <c r="D95" s="537" t="s">
        <v>230</v>
      </c>
      <c r="E95" s="537"/>
      <c r="F95" s="537"/>
      <c r="G95" s="537"/>
      <c r="H95" s="537"/>
      <c r="I95" s="537"/>
      <c r="J95" s="537"/>
      <c r="K95" s="537"/>
      <c r="L95" s="537"/>
      <c r="M95" s="537"/>
      <c r="N95" s="537"/>
      <c r="O95" s="537"/>
      <c r="P95" s="537"/>
      <c r="Q95" s="537"/>
      <c r="R95" s="538"/>
      <c r="S95" s="543"/>
      <c r="T95" s="544"/>
      <c r="U95" s="544"/>
      <c r="V95" s="544"/>
      <c r="W95" s="545"/>
      <c r="X95" s="217" t="s">
        <v>4</v>
      </c>
      <c r="Y95" s="221" t="s">
        <v>16</v>
      </c>
      <c r="Z95" s="546">
        <f>IFERROR(S95/S94*100,0)</f>
        <v>0</v>
      </c>
      <c r="AA95" s="547"/>
      <c r="AB95" s="548"/>
      <c r="AC95" s="208" t="s">
        <v>17</v>
      </c>
      <c r="AD95" s="222" t="s">
        <v>123</v>
      </c>
      <c r="AE95" s="397" t="s">
        <v>140</v>
      </c>
      <c r="AF95" s="396" t="str">
        <f>IF(X18="○", IF(Z95=0,"",IF(Z95&gt;=200/3,"○","×")),"")</f>
        <v/>
      </c>
      <c r="AG95" s="520" t="s">
        <v>163</v>
      </c>
      <c r="AH95" s="246"/>
      <c r="AJ95" s="215"/>
      <c r="AN95" s="521" t="s">
        <v>232</v>
      </c>
      <c r="AO95" s="522"/>
      <c r="AP95" s="522"/>
      <c r="AQ95" s="522"/>
      <c r="AR95" s="522"/>
      <c r="AS95" s="522"/>
      <c r="AT95" s="522"/>
      <c r="AU95" s="522"/>
      <c r="AV95" s="522"/>
      <c r="AW95" s="522"/>
      <c r="AX95" s="523"/>
    </row>
    <row r="96" spans="1:50" s="183" customFormat="1" ht="21" customHeight="1" thickBot="1">
      <c r="A96" s="532" t="s">
        <v>170</v>
      </c>
      <c r="B96" s="532"/>
      <c r="C96" s="536" t="s">
        <v>172</v>
      </c>
      <c r="D96" s="536"/>
      <c r="E96" s="536"/>
      <c r="F96" s="536"/>
      <c r="G96" s="536"/>
      <c r="H96" s="536"/>
      <c r="I96" s="536"/>
      <c r="J96" s="536"/>
      <c r="K96" s="536"/>
      <c r="L96" s="536"/>
      <c r="M96" s="536"/>
      <c r="N96" s="536"/>
      <c r="O96" s="536"/>
      <c r="P96" s="536"/>
      <c r="Q96" s="536"/>
      <c r="R96" s="536"/>
      <c r="S96" s="543"/>
      <c r="T96" s="544"/>
      <c r="U96" s="544"/>
      <c r="V96" s="544"/>
      <c r="W96" s="545"/>
      <c r="X96" s="309" t="s">
        <v>4</v>
      </c>
      <c r="Y96" s="310"/>
      <c r="Z96" s="311"/>
      <c r="AA96" s="311"/>
      <c r="AB96" s="246"/>
      <c r="AC96" s="209"/>
      <c r="AD96" s="218"/>
      <c r="AE96" s="332"/>
      <c r="AF96" s="395"/>
      <c r="AG96" s="520"/>
      <c r="AH96" s="246"/>
      <c r="AJ96" s="209"/>
      <c r="AK96" s="209"/>
      <c r="AL96" s="209"/>
      <c r="AM96" s="209"/>
      <c r="AN96"/>
      <c r="AO96"/>
      <c r="AP96"/>
      <c r="AQ96"/>
      <c r="AR96"/>
      <c r="AS96"/>
      <c r="AT96"/>
      <c r="AU96"/>
      <c r="AV96"/>
      <c r="AW96"/>
      <c r="AX96"/>
    </row>
    <row r="97" spans="1:50" s="183" customFormat="1" ht="21" customHeight="1" thickBot="1">
      <c r="A97" s="532"/>
      <c r="B97" s="532"/>
      <c r="C97" s="216"/>
      <c r="D97" s="539" t="s">
        <v>231</v>
      </c>
      <c r="E97" s="539"/>
      <c r="F97" s="539"/>
      <c r="G97" s="539"/>
      <c r="H97" s="539"/>
      <c r="I97" s="539"/>
      <c r="J97" s="539"/>
      <c r="K97" s="539"/>
      <c r="L97" s="539"/>
      <c r="M97" s="539"/>
      <c r="N97" s="539"/>
      <c r="O97" s="539"/>
      <c r="P97" s="539"/>
      <c r="Q97" s="539"/>
      <c r="R97" s="539"/>
      <c r="S97" s="549"/>
      <c r="T97" s="550"/>
      <c r="U97" s="550"/>
      <c r="V97" s="550"/>
      <c r="W97" s="551"/>
      <c r="X97" s="217" t="s">
        <v>4</v>
      </c>
      <c r="Y97" s="221" t="s">
        <v>16</v>
      </c>
      <c r="Z97" s="546">
        <f>IFERROR(S97/S96*100,0)</f>
        <v>0</v>
      </c>
      <c r="AA97" s="547"/>
      <c r="AB97" s="548"/>
      <c r="AC97" s="208" t="s">
        <v>17</v>
      </c>
      <c r="AD97" s="222" t="s">
        <v>123</v>
      </c>
      <c r="AE97" s="397" t="s">
        <v>140</v>
      </c>
      <c r="AF97" s="396" t="str">
        <f>IF(X18="○", IF(Z97=0,"",IF(Z97&gt;=200/3,"○","×")),"")</f>
        <v/>
      </c>
      <c r="AG97" s="520"/>
      <c r="AH97" s="246"/>
      <c r="AJ97" s="209"/>
      <c r="AK97" s="219"/>
      <c r="AL97" s="219"/>
      <c r="AM97" s="219"/>
      <c r="AN97" s="521" t="s">
        <v>233</v>
      </c>
      <c r="AO97" s="522"/>
      <c r="AP97" s="522"/>
      <c r="AQ97" s="522"/>
      <c r="AR97" s="522"/>
      <c r="AS97" s="522"/>
      <c r="AT97" s="522"/>
      <c r="AU97" s="522"/>
      <c r="AV97" s="522"/>
      <c r="AW97" s="522"/>
      <c r="AX97" s="523"/>
    </row>
    <row r="98" spans="1:50" s="167" customFormat="1" ht="18.75" customHeight="1">
      <c r="A98" s="314" t="s">
        <v>173</v>
      </c>
      <c r="B98" s="315"/>
      <c r="C98" s="315"/>
      <c r="D98" s="315"/>
      <c r="E98" s="315"/>
      <c r="F98" s="315"/>
      <c r="G98" s="315"/>
      <c r="H98" s="315"/>
      <c r="I98" s="315"/>
      <c r="J98" s="315"/>
      <c r="K98" s="315"/>
      <c r="L98" s="315"/>
      <c r="M98" s="315"/>
      <c r="N98" s="315"/>
      <c r="O98" s="315"/>
      <c r="P98" s="315"/>
      <c r="Q98" s="315"/>
      <c r="R98" s="316"/>
      <c r="S98" s="800">
        <f>S94+S96</f>
        <v>0</v>
      </c>
      <c r="T98" s="801"/>
      <c r="U98" s="801"/>
      <c r="V98" s="801"/>
      <c r="W98" s="801"/>
      <c r="X98" s="317" t="s">
        <v>4</v>
      </c>
      <c r="Y98" s="318"/>
      <c r="AA98" s="319"/>
      <c r="AB98" s="320"/>
      <c r="AC98" s="214"/>
      <c r="AD98" s="214"/>
      <c r="AE98" s="347"/>
      <c r="AF98" s="347"/>
      <c r="AG98" s="347"/>
      <c r="AH98" s="214"/>
      <c r="AI98" s="214"/>
      <c r="AJ98" s="321"/>
    </row>
    <row r="99" spans="1:50" s="43" customFormat="1" ht="21.75" customHeight="1">
      <c r="A99" s="322" t="s">
        <v>174</v>
      </c>
      <c r="B99" s="38"/>
      <c r="C99" s="49"/>
      <c r="D99" s="49"/>
      <c r="E99" s="49"/>
      <c r="F99" s="49"/>
      <c r="G99" s="49"/>
      <c r="H99" s="49"/>
      <c r="I99" s="49"/>
      <c r="J99" s="49"/>
      <c r="K99" s="50"/>
      <c r="L99" s="50"/>
      <c r="M99" s="50"/>
      <c r="N99" s="50"/>
      <c r="O99" s="50"/>
      <c r="P99" s="50"/>
      <c r="Q99" s="50"/>
      <c r="R99" s="50"/>
      <c r="S99" s="57"/>
      <c r="T99" s="57"/>
      <c r="U99" s="57"/>
      <c r="V99" s="56"/>
      <c r="W99" s="56"/>
      <c r="X99" s="56"/>
      <c r="Y99" s="56"/>
      <c r="Z99" s="56"/>
      <c r="AA99" s="56"/>
      <c r="AB99" s="56"/>
      <c r="AC99" s="56"/>
      <c r="AD99" s="56"/>
      <c r="AE99" s="56"/>
      <c r="AF99" s="56"/>
      <c r="AG99" s="56"/>
      <c r="AH99" s="56"/>
      <c r="AI99" s="56"/>
      <c r="AJ99" s="50"/>
      <c r="AK99" s="50"/>
      <c r="AL99" s="50"/>
      <c r="AM99" s="50"/>
      <c r="AW99" s="48"/>
    </row>
    <row r="100" spans="1:50" customFormat="1">
      <c r="A100" s="399" t="s">
        <v>234</v>
      </c>
      <c r="B100" s="399"/>
      <c r="C100" s="400"/>
      <c r="D100" s="400"/>
      <c r="E100" s="400"/>
      <c r="F100" s="400"/>
      <c r="G100" s="400"/>
      <c r="H100" s="400"/>
      <c r="I100" s="400"/>
      <c r="J100" s="400"/>
      <c r="K100" s="400"/>
      <c r="L100" s="400"/>
      <c r="M100" s="400"/>
      <c r="N100" s="400"/>
      <c r="O100" s="400"/>
      <c r="P100" s="400"/>
      <c r="Q100" s="353"/>
      <c r="R100" s="353"/>
      <c r="S100" s="353"/>
      <c r="T100" s="353"/>
      <c r="U100" s="353"/>
      <c r="V100" s="353"/>
      <c r="W100" s="353"/>
      <c r="X100" s="353"/>
      <c r="Y100" s="353"/>
      <c r="Z100" s="353"/>
      <c r="AA100" s="353"/>
      <c r="AB100" s="353"/>
      <c r="AC100" s="353"/>
      <c r="AD100" s="353"/>
      <c r="AE100" s="353"/>
      <c r="AF100" s="353"/>
      <c r="AG100" s="353"/>
      <c r="AH100" s="353"/>
      <c r="AI100" s="401"/>
      <c r="AJ100" s="353"/>
      <c r="AS100" s="344"/>
    </row>
    <row r="101" spans="1:50" customFormat="1">
      <c r="A101" s="402" t="s">
        <v>121</v>
      </c>
      <c r="B101" s="399" t="s">
        <v>236</v>
      </c>
      <c r="C101" s="400"/>
      <c r="D101" s="400"/>
      <c r="E101" s="400"/>
      <c r="F101" s="400"/>
      <c r="G101" s="400"/>
      <c r="H101" s="400"/>
      <c r="I101" s="400"/>
      <c r="J101" s="400"/>
      <c r="K101" s="400"/>
      <c r="L101" s="400"/>
      <c r="M101" s="400"/>
      <c r="N101" s="400"/>
      <c r="O101" s="400"/>
      <c r="P101" s="400"/>
      <c r="Q101" s="353"/>
      <c r="R101" s="353"/>
      <c r="S101" s="353"/>
      <c r="T101" s="353"/>
      <c r="U101" s="353"/>
      <c r="V101" s="353"/>
      <c r="W101" s="353"/>
      <c r="X101" s="353"/>
      <c r="Y101" s="353"/>
      <c r="Z101" s="353"/>
      <c r="AA101" s="353"/>
      <c r="AB101" s="353"/>
      <c r="AC101" s="353"/>
      <c r="AD101" s="353"/>
      <c r="AE101" s="353"/>
      <c r="AF101" s="353"/>
      <c r="AG101" s="353"/>
      <c r="AH101" s="353"/>
      <c r="AI101" s="401"/>
      <c r="AJ101" s="353"/>
      <c r="AS101" s="344"/>
    </row>
    <row r="102" spans="1:50" customFormat="1">
      <c r="A102" s="399" t="s">
        <v>235</v>
      </c>
      <c r="B102" s="399"/>
      <c r="C102" s="400"/>
      <c r="D102" s="400"/>
      <c r="E102" s="400"/>
      <c r="F102" s="400"/>
      <c r="G102" s="400"/>
      <c r="H102" s="400"/>
      <c r="I102" s="400"/>
      <c r="J102" s="400"/>
      <c r="K102" s="400"/>
      <c r="L102" s="400"/>
      <c r="M102" s="400"/>
      <c r="N102" s="400"/>
      <c r="O102" s="400"/>
      <c r="P102" s="400"/>
      <c r="Q102" s="353"/>
      <c r="R102" s="353"/>
      <c r="S102" s="353"/>
      <c r="T102" s="353"/>
      <c r="U102" s="353"/>
      <c r="V102" s="353"/>
      <c r="W102" s="353"/>
      <c r="X102" s="353"/>
      <c r="Y102" s="353"/>
      <c r="Z102" s="353"/>
      <c r="AA102" s="353"/>
      <c r="AB102" s="353"/>
      <c r="AC102" s="353"/>
      <c r="AD102" s="353"/>
      <c r="AE102" s="353"/>
      <c r="AF102" s="353"/>
      <c r="AG102" s="353"/>
      <c r="AH102" s="353"/>
      <c r="AI102" s="401"/>
      <c r="AJ102" s="353"/>
      <c r="AS102" s="344"/>
    </row>
    <row r="103" spans="1:50" customFormat="1" ht="52.5" customHeight="1">
      <c r="A103" s="406" t="s">
        <v>121</v>
      </c>
      <c r="B103" s="524" t="s">
        <v>290</v>
      </c>
      <c r="C103" s="524"/>
      <c r="D103" s="524"/>
      <c r="E103" s="524"/>
      <c r="F103" s="524"/>
      <c r="G103" s="524"/>
      <c r="H103" s="524"/>
      <c r="I103" s="524"/>
      <c r="J103" s="524"/>
      <c r="K103" s="524"/>
      <c r="L103" s="524"/>
      <c r="M103" s="524"/>
      <c r="N103" s="524"/>
      <c r="O103" s="524"/>
      <c r="P103" s="524"/>
      <c r="Q103" s="524"/>
      <c r="R103" s="524"/>
      <c r="S103" s="524"/>
      <c r="T103" s="524"/>
      <c r="U103" s="524"/>
      <c r="V103" s="524"/>
      <c r="W103" s="524"/>
      <c r="X103" s="524"/>
      <c r="Y103" s="524"/>
      <c r="Z103" s="524"/>
      <c r="AA103" s="524"/>
      <c r="AB103" s="524"/>
      <c r="AC103" s="524"/>
      <c r="AD103" s="524"/>
      <c r="AE103" s="524"/>
      <c r="AF103" s="524"/>
      <c r="AG103" s="524"/>
      <c r="AH103" s="524"/>
      <c r="AI103" s="524"/>
      <c r="AJ103" s="524"/>
      <c r="AS103" s="344"/>
    </row>
    <row r="104" spans="1:50" ht="6" customHeight="1" thickBot="1">
      <c r="A104" s="404"/>
      <c r="B104" s="404"/>
      <c r="C104" s="404"/>
      <c r="D104" s="404"/>
      <c r="E104" s="404"/>
      <c r="F104" s="404"/>
      <c r="G104" s="404"/>
      <c r="H104" s="404"/>
      <c r="I104" s="404"/>
      <c r="J104" s="404"/>
      <c r="K104" s="404"/>
      <c r="L104" s="404"/>
      <c r="M104" s="404"/>
      <c r="N104" s="404"/>
      <c r="O104" s="404"/>
      <c r="P104" s="404"/>
      <c r="Q104" s="404"/>
      <c r="R104" s="404"/>
      <c r="S104" s="404"/>
      <c r="T104" s="404"/>
      <c r="U104" s="404"/>
      <c r="V104" s="404"/>
      <c r="W104" s="404"/>
      <c r="X104" s="404"/>
      <c r="Y104" s="404"/>
      <c r="Z104" s="404"/>
      <c r="AA104" s="404"/>
      <c r="AB104" s="404"/>
      <c r="AC104" s="404"/>
      <c r="AD104" s="404"/>
      <c r="AE104" s="404"/>
      <c r="AF104" s="404"/>
      <c r="AG104" s="404"/>
      <c r="AH104" s="404"/>
      <c r="AI104" s="404"/>
      <c r="AJ104" s="157"/>
      <c r="AK104" s="157"/>
      <c r="AL104" s="157"/>
      <c r="AM104" s="157"/>
      <c r="AN104" s="142"/>
      <c r="AW104" s="51"/>
    </row>
    <row r="105" spans="1:50" s="347" customFormat="1" ht="13.5" customHeight="1" thickBot="1">
      <c r="A105" s="553" t="s">
        <v>237</v>
      </c>
      <c r="B105" s="554"/>
      <c r="C105" s="554"/>
      <c r="D105" s="555"/>
      <c r="E105" s="802" t="s">
        <v>96</v>
      </c>
      <c r="F105" s="803"/>
      <c r="G105" s="803"/>
      <c r="H105" s="803"/>
      <c r="I105" s="803"/>
      <c r="J105" s="803"/>
      <c r="K105" s="803"/>
      <c r="L105" s="803"/>
      <c r="M105" s="803"/>
      <c r="N105" s="803"/>
      <c r="O105" s="803"/>
      <c r="P105" s="803"/>
      <c r="Q105" s="803"/>
      <c r="R105" s="803"/>
      <c r="S105" s="803"/>
      <c r="T105" s="803"/>
      <c r="U105" s="803"/>
      <c r="V105" s="803"/>
      <c r="W105" s="803"/>
      <c r="X105" s="803"/>
      <c r="Y105" s="803"/>
      <c r="Z105" s="803"/>
      <c r="AA105" s="803"/>
      <c r="AB105" s="803"/>
      <c r="AC105" s="803"/>
      <c r="AD105" s="803"/>
      <c r="AE105" s="803"/>
      <c r="AF105" s="803"/>
      <c r="AG105" s="803"/>
      <c r="AH105" s="803"/>
      <c r="AI105" s="804"/>
      <c r="AJ105" s="358" t="str" cm="1">
        <f t="array" ref="AJ105">IF(M18="○",IF((IF(COUNTIF(E119:E122,TRUE)&gt;=1,1,0)+IF(COUNTIF(E123:E126,TRUE)&gt;=1,1,0)+IF(COUNTIF(E127:E130,TRUE)&gt;=1,1,0)+IF(COUNTIF(E106:E109,TRUE)&gt;=1,1,0)+IF(COUNTIF(E110:E113,TRUE)&gt;=1,1,0)+IF(COUNTIF(E114:E118,TRUE)&gt;=1,1,0))&gt;=3,"○","×"), IF(PRODUCT((E106:E130=FALSE)*1),"×","○"))</f>
        <v>×</v>
      </c>
      <c r="AN105" s="819" t="s">
        <v>238</v>
      </c>
      <c r="AO105" s="820"/>
      <c r="AP105" s="820"/>
      <c r="AQ105" s="820"/>
      <c r="AR105" s="820"/>
      <c r="AS105" s="820"/>
      <c r="AT105" s="820"/>
      <c r="AU105" s="820"/>
      <c r="AV105" s="820"/>
      <c r="AW105" s="820"/>
      <c r="AX105" s="821"/>
    </row>
    <row r="106" spans="1:50" s="403" customFormat="1" ht="15" customHeight="1">
      <c r="A106" s="556" t="s">
        <v>97</v>
      </c>
      <c r="B106" s="557"/>
      <c r="C106" s="557"/>
      <c r="D106" s="558"/>
      <c r="E106" s="407" t="b">
        <v>0</v>
      </c>
      <c r="F106" s="565" t="s">
        <v>239</v>
      </c>
      <c r="G106" s="565"/>
      <c r="H106" s="565"/>
      <c r="I106" s="565"/>
      <c r="J106" s="565"/>
      <c r="K106" s="565"/>
      <c r="L106" s="565"/>
      <c r="M106" s="565"/>
      <c r="N106" s="565"/>
      <c r="O106" s="565"/>
      <c r="P106" s="565"/>
      <c r="Q106" s="565"/>
      <c r="R106" s="565"/>
      <c r="S106" s="565"/>
      <c r="T106" s="565"/>
      <c r="U106" s="565"/>
      <c r="V106" s="565"/>
      <c r="W106" s="565"/>
      <c r="X106" s="565"/>
      <c r="Y106" s="565"/>
      <c r="Z106" s="565"/>
      <c r="AA106" s="565"/>
      <c r="AB106" s="565"/>
      <c r="AC106" s="565"/>
      <c r="AD106" s="565"/>
      <c r="AE106" s="565"/>
      <c r="AF106" s="565"/>
      <c r="AG106" s="565"/>
      <c r="AH106" s="565"/>
      <c r="AI106" s="565"/>
      <c r="AJ106" s="566"/>
      <c r="AK106" s="347"/>
      <c r="AN106" s="822"/>
      <c r="AO106" s="823"/>
      <c r="AP106" s="823"/>
      <c r="AQ106" s="823"/>
      <c r="AR106" s="823"/>
      <c r="AS106" s="823"/>
      <c r="AT106" s="823"/>
      <c r="AU106" s="823"/>
      <c r="AV106" s="823"/>
      <c r="AW106" s="823"/>
      <c r="AX106" s="824"/>
    </row>
    <row r="107" spans="1:50" s="403" customFormat="1" ht="15" customHeight="1" thickBot="1">
      <c r="A107" s="559"/>
      <c r="B107" s="560"/>
      <c r="C107" s="560"/>
      <c r="D107" s="561"/>
      <c r="E107" s="408" t="b">
        <v>0</v>
      </c>
      <c r="F107" s="567" t="s">
        <v>240</v>
      </c>
      <c r="G107" s="567"/>
      <c r="H107" s="567"/>
      <c r="I107" s="567"/>
      <c r="J107" s="567"/>
      <c r="K107" s="567"/>
      <c r="L107" s="567"/>
      <c r="M107" s="567"/>
      <c r="N107" s="567"/>
      <c r="O107" s="567"/>
      <c r="P107" s="567"/>
      <c r="Q107" s="567"/>
      <c r="R107" s="567"/>
      <c r="S107" s="567"/>
      <c r="T107" s="567"/>
      <c r="U107" s="567"/>
      <c r="V107" s="567"/>
      <c r="W107" s="567"/>
      <c r="X107" s="567"/>
      <c r="Y107" s="567"/>
      <c r="Z107" s="567"/>
      <c r="AA107" s="567"/>
      <c r="AB107" s="567"/>
      <c r="AC107" s="567"/>
      <c r="AD107" s="567"/>
      <c r="AE107" s="567"/>
      <c r="AF107" s="567"/>
      <c r="AG107" s="567"/>
      <c r="AH107" s="567"/>
      <c r="AI107" s="567"/>
      <c r="AJ107" s="568"/>
      <c r="AK107" s="347"/>
      <c r="AN107" s="825"/>
      <c r="AO107" s="826"/>
      <c r="AP107" s="826"/>
      <c r="AQ107" s="826"/>
      <c r="AR107" s="826"/>
      <c r="AS107" s="826"/>
      <c r="AT107" s="826"/>
      <c r="AU107" s="826"/>
      <c r="AV107" s="826"/>
      <c r="AW107" s="826"/>
      <c r="AX107" s="827"/>
    </row>
    <row r="108" spans="1:50" s="403" customFormat="1" ht="15" customHeight="1">
      <c r="A108" s="559"/>
      <c r="B108" s="560"/>
      <c r="C108" s="560"/>
      <c r="D108" s="561"/>
      <c r="E108" s="408" t="b">
        <v>0</v>
      </c>
      <c r="F108" s="567" t="s">
        <v>241</v>
      </c>
      <c r="G108" s="567"/>
      <c r="H108" s="567"/>
      <c r="I108" s="567"/>
      <c r="J108" s="567"/>
      <c r="K108" s="567"/>
      <c r="L108" s="567"/>
      <c r="M108" s="567"/>
      <c r="N108" s="567"/>
      <c r="O108" s="567"/>
      <c r="P108" s="567"/>
      <c r="Q108" s="567"/>
      <c r="R108" s="567"/>
      <c r="S108" s="567"/>
      <c r="T108" s="567"/>
      <c r="U108" s="567"/>
      <c r="V108" s="567"/>
      <c r="W108" s="567"/>
      <c r="X108" s="567"/>
      <c r="Y108" s="567"/>
      <c r="Z108" s="567"/>
      <c r="AA108" s="567"/>
      <c r="AB108" s="567"/>
      <c r="AC108" s="567"/>
      <c r="AD108" s="567"/>
      <c r="AE108" s="567"/>
      <c r="AF108" s="567"/>
      <c r="AG108" s="567"/>
      <c r="AH108" s="567"/>
      <c r="AI108" s="567"/>
      <c r="AJ108" s="568"/>
      <c r="AK108" s="347"/>
    </row>
    <row r="109" spans="1:50" s="403" customFormat="1" ht="15" customHeight="1">
      <c r="A109" s="562"/>
      <c r="B109" s="563"/>
      <c r="C109" s="563"/>
      <c r="D109" s="564"/>
      <c r="E109" s="409" t="b">
        <v>0</v>
      </c>
      <c r="F109" s="569" t="s">
        <v>242</v>
      </c>
      <c r="G109" s="569"/>
      <c r="H109" s="569"/>
      <c r="I109" s="569"/>
      <c r="J109" s="569"/>
      <c r="K109" s="569"/>
      <c r="L109" s="569"/>
      <c r="M109" s="569"/>
      <c r="N109" s="569"/>
      <c r="O109" s="569"/>
      <c r="P109" s="569"/>
      <c r="Q109" s="569"/>
      <c r="R109" s="569"/>
      <c r="S109" s="569"/>
      <c r="T109" s="569"/>
      <c r="U109" s="569"/>
      <c r="V109" s="569"/>
      <c r="W109" s="569"/>
      <c r="X109" s="569"/>
      <c r="Y109" s="569"/>
      <c r="Z109" s="569"/>
      <c r="AA109" s="569"/>
      <c r="AB109" s="569"/>
      <c r="AC109" s="569"/>
      <c r="AD109" s="569"/>
      <c r="AE109" s="569"/>
      <c r="AF109" s="569"/>
      <c r="AG109" s="569"/>
      <c r="AH109" s="569"/>
      <c r="AI109" s="569"/>
      <c r="AJ109" s="570"/>
      <c r="AK109" s="347"/>
    </row>
    <row r="110" spans="1:50" s="403" customFormat="1" ht="30" customHeight="1">
      <c r="A110" s="556" t="s">
        <v>98</v>
      </c>
      <c r="B110" s="557"/>
      <c r="C110" s="557"/>
      <c r="D110" s="558"/>
      <c r="E110" s="410" t="b">
        <v>0</v>
      </c>
      <c r="F110" s="565" t="s">
        <v>105</v>
      </c>
      <c r="G110" s="565"/>
      <c r="H110" s="565"/>
      <c r="I110" s="565"/>
      <c r="J110" s="565"/>
      <c r="K110" s="565"/>
      <c r="L110" s="565"/>
      <c r="M110" s="565"/>
      <c r="N110" s="565"/>
      <c r="O110" s="565"/>
      <c r="P110" s="565"/>
      <c r="Q110" s="565"/>
      <c r="R110" s="565"/>
      <c r="S110" s="565"/>
      <c r="T110" s="565"/>
      <c r="U110" s="565"/>
      <c r="V110" s="565"/>
      <c r="W110" s="565"/>
      <c r="X110" s="565"/>
      <c r="Y110" s="565"/>
      <c r="Z110" s="565"/>
      <c r="AA110" s="565"/>
      <c r="AB110" s="565"/>
      <c r="AC110" s="565"/>
      <c r="AD110" s="565"/>
      <c r="AE110" s="565"/>
      <c r="AF110" s="565"/>
      <c r="AG110" s="565"/>
      <c r="AH110" s="565"/>
      <c r="AI110" s="565"/>
      <c r="AJ110" s="566"/>
      <c r="AK110" s="347"/>
    </row>
    <row r="111" spans="1:50" s="347" customFormat="1" ht="15" customHeight="1">
      <c r="A111" s="559"/>
      <c r="B111" s="560"/>
      <c r="C111" s="560"/>
      <c r="D111" s="561"/>
      <c r="E111" s="411" t="b">
        <v>0</v>
      </c>
      <c r="F111" s="567" t="s">
        <v>243</v>
      </c>
      <c r="G111" s="567"/>
      <c r="H111" s="567"/>
      <c r="I111" s="567"/>
      <c r="J111" s="567"/>
      <c r="K111" s="567"/>
      <c r="L111" s="567"/>
      <c r="M111" s="567"/>
      <c r="N111" s="567"/>
      <c r="O111" s="567"/>
      <c r="P111" s="567"/>
      <c r="Q111" s="567"/>
      <c r="R111" s="567"/>
      <c r="S111" s="567"/>
      <c r="T111" s="567"/>
      <c r="U111" s="567"/>
      <c r="V111" s="567"/>
      <c r="W111" s="567"/>
      <c r="X111" s="567"/>
      <c r="Y111" s="567"/>
      <c r="Z111" s="567"/>
      <c r="AA111" s="567"/>
      <c r="AB111" s="567"/>
      <c r="AC111" s="567"/>
      <c r="AD111" s="567"/>
      <c r="AE111" s="567"/>
      <c r="AF111" s="567"/>
      <c r="AG111" s="567"/>
      <c r="AH111" s="567"/>
      <c r="AI111" s="567"/>
      <c r="AJ111" s="568"/>
    </row>
    <row r="112" spans="1:50" s="347" customFormat="1" ht="15" customHeight="1">
      <c r="A112" s="559"/>
      <c r="B112" s="560"/>
      <c r="C112" s="560"/>
      <c r="D112" s="561"/>
      <c r="E112" s="408" t="b">
        <v>0</v>
      </c>
      <c r="F112" s="567" t="s">
        <v>244</v>
      </c>
      <c r="G112" s="567"/>
      <c r="H112" s="567"/>
      <c r="I112" s="567"/>
      <c r="J112" s="567"/>
      <c r="K112" s="567"/>
      <c r="L112" s="567"/>
      <c r="M112" s="567"/>
      <c r="N112" s="567"/>
      <c r="O112" s="567"/>
      <c r="P112" s="567"/>
      <c r="Q112" s="567"/>
      <c r="R112" s="567"/>
      <c r="S112" s="567"/>
      <c r="T112" s="567"/>
      <c r="U112" s="567"/>
      <c r="V112" s="567"/>
      <c r="W112" s="567"/>
      <c r="X112" s="567"/>
      <c r="Y112" s="567"/>
      <c r="Z112" s="567"/>
      <c r="AA112" s="567"/>
      <c r="AB112" s="567"/>
      <c r="AC112" s="567"/>
      <c r="AD112" s="567"/>
      <c r="AE112" s="567"/>
      <c r="AF112" s="567"/>
      <c r="AG112" s="567"/>
      <c r="AH112" s="567"/>
      <c r="AI112" s="567"/>
      <c r="AJ112" s="568"/>
    </row>
    <row r="113" spans="1:37" s="347" customFormat="1" ht="15" customHeight="1">
      <c r="A113" s="562"/>
      <c r="B113" s="563"/>
      <c r="C113" s="563"/>
      <c r="D113" s="564"/>
      <c r="E113" s="412" t="b">
        <v>0</v>
      </c>
      <c r="F113" s="569" t="s">
        <v>245</v>
      </c>
      <c r="G113" s="569"/>
      <c r="H113" s="569"/>
      <c r="I113" s="569"/>
      <c r="J113" s="569"/>
      <c r="K113" s="569"/>
      <c r="L113" s="569"/>
      <c r="M113" s="569"/>
      <c r="N113" s="569"/>
      <c r="O113" s="569"/>
      <c r="P113" s="569"/>
      <c r="Q113" s="569"/>
      <c r="R113" s="569"/>
      <c r="S113" s="569"/>
      <c r="T113" s="569"/>
      <c r="U113" s="569"/>
      <c r="V113" s="569"/>
      <c r="W113" s="569"/>
      <c r="X113" s="569"/>
      <c r="Y113" s="569"/>
      <c r="Z113" s="569"/>
      <c r="AA113" s="569"/>
      <c r="AB113" s="569"/>
      <c r="AC113" s="569"/>
      <c r="AD113" s="569"/>
      <c r="AE113" s="569"/>
      <c r="AF113" s="569"/>
      <c r="AG113" s="569"/>
      <c r="AH113" s="569"/>
      <c r="AI113" s="569"/>
      <c r="AJ113" s="570"/>
    </row>
    <row r="114" spans="1:37" s="347" customFormat="1" ht="15" customHeight="1">
      <c r="A114" s="556" t="s">
        <v>99</v>
      </c>
      <c r="B114" s="557"/>
      <c r="C114" s="557"/>
      <c r="D114" s="558"/>
      <c r="E114" s="411" t="b">
        <v>0</v>
      </c>
      <c r="F114" s="565" t="s">
        <v>246</v>
      </c>
      <c r="G114" s="565"/>
      <c r="H114" s="565"/>
      <c r="I114" s="565"/>
      <c r="J114" s="565"/>
      <c r="K114" s="565"/>
      <c r="L114" s="565"/>
      <c r="M114" s="565"/>
      <c r="N114" s="565"/>
      <c r="O114" s="565"/>
      <c r="P114" s="565"/>
      <c r="Q114" s="565"/>
      <c r="R114" s="565"/>
      <c r="S114" s="565"/>
      <c r="T114" s="565"/>
      <c r="U114" s="565"/>
      <c r="V114" s="565"/>
      <c r="W114" s="565"/>
      <c r="X114" s="565"/>
      <c r="Y114" s="565"/>
      <c r="Z114" s="565"/>
      <c r="AA114" s="565"/>
      <c r="AB114" s="565"/>
      <c r="AC114" s="565"/>
      <c r="AD114" s="565"/>
      <c r="AE114" s="565"/>
      <c r="AF114" s="565"/>
      <c r="AG114" s="565"/>
      <c r="AH114" s="565"/>
      <c r="AI114" s="565"/>
      <c r="AJ114" s="566"/>
    </row>
    <row r="115" spans="1:37" s="347" customFormat="1" ht="30" customHeight="1">
      <c r="A115" s="559"/>
      <c r="B115" s="560"/>
      <c r="C115" s="560"/>
      <c r="D115" s="561"/>
      <c r="E115" s="408" t="b">
        <v>0</v>
      </c>
      <c r="F115" s="567" t="s">
        <v>247</v>
      </c>
      <c r="G115" s="567"/>
      <c r="H115" s="567"/>
      <c r="I115" s="567"/>
      <c r="J115" s="567"/>
      <c r="K115" s="567"/>
      <c r="L115" s="567"/>
      <c r="M115" s="567"/>
      <c r="N115" s="567"/>
      <c r="O115" s="567"/>
      <c r="P115" s="567"/>
      <c r="Q115" s="567"/>
      <c r="R115" s="567"/>
      <c r="S115" s="567"/>
      <c r="T115" s="567"/>
      <c r="U115" s="567"/>
      <c r="V115" s="567"/>
      <c r="W115" s="567"/>
      <c r="X115" s="567"/>
      <c r="Y115" s="567"/>
      <c r="Z115" s="567"/>
      <c r="AA115" s="567"/>
      <c r="AB115" s="567"/>
      <c r="AC115" s="567"/>
      <c r="AD115" s="567"/>
      <c r="AE115" s="567"/>
      <c r="AF115" s="567"/>
      <c r="AG115" s="567"/>
      <c r="AH115" s="567"/>
      <c r="AI115" s="567"/>
      <c r="AJ115" s="568"/>
    </row>
    <row r="116" spans="1:37" s="347" customFormat="1" ht="15" customHeight="1">
      <c r="A116" s="559"/>
      <c r="B116" s="560"/>
      <c r="C116" s="560"/>
      <c r="D116" s="561"/>
      <c r="E116" s="408" t="b">
        <v>0</v>
      </c>
      <c r="F116" s="567" t="s">
        <v>248</v>
      </c>
      <c r="G116" s="567"/>
      <c r="H116" s="567"/>
      <c r="I116" s="567"/>
      <c r="J116" s="567"/>
      <c r="K116" s="567"/>
      <c r="L116" s="567"/>
      <c r="M116" s="567"/>
      <c r="N116" s="567"/>
      <c r="O116" s="567"/>
      <c r="P116" s="567"/>
      <c r="Q116" s="567"/>
      <c r="R116" s="567"/>
      <c r="S116" s="567"/>
      <c r="T116" s="567"/>
      <c r="U116" s="567"/>
      <c r="V116" s="567"/>
      <c r="W116" s="567"/>
      <c r="X116" s="567"/>
      <c r="Y116" s="567"/>
      <c r="Z116" s="567"/>
      <c r="AA116" s="567"/>
      <c r="AB116" s="567"/>
      <c r="AC116" s="567"/>
      <c r="AD116" s="567"/>
      <c r="AE116" s="567"/>
      <c r="AF116" s="567"/>
      <c r="AG116" s="567"/>
      <c r="AH116" s="567"/>
      <c r="AI116" s="567"/>
      <c r="AJ116" s="568"/>
    </row>
    <row r="117" spans="1:37" s="347" customFormat="1" ht="15" customHeight="1">
      <c r="A117" s="559"/>
      <c r="B117" s="560"/>
      <c r="C117" s="560"/>
      <c r="D117" s="561"/>
      <c r="E117" s="408" t="b">
        <v>0</v>
      </c>
      <c r="F117" s="567" t="s">
        <v>249</v>
      </c>
      <c r="G117" s="567"/>
      <c r="H117" s="567"/>
      <c r="I117" s="567"/>
      <c r="J117" s="567"/>
      <c r="K117" s="567"/>
      <c r="L117" s="567"/>
      <c r="M117" s="567"/>
      <c r="N117" s="567"/>
      <c r="O117" s="567"/>
      <c r="P117" s="567"/>
      <c r="Q117" s="567"/>
      <c r="R117" s="567"/>
      <c r="S117" s="567"/>
      <c r="T117" s="567"/>
      <c r="U117" s="567"/>
      <c r="V117" s="567"/>
      <c r="W117" s="567"/>
      <c r="X117" s="567"/>
      <c r="Y117" s="567"/>
      <c r="Z117" s="567"/>
      <c r="AA117" s="567"/>
      <c r="AB117" s="567"/>
      <c r="AC117" s="567"/>
      <c r="AD117" s="567"/>
      <c r="AE117" s="567"/>
      <c r="AF117" s="567"/>
      <c r="AG117" s="567"/>
      <c r="AH117" s="567"/>
      <c r="AI117" s="567"/>
      <c r="AJ117" s="568"/>
    </row>
    <row r="118" spans="1:37" s="347" customFormat="1" ht="15" customHeight="1">
      <c r="A118" s="562"/>
      <c r="B118" s="563"/>
      <c r="C118" s="563"/>
      <c r="D118" s="564"/>
      <c r="E118" s="412" t="b">
        <v>0</v>
      </c>
      <c r="F118" s="569" t="s">
        <v>250</v>
      </c>
      <c r="G118" s="569"/>
      <c r="H118" s="569"/>
      <c r="I118" s="569"/>
      <c r="J118" s="569"/>
      <c r="K118" s="569"/>
      <c r="L118" s="569"/>
      <c r="M118" s="569"/>
      <c r="N118" s="569"/>
      <c r="O118" s="569"/>
      <c r="P118" s="569"/>
      <c r="Q118" s="569"/>
      <c r="R118" s="569"/>
      <c r="S118" s="569"/>
      <c r="T118" s="569"/>
      <c r="U118" s="569"/>
      <c r="V118" s="569"/>
      <c r="W118" s="569"/>
      <c r="X118" s="569"/>
      <c r="Y118" s="569"/>
      <c r="Z118" s="569"/>
      <c r="AA118" s="569"/>
      <c r="AB118" s="569"/>
      <c r="AC118" s="569"/>
      <c r="AD118" s="569"/>
      <c r="AE118" s="569"/>
      <c r="AF118" s="569"/>
      <c r="AG118" s="569"/>
      <c r="AH118" s="569"/>
      <c r="AI118" s="569"/>
      <c r="AJ118" s="570"/>
    </row>
    <row r="119" spans="1:37" s="347" customFormat="1" ht="30" customHeight="1">
      <c r="A119" s="556" t="s">
        <v>100</v>
      </c>
      <c r="B119" s="557"/>
      <c r="C119" s="557"/>
      <c r="D119" s="558"/>
      <c r="E119" s="411" t="b">
        <v>0</v>
      </c>
      <c r="F119" s="565" t="s">
        <v>251</v>
      </c>
      <c r="G119" s="565"/>
      <c r="H119" s="565"/>
      <c r="I119" s="565"/>
      <c r="J119" s="565"/>
      <c r="K119" s="565"/>
      <c r="L119" s="565"/>
      <c r="M119" s="565"/>
      <c r="N119" s="565"/>
      <c r="O119" s="565"/>
      <c r="P119" s="565"/>
      <c r="Q119" s="565"/>
      <c r="R119" s="565"/>
      <c r="S119" s="565"/>
      <c r="T119" s="565"/>
      <c r="U119" s="565"/>
      <c r="V119" s="565"/>
      <c r="W119" s="565"/>
      <c r="X119" s="565"/>
      <c r="Y119" s="565"/>
      <c r="Z119" s="565"/>
      <c r="AA119" s="565"/>
      <c r="AB119" s="565"/>
      <c r="AC119" s="565"/>
      <c r="AD119" s="565"/>
      <c r="AE119" s="565"/>
      <c r="AF119" s="565"/>
      <c r="AG119" s="565"/>
      <c r="AH119" s="565"/>
      <c r="AI119" s="565"/>
      <c r="AJ119" s="566"/>
    </row>
    <row r="120" spans="1:37" s="347" customFormat="1" ht="15" customHeight="1">
      <c r="A120" s="559"/>
      <c r="B120" s="560"/>
      <c r="C120" s="560"/>
      <c r="D120" s="561"/>
      <c r="E120" s="408" t="b">
        <v>0</v>
      </c>
      <c r="F120" s="567" t="s">
        <v>252</v>
      </c>
      <c r="G120" s="567"/>
      <c r="H120" s="567"/>
      <c r="I120" s="567"/>
      <c r="J120" s="567"/>
      <c r="K120" s="567"/>
      <c r="L120" s="567"/>
      <c r="M120" s="567"/>
      <c r="N120" s="567"/>
      <c r="O120" s="567"/>
      <c r="P120" s="567"/>
      <c r="Q120" s="567"/>
      <c r="R120" s="567"/>
      <c r="S120" s="567"/>
      <c r="T120" s="567"/>
      <c r="U120" s="567"/>
      <c r="V120" s="567"/>
      <c r="W120" s="567"/>
      <c r="X120" s="567"/>
      <c r="Y120" s="567"/>
      <c r="Z120" s="567"/>
      <c r="AA120" s="567"/>
      <c r="AB120" s="567"/>
      <c r="AC120" s="567"/>
      <c r="AD120" s="567"/>
      <c r="AE120" s="567"/>
      <c r="AF120" s="567"/>
      <c r="AG120" s="567"/>
      <c r="AH120" s="567"/>
      <c r="AI120" s="567"/>
      <c r="AJ120" s="568"/>
    </row>
    <row r="121" spans="1:37" s="347" customFormat="1" ht="15" customHeight="1">
      <c r="A121" s="559"/>
      <c r="B121" s="560"/>
      <c r="C121" s="560"/>
      <c r="D121" s="561"/>
      <c r="E121" s="411" t="b">
        <v>0</v>
      </c>
      <c r="F121" s="567" t="s">
        <v>253</v>
      </c>
      <c r="G121" s="567"/>
      <c r="H121" s="567"/>
      <c r="I121" s="567"/>
      <c r="J121" s="567"/>
      <c r="K121" s="567"/>
      <c r="L121" s="567"/>
      <c r="M121" s="567"/>
      <c r="N121" s="567"/>
      <c r="O121" s="567"/>
      <c r="P121" s="567"/>
      <c r="Q121" s="567"/>
      <c r="R121" s="567"/>
      <c r="S121" s="567"/>
      <c r="T121" s="567"/>
      <c r="U121" s="567"/>
      <c r="V121" s="567"/>
      <c r="W121" s="567"/>
      <c r="X121" s="567"/>
      <c r="Y121" s="567"/>
      <c r="Z121" s="567"/>
      <c r="AA121" s="567"/>
      <c r="AB121" s="567"/>
      <c r="AC121" s="567"/>
      <c r="AD121" s="567"/>
      <c r="AE121" s="567"/>
      <c r="AF121" s="567"/>
      <c r="AG121" s="567"/>
      <c r="AH121" s="567"/>
      <c r="AI121" s="567"/>
      <c r="AJ121" s="568"/>
    </row>
    <row r="122" spans="1:37" s="347" customFormat="1" ht="15" customHeight="1">
      <c r="A122" s="562"/>
      <c r="B122" s="563"/>
      <c r="C122" s="563"/>
      <c r="D122" s="564"/>
      <c r="E122" s="412" t="b">
        <v>0</v>
      </c>
      <c r="F122" s="569" t="s">
        <v>254</v>
      </c>
      <c r="G122" s="569"/>
      <c r="H122" s="569"/>
      <c r="I122" s="569"/>
      <c r="J122" s="569"/>
      <c r="K122" s="569"/>
      <c r="L122" s="569"/>
      <c r="M122" s="569"/>
      <c r="N122" s="569"/>
      <c r="O122" s="569"/>
      <c r="P122" s="569"/>
      <c r="Q122" s="569"/>
      <c r="R122" s="569"/>
      <c r="S122" s="569"/>
      <c r="T122" s="569"/>
      <c r="U122" s="569"/>
      <c r="V122" s="569"/>
      <c r="W122" s="569"/>
      <c r="X122" s="569"/>
      <c r="Y122" s="569"/>
      <c r="Z122" s="569"/>
      <c r="AA122" s="569"/>
      <c r="AB122" s="569"/>
      <c r="AC122" s="569"/>
      <c r="AD122" s="569"/>
      <c r="AE122" s="569"/>
      <c r="AF122" s="569"/>
      <c r="AG122" s="569"/>
      <c r="AH122" s="569"/>
      <c r="AI122" s="569"/>
      <c r="AJ122" s="570"/>
    </row>
    <row r="123" spans="1:37" s="347" customFormat="1" ht="15" customHeight="1">
      <c r="A123" s="556" t="s">
        <v>101</v>
      </c>
      <c r="B123" s="557"/>
      <c r="C123" s="557"/>
      <c r="D123" s="558"/>
      <c r="E123" s="411" t="b">
        <v>0</v>
      </c>
      <c r="F123" s="565" t="s">
        <v>255</v>
      </c>
      <c r="G123" s="565"/>
      <c r="H123" s="565"/>
      <c r="I123" s="565"/>
      <c r="J123" s="565"/>
      <c r="K123" s="565"/>
      <c r="L123" s="565"/>
      <c r="M123" s="565"/>
      <c r="N123" s="565"/>
      <c r="O123" s="565"/>
      <c r="P123" s="565"/>
      <c r="Q123" s="565"/>
      <c r="R123" s="565"/>
      <c r="S123" s="565"/>
      <c r="T123" s="565"/>
      <c r="U123" s="565"/>
      <c r="V123" s="565"/>
      <c r="W123" s="565"/>
      <c r="X123" s="565"/>
      <c r="Y123" s="565"/>
      <c r="Z123" s="565"/>
      <c r="AA123" s="565"/>
      <c r="AB123" s="565"/>
      <c r="AC123" s="565"/>
      <c r="AD123" s="565"/>
      <c r="AE123" s="565"/>
      <c r="AF123" s="565"/>
      <c r="AG123" s="565"/>
      <c r="AH123" s="565"/>
      <c r="AI123" s="565"/>
      <c r="AJ123" s="566"/>
      <c r="AK123"/>
    </row>
    <row r="124" spans="1:37" s="347" customFormat="1" ht="30" customHeight="1">
      <c r="A124" s="559"/>
      <c r="B124" s="560"/>
      <c r="C124" s="560"/>
      <c r="D124" s="561"/>
      <c r="E124" s="408" t="b">
        <v>0</v>
      </c>
      <c r="F124" s="567" t="s">
        <v>256</v>
      </c>
      <c r="G124" s="567"/>
      <c r="H124" s="567"/>
      <c r="I124" s="567"/>
      <c r="J124" s="567"/>
      <c r="K124" s="567"/>
      <c r="L124" s="567"/>
      <c r="M124" s="567"/>
      <c r="N124" s="567"/>
      <c r="O124" s="567"/>
      <c r="P124" s="567"/>
      <c r="Q124" s="567"/>
      <c r="R124" s="567"/>
      <c r="S124" s="567"/>
      <c r="T124" s="567"/>
      <c r="U124" s="567"/>
      <c r="V124" s="567"/>
      <c r="W124" s="567"/>
      <c r="X124" s="567"/>
      <c r="Y124" s="567"/>
      <c r="Z124" s="567"/>
      <c r="AA124" s="567"/>
      <c r="AB124" s="567"/>
      <c r="AC124" s="567"/>
      <c r="AD124" s="567"/>
      <c r="AE124" s="567"/>
      <c r="AF124" s="567"/>
      <c r="AG124" s="567"/>
      <c r="AH124" s="567"/>
      <c r="AI124" s="567"/>
      <c r="AJ124" s="568"/>
    </row>
    <row r="125" spans="1:37" s="347" customFormat="1" ht="15" customHeight="1">
      <c r="A125" s="559"/>
      <c r="B125" s="560"/>
      <c r="C125" s="560"/>
      <c r="D125" s="561"/>
      <c r="E125" s="408" t="b">
        <v>0</v>
      </c>
      <c r="F125" s="567" t="s">
        <v>257</v>
      </c>
      <c r="G125" s="567"/>
      <c r="H125" s="567"/>
      <c r="I125" s="567"/>
      <c r="J125" s="567"/>
      <c r="K125" s="567"/>
      <c r="L125" s="567"/>
      <c r="M125" s="567"/>
      <c r="N125" s="567"/>
      <c r="O125" s="567"/>
      <c r="P125" s="567"/>
      <c r="Q125" s="567"/>
      <c r="R125" s="567"/>
      <c r="S125" s="567"/>
      <c r="T125" s="567"/>
      <c r="U125" s="567"/>
      <c r="V125" s="567"/>
      <c r="W125" s="567"/>
      <c r="X125" s="567"/>
      <c r="Y125" s="567"/>
      <c r="Z125" s="567"/>
      <c r="AA125" s="567"/>
      <c r="AB125" s="567"/>
      <c r="AC125" s="567"/>
      <c r="AD125" s="567"/>
      <c r="AE125" s="567"/>
      <c r="AF125" s="567"/>
      <c r="AG125" s="567"/>
      <c r="AH125" s="567"/>
      <c r="AI125" s="567"/>
      <c r="AJ125" s="568"/>
    </row>
    <row r="126" spans="1:37" s="347" customFormat="1" ht="15" customHeight="1">
      <c r="A126" s="562"/>
      <c r="B126" s="563"/>
      <c r="C126" s="563"/>
      <c r="D126" s="564"/>
      <c r="E126" s="412" t="b">
        <v>0</v>
      </c>
      <c r="F126" s="569" t="s">
        <v>258</v>
      </c>
      <c r="G126" s="569"/>
      <c r="H126" s="569"/>
      <c r="I126" s="569"/>
      <c r="J126" s="569"/>
      <c r="K126" s="569"/>
      <c r="L126" s="569"/>
      <c r="M126" s="569"/>
      <c r="N126" s="569"/>
      <c r="O126" s="569"/>
      <c r="P126" s="569"/>
      <c r="Q126" s="569"/>
      <c r="R126" s="569"/>
      <c r="S126" s="569"/>
      <c r="T126" s="569"/>
      <c r="U126" s="569"/>
      <c r="V126" s="569"/>
      <c r="W126" s="569"/>
      <c r="X126" s="569"/>
      <c r="Y126" s="569"/>
      <c r="Z126" s="569"/>
      <c r="AA126" s="569"/>
      <c r="AB126" s="569"/>
      <c r="AC126" s="569"/>
      <c r="AD126" s="569"/>
      <c r="AE126" s="569"/>
      <c r="AF126" s="569"/>
      <c r="AG126" s="569"/>
      <c r="AH126" s="569"/>
      <c r="AI126" s="569"/>
      <c r="AJ126" s="570"/>
    </row>
    <row r="127" spans="1:37" s="347" customFormat="1" ht="30" customHeight="1">
      <c r="A127" s="556" t="s">
        <v>259</v>
      </c>
      <c r="B127" s="557"/>
      <c r="C127" s="557"/>
      <c r="D127" s="558"/>
      <c r="E127" s="411" t="b">
        <v>0</v>
      </c>
      <c r="F127" s="565" t="s">
        <v>260</v>
      </c>
      <c r="G127" s="565"/>
      <c r="H127" s="565"/>
      <c r="I127" s="565"/>
      <c r="J127" s="565"/>
      <c r="K127" s="565"/>
      <c r="L127" s="565"/>
      <c r="M127" s="565"/>
      <c r="N127" s="565"/>
      <c r="O127" s="565"/>
      <c r="P127" s="565"/>
      <c r="Q127" s="565"/>
      <c r="R127" s="565"/>
      <c r="S127" s="565"/>
      <c r="T127" s="565"/>
      <c r="U127" s="565"/>
      <c r="V127" s="565"/>
      <c r="W127" s="565"/>
      <c r="X127" s="565"/>
      <c r="Y127" s="565"/>
      <c r="Z127" s="565"/>
      <c r="AA127" s="565"/>
      <c r="AB127" s="565"/>
      <c r="AC127" s="565"/>
      <c r="AD127" s="565"/>
      <c r="AE127" s="565"/>
      <c r="AF127" s="565"/>
      <c r="AG127" s="565"/>
      <c r="AH127" s="565"/>
      <c r="AI127" s="565"/>
      <c r="AJ127" s="566"/>
      <c r="AK127" s="403"/>
    </row>
    <row r="128" spans="1:37" s="347" customFormat="1" ht="15" customHeight="1">
      <c r="A128" s="559"/>
      <c r="B128" s="560"/>
      <c r="C128" s="560"/>
      <c r="D128" s="561"/>
      <c r="E128" s="408" t="b">
        <v>0</v>
      </c>
      <c r="F128" s="567" t="s">
        <v>261</v>
      </c>
      <c r="G128" s="567"/>
      <c r="H128" s="567"/>
      <c r="I128" s="567"/>
      <c r="J128" s="567"/>
      <c r="K128" s="567"/>
      <c r="L128" s="567"/>
      <c r="M128" s="567"/>
      <c r="N128" s="567"/>
      <c r="O128" s="567"/>
      <c r="P128" s="567"/>
      <c r="Q128" s="567"/>
      <c r="R128" s="567"/>
      <c r="S128" s="567"/>
      <c r="T128" s="567"/>
      <c r="U128" s="567"/>
      <c r="V128" s="567"/>
      <c r="W128" s="567"/>
      <c r="X128" s="567"/>
      <c r="Y128" s="567"/>
      <c r="Z128" s="567"/>
      <c r="AA128" s="567"/>
      <c r="AB128" s="567"/>
      <c r="AC128" s="567"/>
      <c r="AD128" s="567"/>
      <c r="AE128" s="567"/>
      <c r="AF128" s="567"/>
      <c r="AG128" s="567"/>
      <c r="AH128" s="567"/>
      <c r="AI128" s="567"/>
      <c r="AJ128" s="568"/>
    </row>
    <row r="129" spans="1:49" s="347" customFormat="1" ht="15" customHeight="1">
      <c r="A129" s="559"/>
      <c r="B129" s="560"/>
      <c r="C129" s="560"/>
      <c r="D129" s="561"/>
      <c r="E129" s="408" t="b">
        <v>0</v>
      </c>
      <c r="F129" s="567" t="s">
        <v>262</v>
      </c>
      <c r="G129" s="567"/>
      <c r="H129" s="567"/>
      <c r="I129" s="567"/>
      <c r="J129" s="567"/>
      <c r="K129" s="567"/>
      <c r="L129" s="567"/>
      <c r="M129" s="567"/>
      <c r="N129" s="567"/>
      <c r="O129" s="567"/>
      <c r="P129" s="567"/>
      <c r="Q129" s="567"/>
      <c r="R129" s="567"/>
      <c r="S129" s="567"/>
      <c r="T129" s="567"/>
      <c r="U129" s="567"/>
      <c r="V129" s="567"/>
      <c r="W129" s="567"/>
      <c r="X129" s="567"/>
      <c r="Y129" s="567"/>
      <c r="Z129" s="567"/>
      <c r="AA129" s="567"/>
      <c r="AB129" s="567"/>
      <c r="AC129" s="567"/>
      <c r="AD129" s="567"/>
      <c r="AE129" s="567"/>
      <c r="AF129" s="567"/>
      <c r="AG129" s="567"/>
      <c r="AH129" s="567"/>
      <c r="AI129" s="567"/>
      <c r="AJ129" s="568"/>
    </row>
    <row r="130" spans="1:49" s="347" customFormat="1" ht="15" customHeight="1" thickBot="1">
      <c r="A130" s="581"/>
      <c r="B130" s="582"/>
      <c r="C130" s="582"/>
      <c r="D130" s="583"/>
      <c r="E130" s="413" t="b">
        <v>0</v>
      </c>
      <c r="F130" s="584" t="s">
        <v>263</v>
      </c>
      <c r="G130" s="584"/>
      <c r="H130" s="584"/>
      <c r="I130" s="584"/>
      <c r="J130" s="584"/>
      <c r="K130" s="584"/>
      <c r="L130" s="584"/>
      <c r="M130" s="584"/>
      <c r="N130" s="584"/>
      <c r="O130" s="584"/>
      <c r="P130" s="584"/>
      <c r="Q130" s="584"/>
      <c r="R130" s="584"/>
      <c r="S130" s="584"/>
      <c r="T130" s="584"/>
      <c r="U130" s="584"/>
      <c r="V130" s="584"/>
      <c r="W130" s="584"/>
      <c r="X130" s="584"/>
      <c r="Y130" s="584"/>
      <c r="Z130" s="584"/>
      <c r="AA130" s="584"/>
      <c r="AB130" s="584"/>
      <c r="AC130" s="584"/>
      <c r="AD130" s="584"/>
      <c r="AE130" s="584"/>
      <c r="AF130" s="584"/>
      <c r="AG130" s="584"/>
      <c r="AH130" s="584"/>
      <c r="AI130" s="584"/>
      <c r="AJ130" s="585"/>
      <c r="AK130"/>
    </row>
    <row r="131" spans="1:49" s="347" customFormat="1" ht="30" customHeight="1" thickBot="1">
      <c r="A131" s="576" t="s">
        <v>264</v>
      </c>
      <c r="B131" s="577"/>
      <c r="C131" s="577"/>
      <c r="D131" s="577"/>
      <c r="E131" s="577"/>
      <c r="F131" s="577"/>
      <c r="G131" s="577"/>
      <c r="H131" s="577"/>
      <c r="I131" s="577"/>
      <c r="J131" s="577"/>
      <c r="K131" s="577"/>
      <c r="L131" s="577"/>
      <c r="M131" s="577"/>
      <c r="N131" s="578"/>
      <c r="O131" s="579"/>
      <c r="P131" s="579"/>
      <c r="Q131" s="580" t="s">
        <v>102</v>
      </c>
      <c r="R131" s="580"/>
      <c r="S131" s="749"/>
      <c r="T131" s="750"/>
      <c r="U131" s="750"/>
      <c r="V131" s="750"/>
      <c r="W131" s="750"/>
      <c r="X131" s="750"/>
      <c r="Y131" s="750"/>
      <c r="Z131" s="750"/>
      <c r="AA131" s="750"/>
      <c r="AB131" s="750"/>
      <c r="AC131" s="750"/>
      <c r="AD131" s="750"/>
      <c r="AE131" s="750"/>
      <c r="AF131" s="750"/>
      <c r="AG131" s="750"/>
      <c r="AH131" s="750"/>
      <c r="AI131" s="750"/>
      <c r="AJ131" s="751"/>
      <c r="AK131"/>
    </row>
    <row r="132" spans="1:49" customFormat="1" ht="15" customHeight="1">
      <c r="A132" s="405"/>
      <c r="B132" s="405"/>
      <c r="C132" s="405"/>
      <c r="D132" s="405"/>
      <c r="E132" s="405"/>
      <c r="F132" s="405"/>
      <c r="G132" s="405"/>
      <c r="H132" s="405"/>
      <c r="I132" s="405"/>
      <c r="J132" s="405"/>
      <c r="K132" s="405"/>
      <c r="L132" s="405"/>
      <c r="M132" s="405"/>
      <c r="N132" s="405"/>
      <c r="O132" s="405"/>
      <c r="P132" s="405"/>
      <c r="Q132" s="405"/>
      <c r="R132" s="405"/>
      <c r="S132" s="405"/>
      <c r="T132" s="405"/>
      <c r="U132" s="405"/>
      <c r="V132" s="405"/>
      <c r="W132" s="405"/>
      <c r="X132" s="405"/>
      <c r="Y132" s="405"/>
      <c r="Z132" s="405"/>
      <c r="AA132" s="405"/>
      <c r="AB132" s="405"/>
      <c r="AC132" s="405"/>
      <c r="AD132" s="405"/>
      <c r="AE132" s="405"/>
      <c r="AF132" s="405"/>
      <c r="AG132" s="405"/>
      <c r="AH132" s="405"/>
      <c r="AI132" s="405"/>
      <c r="AJ132" s="405"/>
      <c r="AT132" s="344"/>
    </row>
    <row r="133" spans="1:49" s="43" customFormat="1" ht="22.5" customHeight="1">
      <c r="A133" s="225" t="s">
        <v>265</v>
      </c>
      <c r="B133" s="134"/>
      <c r="C133" s="49"/>
      <c r="D133" s="49"/>
      <c r="E133" s="49"/>
      <c r="F133" s="143"/>
      <c r="G133" s="143"/>
      <c r="H133" s="143"/>
      <c r="I133" s="143"/>
      <c r="J133" s="143"/>
      <c r="K133" s="143"/>
      <c r="L133" s="143"/>
      <c r="M133" s="143"/>
      <c r="N133" s="143"/>
      <c r="O133" s="143"/>
      <c r="P133" s="143"/>
      <c r="Q133" s="143"/>
      <c r="R133" s="143"/>
      <c r="S133" s="143"/>
      <c r="T133" s="143"/>
      <c r="U133" s="143"/>
      <c r="V133" s="143"/>
      <c r="W133" s="143"/>
      <c r="X133" s="143"/>
      <c r="Y133" s="143"/>
      <c r="Z133" s="143"/>
      <c r="AA133" s="143"/>
      <c r="AB133" s="143"/>
      <c r="AC133" s="143"/>
      <c r="AD133" s="143"/>
      <c r="AE133" s="143"/>
      <c r="AF133" s="143"/>
      <c r="AG133" s="143"/>
      <c r="AH133" s="143"/>
      <c r="AI133" s="143"/>
      <c r="AJ133" s="143"/>
      <c r="AK133" s="143"/>
      <c r="AL133" s="143"/>
      <c r="AM133" s="143"/>
      <c r="AW133" s="48"/>
    </row>
    <row r="134" spans="1:49" ht="42" customHeight="1">
      <c r="A134" s="573"/>
      <c r="B134" s="574"/>
      <c r="C134" s="574"/>
      <c r="D134" s="574"/>
      <c r="E134" s="574"/>
      <c r="F134" s="574"/>
      <c r="G134" s="574"/>
      <c r="H134" s="574"/>
      <c r="I134" s="574"/>
      <c r="J134" s="574"/>
      <c r="K134" s="574"/>
      <c r="L134" s="574"/>
      <c r="M134" s="574"/>
      <c r="N134" s="574"/>
      <c r="O134" s="574"/>
      <c r="P134" s="574"/>
      <c r="Q134" s="574"/>
      <c r="R134" s="574"/>
      <c r="S134" s="574"/>
      <c r="T134" s="574"/>
      <c r="U134" s="574"/>
      <c r="V134" s="574"/>
      <c r="W134" s="574"/>
      <c r="X134" s="574"/>
      <c r="Y134" s="574"/>
      <c r="Z134" s="574"/>
      <c r="AA134" s="574"/>
      <c r="AB134" s="574"/>
      <c r="AC134" s="574"/>
      <c r="AD134" s="574"/>
      <c r="AE134" s="574"/>
      <c r="AF134" s="574"/>
      <c r="AG134" s="574"/>
      <c r="AH134" s="574"/>
      <c r="AI134" s="574"/>
      <c r="AJ134" s="575"/>
      <c r="AK134" s="156"/>
      <c r="AL134" s="156"/>
      <c r="AM134" s="156"/>
      <c r="AW134" s="51"/>
    </row>
    <row r="135" spans="1:49" ht="11.25" customHeight="1">
      <c r="A135" s="156"/>
      <c r="B135" s="156"/>
      <c r="C135" s="156"/>
      <c r="D135" s="156"/>
      <c r="E135" s="156"/>
      <c r="F135" s="156"/>
      <c r="G135" s="156"/>
      <c r="H135" s="156"/>
      <c r="I135" s="156"/>
      <c r="J135" s="156"/>
      <c r="K135" s="156"/>
      <c r="L135" s="156"/>
      <c r="M135" s="156"/>
      <c r="N135" s="156"/>
      <c r="O135" s="156"/>
      <c r="P135" s="156"/>
      <c r="Q135" s="156"/>
      <c r="R135" s="156"/>
      <c r="S135" s="156"/>
      <c r="T135" s="156"/>
      <c r="U135" s="156"/>
      <c r="V135" s="156"/>
      <c r="W135" s="156"/>
      <c r="X135" s="156"/>
      <c r="Y135" s="156"/>
      <c r="Z135" s="156"/>
      <c r="AA135" s="156"/>
      <c r="AB135" s="156"/>
      <c r="AC135" s="156"/>
      <c r="AD135" s="156"/>
      <c r="AE135" s="156"/>
      <c r="AF135" s="156"/>
      <c r="AG135" s="156"/>
      <c r="AH135" s="156"/>
      <c r="AI135" s="156"/>
      <c r="AJ135" s="156"/>
      <c r="AK135" s="156"/>
      <c r="AL135" s="156"/>
      <c r="AM135" s="156"/>
      <c r="AW135" s="51"/>
    </row>
    <row r="136" spans="1:49" s="43" customFormat="1" ht="15" customHeight="1">
      <c r="A136" s="133" t="s">
        <v>18</v>
      </c>
      <c r="B136" s="571" t="s">
        <v>20</v>
      </c>
      <c r="C136" s="571"/>
      <c r="D136" s="571"/>
      <c r="E136" s="571"/>
      <c r="F136" s="571"/>
      <c r="G136" s="571"/>
      <c r="H136" s="571"/>
      <c r="I136" s="571"/>
      <c r="J136" s="571"/>
      <c r="K136" s="571"/>
      <c r="L136" s="571"/>
      <c r="M136" s="571"/>
      <c r="N136" s="571"/>
      <c r="O136" s="571"/>
      <c r="P136" s="571"/>
      <c r="Q136" s="571"/>
      <c r="R136" s="571"/>
      <c r="S136" s="571"/>
      <c r="T136" s="571"/>
      <c r="U136" s="571"/>
      <c r="V136" s="571"/>
      <c r="W136" s="571"/>
      <c r="X136" s="571"/>
      <c r="Y136" s="571"/>
      <c r="Z136" s="571"/>
      <c r="AA136" s="571"/>
      <c r="AB136" s="571"/>
      <c r="AC136" s="571"/>
      <c r="AD136" s="571"/>
      <c r="AE136" s="571"/>
      <c r="AF136" s="571"/>
      <c r="AG136" s="571"/>
      <c r="AH136" s="571"/>
      <c r="AI136" s="571"/>
      <c r="AJ136" s="571"/>
      <c r="AK136" s="153"/>
      <c r="AL136" s="153"/>
      <c r="AM136" s="153"/>
      <c r="AW136" s="48"/>
    </row>
    <row r="137" spans="1:49" ht="22.5" customHeight="1">
      <c r="A137" s="58" t="s">
        <v>18</v>
      </c>
      <c r="B137" s="572" t="s">
        <v>127</v>
      </c>
      <c r="C137" s="572"/>
      <c r="D137" s="572"/>
      <c r="E137" s="572"/>
      <c r="F137" s="572"/>
      <c r="G137" s="572"/>
      <c r="H137" s="572"/>
      <c r="I137" s="572"/>
      <c r="J137" s="572"/>
      <c r="K137" s="572"/>
      <c r="L137" s="572"/>
      <c r="M137" s="572"/>
      <c r="N137" s="572"/>
      <c r="O137" s="572"/>
      <c r="P137" s="572"/>
      <c r="Q137" s="572"/>
      <c r="R137" s="572"/>
      <c r="S137" s="572"/>
      <c r="T137" s="572"/>
      <c r="U137" s="572"/>
      <c r="V137" s="572"/>
      <c r="W137" s="572"/>
      <c r="X137" s="572"/>
      <c r="Y137" s="572"/>
      <c r="Z137" s="572"/>
      <c r="AA137" s="572"/>
      <c r="AB137" s="572"/>
      <c r="AC137" s="572"/>
      <c r="AD137" s="572"/>
      <c r="AE137" s="572"/>
      <c r="AF137" s="572"/>
      <c r="AG137" s="572"/>
      <c r="AH137" s="572"/>
      <c r="AI137" s="572"/>
      <c r="AJ137" s="572"/>
      <c r="AK137" s="154"/>
      <c r="AL137" s="154"/>
      <c r="AM137" s="154"/>
      <c r="AW137" s="51"/>
    </row>
    <row r="138" spans="1:49" ht="9.9499999999999993" customHeight="1" thickBot="1">
      <c r="A138" s="59"/>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0"/>
      <c r="AI138" s="60"/>
      <c r="AJ138" s="60"/>
      <c r="AK138" s="60"/>
      <c r="AL138" s="60"/>
      <c r="AM138" s="60"/>
      <c r="AW138" s="51"/>
    </row>
    <row r="139" spans="1:49" ht="7.5" customHeight="1">
      <c r="A139" s="61"/>
      <c r="B139" s="62"/>
      <c r="C139" s="63"/>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4"/>
      <c r="AK139" s="40"/>
      <c r="AL139" s="40"/>
      <c r="AM139" s="40"/>
      <c r="AW139" s="51"/>
    </row>
    <row r="140" spans="1:49" ht="25.5" customHeight="1">
      <c r="A140" s="65" t="s">
        <v>54</v>
      </c>
      <c r="B140" s="552" t="s">
        <v>55</v>
      </c>
      <c r="C140" s="552"/>
      <c r="D140" s="552"/>
      <c r="E140" s="552"/>
      <c r="F140" s="552"/>
      <c r="G140" s="552"/>
      <c r="H140" s="552"/>
      <c r="I140" s="552"/>
      <c r="J140" s="552"/>
      <c r="K140" s="552"/>
      <c r="L140" s="552"/>
      <c r="M140" s="552"/>
      <c r="N140" s="552"/>
      <c r="O140" s="552"/>
      <c r="P140" s="552"/>
      <c r="Q140" s="552"/>
      <c r="R140" s="552"/>
      <c r="S140" s="552"/>
      <c r="T140" s="552"/>
      <c r="U140" s="552"/>
      <c r="V140" s="552"/>
      <c r="W140" s="552"/>
      <c r="X140" s="552"/>
      <c r="Y140" s="552"/>
      <c r="Z140" s="552"/>
      <c r="AA140" s="552"/>
      <c r="AB140" s="552"/>
      <c r="AC140" s="552"/>
      <c r="AD140" s="552"/>
      <c r="AE140" s="552"/>
      <c r="AF140" s="552"/>
      <c r="AG140" s="552"/>
      <c r="AH140" s="552"/>
      <c r="AI140" s="552"/>
      <c r="AJ140" s="66"/>
      <c r="AK140" s="68"/>
      <c r="AL140" s="68"/>
      <c r="AM140" s="68"/>
    </row>
    <row r="141" spans="1:49" ht="7.5" customHeight="1">
      <c r="A141" s="65"/>
      <c r="B141" s="67"/>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c r="AG141" s="68"/>
      <c r="AH141" s="68"/>
      <c r="AI141" s="68"/>
      <c r="AJ141" s="66"/>
      <c r="AK141" s="68"/>
      <c r="AL141" s="68"/>
      <c r="AM141" s="68"/>
    </row>
    <row r="142" spans="1:49" s="73" customFormat="1" ht="19.5" customHeight="1">
      <c r="A142" s="69"/>
      <c r="B142" s="70" t="s">
        <v>12</v>
      </c>
      <c r="C142" s="70"/>
      <c r="D142" s="494"/>
      <c r="E142" s="495"/>
      <c r="F142" s="70" t="s">
        <v>2</v>
      </c>
      <c r="G142" s="494"/>
      <c r="H142" s="495"/>
      <c r="I142" s="70" t="s">
        <v>3</v>
      </c>
      <c r="J142" s="494"/>
      <c r="K142" s="495"/>
      <c r="L142" s="70" t="s">
        <v>6</v>
      </c>
      <c r="N142" s="499" t="s">
        <v>25</v>
      </c>
      <c r="O142" s="495"/>
      <c r="P142" s="495"/>
      <c r="Q142" s="500" t="str">
        <f>IF(基本情報入力シート!M37="","",基本情報入力シート!M37)</f>
        <v/>
      </c>
      <c r="R142" s="501"/>
      <c r="S142" s="501"/>
      <c r="T142" s="501"/>
      <c r="U142" s="501"/>
      <c r="V142" s="501"/>
      <c r="W142" s="501"/>
      <c r="X142" s="501"/>
      <c r="Y142" s="501"/>
      <c r="Z142" s="501"/>
      <c r="AA142" s="501"/>
      <c r="AB142" s="501"/>
      <c r="AC142" s="501"/>
      <c r="AD142" s="501"/>
      <c r="AE142" s="501"/>
      <c r="AF142" s="501"/>
      <c r="AG142" s="501"/>
      <c r="AH142" s="501"/>
      <c r="AI142" s="501"/>
      <c r="AJ142" s="502"/>
      <c r="AK142" s="71"/>
      <c r="AL142" s="71"/>
      <c r="AM142" s="71"/>
    </row>
    <row r="143" spans="1:49" s="73" customFormat="1" ht="21.75" customHeight="1">
      <c r="A143" s="69"/>
      <c r="B143" s="71"/>
      <c r="C143" s="70"/>
      <c r="D143" s="70"/>
      <c r="E143" s="70"/>
      <c r="F143" s="70"/>
      <c r="G143" s="70"/>
      <c r="H143" s="70"/>
      <c r="I143" s="70"/>
      <c r="J143" s="70"/>
      <c r="K143" s="70"/>
      <c r="L143" s="70"/>
      <c r="M143" s="70"/>
      <c r="N143" s="499" t="s">
        <v>178</v>
      </c>
      <c r="O143" s="495"/>
      <c r="P143" s="495"/>
      <c r="Q143" s="503" t="s">
        <v>179</v>
      </c>
      <c r="R143" s="495"/>
      <c r="S143" s="313"/>
      <c r="T143" s="313"/>
      <c r="U143" s="313"/>
      <c r="V143" s="313"/>
      <c r="W143" s="313"/>
      <c r="X143" s="504" t="s">
        <v>34</v>
      </c>
      <c r="Y143" s="505"/>
      <c r="Z143" s="313"/>
      <c r="AA143" s="313"/>
      <c r="AB143" s="313"/>
      <c r="AC143" s="313"/>
      <c r="AD143" s="313"/>
      <c r="AE143" s="313"/>
      <c r="AF143" s="313"/>
      <c r="AG143" s="331"/>
      <c r="AH143" s="331"/>
      <c r="AI143" s="74"/>
      <c r="AJ143" s="72"/>
      <c r="AK143" s="71"/>
      <c r="AL143" s="71"/>
      <c r="AM143" s="71"/>
    </row>
    <row r="144" spans="1:49" ht="10.5" customHeight="1" thickBot="1">
      <c r="A144" s="52"/>
      <c r="B144" s="75"/>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4"/>
      <c r="AK144" s="41"/>
      <c r="AL144" s="41"/>
      <c r="AM144" s="41"/>
    </row>
    <row r="145" spans="1:39" ht="14.25">
      <c r="A145" s="414" t="s">
        <v>266</v>
      </c>
      <c r="B145" s="415"/>
      <c r="C145" s="347"/>
      <c r="D145" s="347"/>
      <c r="E145" s="416" t="s">
        <v>267</v>
      </c>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row>
    <row r="146" spans="1:39">
      <c r="A146" s="387" t="s">
        <v>268</v>
      </c>
      <c r="B146" s="415"/>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row>
    <row r="147" spans="1:39">
      <c r="A147" s="417" t="s">
        <v>269</v>
      </c>
      <c r="B147" s="418"/>
      <c r="C147" s="139"/>
      <c r="D147" s="139"/>
      <c r="E147" s="139"/>
      <c r="F147" s="139"/>
      <c r="G147" s="139"/>
      <c r="H147" s="139"/>
      <c r="I147" s="139"/>
      <c r="J147" s="139"/>
      <c r="K147" s="139"/>
      <c r="L147" s="139"/>
      <c r="M147" s="139"/>
      <c r="N147" s="139"/>
      <c r="O147" s="139"/>
      <c r="P147" s="139"/>
      <c r="Q147" s="139"/>
      <c r="R147" s="139"/>
      <c r="S147" s="139"/>
      <c r="T147" s="139"/>
      <c r="U147" s="139"/>
      <c r="V147" s="139"/>
      <c r="W147" s="139"/>
      <c r="X147" s="139"/>
      <c r="Y147" s="139"/>
      <c r="Z147" s="139"/>
      <c r="AA147" s="139"/>
      <c r="AB147" s="139"/>
      <c r="AC147" s="139"/>
      <c r="AD147" s="139"/>
      <c r="AE147" s="139"/>
      <c r="AF147" s="139"/>
      <c r="AG147" s="139"/>
      <c r="AH147" s="139"/>
      <c r="AI147" s="139"/>
      <c r="AJ147" s="139"/>
      <c r="AK147"/>
      <c r="AL147" s="139"/>
      <c r="AM147" s="139"/>
    </row>
    <row r="148" spans="1:39" customFormat="1">
      <c r="A148" s="485" t="s">
        <v>270</v>
      </c>
      <c r="B148" s="485"/>
      <c r="C148" s="485"/>
      <c r="D148" s="485"/>
      <c r="E148" s="485"/>
      <c r="F148" s="485"/>
      <c r="G148" s="485"/>
      <c r="H148" s="485"/>
      <c r="I148" s="485"/>
      <c r="J148" s="485"/>
      <c r="K148" s="485"/>
      <c r="L148" s="485"/>
      <c r="M148" s="485"/>
      <c r="N148" s="485"/>
      <c r="O148" s="485"/>
      <c r="P148" s="485"/>
      <c r="Q148" s="485"/>
      <c r="R148" s="485"/>
      <c r="S148" s="485"/>
      <c r="T148" s="485"/>
      <c r="U148" s="485"/>
      <c r="V148" s="485"/>
      <c r="W148" s="485"/>
      <c r="X148" s="485"/>
      <c r="Y148" s="485"/>
      <c r="Z148" s="485"/>
      <c r="AA148" s="485"/>
      <c r="AB148" s="485"/>
      <c r="AC148" s="485"/>
      <c r="AD148" s="485"/>
      <c r="AE148" s="485"/>
      <c r="AF148" s="485"/>
      <c r="AG148" s="485"/>
      <c r="AH148" s="485"/>
      <c r="AI148" s="485"/>
      <c r="AJ148" s="485"/>
    </row>
    <row r="149" spans="1:39" customFormat="1">
      <c r="A149" s="486" t="s">
        <v>271</v>
      </c>
      <c r="B149" s="488" t="s">
        <v>272</v>
      </c>
      <c r="C149" s="489"/>
      <c r="D149" s="489"/>
      <c r="E149" s="489"/>
      <c r="F149" s="489"/>
      <c r="G149" s="489"/>
      <c r="H149" s="489"/>
      <c r="I149" s="489"/>
      <c r="J149" s="489"/>
      <c r="K149" s="489"/>
      <c r="L149" s="489"/>
      <c r="M149" s="489"/>
      <c r="N149" s="489"/>
      <c r="O149" s="489"/>
      <c r="P149" s="489"/>
      <c r="Q149" s="489"/>
      <c r="R149" s="489"/>
      <c r="S149" s="489"/>
      <c r="T149" s="489"/>
      <c r="U149" s="489"/>
      <c r="V149" s="489"/>
      <c r="W149" s="489"/>
      <c r="X149" s="489"/>
      <c r="Y149" s="489"/>
      <c r="Z149" s="489"/>
      <c r="AA149" s="489"/>
      <c r="AB149" s="489"/>
      <c r="AC149" s="489"/>
      <c r="AD149" s="489"/>
      <c r="AE149" s="489"/>
      <c r="AF149" s="489"/>
      <c r="AG149" s="489"/>
      <c r="AH149" s="489"/>
      <c r="AI149" s="490"/>
      <c r="AJ149" s="419" t="str">
        <f>V34</f>
        <v/>
      </c>
    </row>
    <row r="150" spans="1:39" customFormat="1">
      <c r="A150" s="487"/>
      <c r="B150" s="491" t="s">
        <v>273</v>
      </c>
      <c r="C150" s="492"/>
      <c r="D150" s="492"/>
      <c r="E150" s="492"/>
      <c r="F150" s="492"/>
      <c r="G150" s="492"/>
      <c r="H150" s="492"/>
      <c r="I150" s="492"/>
      <c r="J150" s="492"/>
      <c r="K150" s="492"/>
      <c r="L150" s="492"/>
      <c r="M150" s="492"/>
      <c r="N150" s="492"/>
      <c r="O150" s="492"/>
      <c r="P150" s="492"/>
      <c r="Q150" s="492"/>
      <c r="R150" s="492"/>
      <c r="S150" s="492"/>
      <c r="T150" s="492"/>
      <c r="U150" s="492"/>
      <c r="V150" s="492"/>
      <c r="W150" s="492"/>
      <c r="X150" s="492"/>
      <c r="Y150" s="492"/>
      <c r="Z150" s="492"/>
      <c r="AA150" s="492"/>
      <c r="AB150" s="492"/>
      <c r="AC150" s="492"/>
      <c r="AD150" s="492"/>
      <c r="AE150" s="492"/>
      <c r="AF150" s="492"/>
      <c r="AG150" s="492"/>
      <c r="AH150" s="492"/>
      <c r="AI150" s="493"/>
      <c r="AJ150" s="419" t="str">
        <f>AC34</f>
        <v>○</v>
      </c>
    </row>
    <row r="151" spans="1:39" customFormat="1">
      <c r="A151" s="487"/>
      <c r="B151" s="491" t="s">
        <v>274</v>
      </c>
      <c r="C151" s="492"/>
      <c r="D151" s="492"/>
      <c r="E151" s="492"/>
      <c r="F151" s="492"/>
      <c r="G151" s="492"/>
      <c r="H151" s="492"/>
      <c r="I151" s="492"/>
      <c r="J151" s="492"/>
      <c r="K151" s="492"/>
      <c r="L151" s="492"/>
      <c r="M151" s="492"/>
      <c r="N151" s="492"/>
      <c r="O151" s="492"/>
      <c r="P151" s="492"/>
      <c r="Q151" s="492"/>
      <c r="R151" s="492"/>
      <c r="S151" s="492"/>
      <c r="T151" s="492"/>
      <c r="U151" s="492"/>
      <c r="V151" s="492"/>
      <c r="W151" s="492"/>
      <c r="X151" s="492"/>
      <c r="Y151" s="492"/>
      <c r="Z151" s="492"/>
      <c r="AA151" s="492"/>
      <c r="AB151" s="492"/>
      <c r="AC151" s="492"/>
      <c r="AD151" s="492"/>
      <c r="AE151" s="492"/>
      <c r="AF151" s="492"/>
      <c r="AG151" s="492"/>
      <c r="AH151" s="492"/>
      <c r="AI151" s="493"/>
      <c r="AJ151" s="419" t="str">
        <f>AJ34</f>
        <v>○</v>
      </c>
    </row>
    <row r="152" spans="1:39" customFormat="1">
      <c r="A152" s="420" t="s">
        <v>275</v>
      </c>
      <c r="B152" s="508" t="s">
        <v>276</v>
      </c>
      <c r="C152" s="509"/>
      <c r="D152" s="509"/>
      <c r="E152" s="509"/>
      <c r="F152" s="509"/>
      <c r="G152" s="509"/>
      <c r="H152" s="509"/>
      <c r="I152" s="509"/>
      <c r="J152" s="509"/>
      <c r="K152" s="509"/>
      <c r="L152" s="509"/>
      <c r="M152" s="509"/>
      <c r="N152" s="509"/>
      <c r="O152" s="509"/>
      <c r="P152" s="509"/>
      <c r="Q152" s="509"/>
      <c r="R152" s="509"/>
      <c r="S152" s="509"/>
      <c r="T152" s="509"/>
      <c r="U152" s="509"/>
      <c r="V152" s="509"/>
      <c r="W152" s="509"/>
      <c r="X152" s="509"/>
      <c r="Y152" s="509"/>
      <c r="Z152" s="509"/>
      <c r="AA152" s="509"/>
      <c r="AB152" s="509"/>
      <c r="AC152" s="509"/>
      <c r="AD152" s="509"/>
      <c r="AE152" s="509"/>
      <c r="AF152" s="509"/>
      <c r="AG152" s="509"/>
      <c r="AH152" s="509"/>
      <c r="AI152" s="510"/>
      <c r="AJ152" s="419" t="str">
        <f>X39</f>
        <v>○</v>
      </c>
    </row>
    <row r="153" spans="1:39" customFormat="1"/>
    <row r="154" spans="1:39" customFormat="1">
      <c r="A154" s="485" t="s">
        <v>202</v>
      </c>
      <c r="B154" s="485"/>
      <c r="C154" s="485"/>
      <c r="D154" s="485"/>
      <c r="E154" s="485"/>
      <c r="F154" s="485"/>
      <c r="G154" s="485"/>
      <c r="H154" s="485"/>
      <c r="I154" s="485"/>
      <c r="J154" s="485"/>
      <c r="K154" s="485"/>
      <c r="L154" s="485"/>
      <c r="M154" s="485"/>
      <c r="N154" s="485"/>
      <c r="O154" s="485"/>
      <c r="P154" s="485"/>
      <c r="Q154" s="485"/>
      <c r="R154" s="485"/>
      <c r="S154" s="485"/>
      <c r="T154" s="485"/>
      <c r="U154" s="485"/>
      <c r="V154" s="485"/>
      <c r="W154" s="485"/>
      <c r="X154" s="485"/>
      <c r="Y154" s="485"/>
      <c r="Z154" s="485"/>
      <c r="AA154" s="485"/>
      <c r="AB154" s="485"/>
      <c r="AC154" s="485"/>
      <c r="AD154" s="485"/>
      <c r="AE154" s="485"/>
      <c r="AF154" s="485"/>
      <c r="AG154" s="485"/>
      <c r="AH154" s="485"/>
      <c r="AI154" s="485"/>
      <c r="AJ154" s="485"/>
    </row>
    <row r="155" spans="1:39" customFormat="1">
      <c r="A155" s="486" t="s">
        <v>277</v>
      </c>
      <c r="B155" s="489" t="s">
        <v>278</v>
      </c>
      <c r="C155" s="489"/>
      <c r="D155" s="489"/>
      <c r="E155" s="489"/>
      <c r="F155" s="489"/>
      <c r="G155" s="489"/>
      <c r="H155" s="489"/>
      <c r="I155" s="489"/>
      <c r="J155" s="489"/>
      <c r="K155" s="489"/>
      <c r="L155" s="489"/>
      <c r="M155" s="489"/>
      <c r="N155" s="489"/>
      <c r="O155" s="489"/>
      <c r="P155" s="489"/>
      <c r="Q155" s="489"/>
      <c r="R155" s="489"/>
      <c r="S155" s="489"/>
      <c r="T155" s="489"/>
      <c r="U155" s="489"/>
      <c r="V155" s="489"/>
      <c r="W155" s="489"/>
      <c r="X155" s="489"/>
      <c r="Y155" s="489"/>
      <c r="Z155" s="489"/>
      <c r="AA155" s="489"/>
      <c r="AB155" s="489"/>
      <c r="AC155" s="489"/>
      <c r="AD155" s="489"/>
      <c r="AE155" s="489"/>
      <c r="AF155" s="489"/>
      <c r="AG155" s="489"/>
      <c r="AH155" s="489"/>
      <c r="AI155" s="490"/>
      <c r="AJ155" s="419" t="str">
        <f>AJ78</f>
        <v/>
      </c>
    </row>
    <row r="156" spans="1:39" customFormat="1">
      <c r="A156" s="487"/>
      <c r="B156" s="492" t="s">
        <v>279</v>
      </c>
      <c r="C156" s="492"/>
      <c r="D156" s="492"/>
      <c r="E156" s="492"/>
      <c r="F156" s="492"/>
      <c r="G156" s="492"/>
      <c r="H156" s="492"/>
      <c r="I156" s="492"/>
      <c r="J156" s="492"/>
      <c r="K156" s="492"/>
      <c r="L156" s="492"/>
      <c r="M156" s="492"/>
      <c r="N156" s="492"/>
      <c r="O156" s="492"/>
      <c r="P156" s="492"/>
      <c r="Q156" s="492"/>
      <c r="R156" s="492"/>
      <c r="S156" s="492"/>
      <c r="T156" s="492"/>
      <c r="U156" s="492"/>
      <c r="V156" s="492"/>
      <c r="W156" s="492"/>
      <c r="X156" s="492"/>
      <c r="Y156" s="492"/>
      <c r="Z156" s="492"/>
      <c r="AA156" s="492"/>
      <c r="AB156" s="492"/>
      <c r="AC156" s="492"/>
      <c r="AD156" s="492"/>
      <c r="AE156" s="492"/>
      <c r="AF156" s="492"/>
      <c r="AG156" s="492"/>
      <c r="AH156" s="492"/>
      <c r="AI156" s="493"/>
      <c r="AJ156" s="419" t="str">
        <f>AJ79</f>
        <v/>
      </c>
    </row>
    <row r="157" spans="1:39" customFormat="1" ht="13.5" customHeight="1">
      <c r="A157" s="487"/>
      <c r="B157" s="492" t="s">
        <v>280</v>
      </c>
      <c r="C157" s="492"/>
      <c r="D157" s="492"/>
      <c r="E157" s="492"/>
      <c r="F157" s="492"/>
      <c r="G157" s="492"/>
      <c r="H157" s="492"/>
      <c r="I157" s="492"/>
      <c r="J157" s="492"/>
      <c r="K157" s="492"/>
      <c r="L157" s="492"/>
      <c r="M157" s="492"/>
      <c r="N157" s="492"/>
      <c r="O157" s="492"/>
      <c r="P157" s="492"/>
      <c r="Q157" s="492"/>
      <c r="R157" s="492"/>
      <c r="S157" s="492"/>
      <c r="T157" s="492"/>
      <c r="U157" s="492"/>
      <c r="V157" s="492"/>
      <c r="W157" s="492"/>
      <c r="X157" s="492"/>
      <c r="Y157" s="492"/>
      <c r="Z157" s="492"/>
      <c r="AA157" s="492"/>
      <c r="AB157" s="492"/>
      <c r="AC157" s="492"/>
      <c r="AD157" s="492"/>
      <c r="AE157" s="492"/>
      <c r="AF157" s="492"/>
      <c r="AG157" s="492"/>
      <c r="AH157" s="492"/>
      <c r="AI157" s="493"/>
      <c r="AJ157" s="419" t="str">
        <f>AJ74</f>
        <v>×</v>
      </c>
    </row>
    <row r="158" spans="1:39" customFormat="1" ht="13.5" customHeight="1">
      <c r="A158" s="487"/>
      <c r="B158" s="492" t="s">
        <v>281</v>
      </c>
      <c r="C158" s="492"/>
      <c r="D158" s="492"/>
      <c r="E158" s="492"/>
      <c r="F158" s="492"/>
      <c r="G158" s="492"/>
      <c r="H158" s="492"/>
      <c r="I158" s="492"/>
      <c r="J158" s="492"/>
      <c r="K158" s="492"/>
      <c r="L158" s="492"/>
      <c r="M158" s="492"/>
      <c r="N158" s="492"/>
      <c r="O158" s="492"/>
      <c r="P158" s="492"/>
      <c r="Q158" s="492"/>
      <c r="R158" s="492"/>
      <c r="S158" s="492"/>
      <c r="T158" s="492"/>
      <c r="U158" s="492"/>
      <c r="V158" s="492"/>
      <c r="W158" s="492"/>
      <c r="X158" s="492"/>
      <c r="Y158" s="492"/>
      <c r="Z158" s="492"/>
      <c r="AA158" s="492"/>
      <c r="AB158" s="492"/>
      <c r="AC158" s="492"/>
      <c r="AD158" s="492"/>
      <c r="AE158" s="492"/>
      <c r="AF158" s="492"/>
      <c r="AG158" s="492"/>
      <c r="AH158" s="492"/>
      <c r="AI158" s="493"/>
      <c r="AJ158" s="419" t="str">
        <f>AF82</f>
        <v/>
      </c>
    </row>
    <row r="159" spans="1:39" customFormat="1" ht="27" customHeight="1">
      <c r="A159" s="487"/>
      <c r="B159" s="497" t="s">
        <v>282</v>
      </c>
      <c r="C159" s="497"/>
      <c r="D159" s="497"/>
      <c r="E159" s="497"/>
      <c r="F159" s="497"/>
      <c r="G159" s="497"/>
      <c r="H159" s="497"/>
      <c r="I159" s="497"/>
      <c r="J159" s="497"/>
      <c r="K159" s="497"/>
      <c r="L159" s="497"/>
      <c r="M159" s="497"/>
      <c r="N159" s="497"/>
      <c r="O159" s="497"/>
      <c r="P159" s="497"/>
      <c r="Q159" s="497"/>
      <c r="R159" s="497"/>
      <c r="S159" s="497"/>
      <c r="T159" s="497"/>
      <c r="U159" s="497"/>
      <c r="V159" s="497"/>
      <c r="W159" s="497"/>
      <c r="X159" s="497"/>
      <c r="Y159" s="497"/>
      <c r="Z159" s="497"/>
      <c r="AA159" s="497"/>
      <c r="AB159" s="497"/>
      <c r="AC159" s="497"/>
      <c r="AD159" s="497"/>
      <c r="AE159" s="497"/>
      <c r="AF159" s="497"/>
      <c r="AG159" s="497"/>
      <c r="AH159" s="497"/>
      <c r="AI159" s="498"/>
      <c r="AJ159" s="419" t="str">
        <f>AF83</f>
        <v>○</v>
      </c>
    </row>
    <row r="160" spans="1:39" customFormat="1" ht="16.5" customHeight="1">
      <c r="A160" s="487"/>
      <c r="B160" s="492" t="s">
        <v>283</v>
      </c>
      <c r="C160" s="492"/>
      <c r="D160" s="492"/>
      <c r="E160" s="492"/>
      <c r="F160" s="492"/>
      <c r="G160" s="492"/>
      <c r="H160" s="492"/>
      <c r="I160" s="492"/>
      <c r="J160" s="492"/>
      <c r="K160" s="492"/>
      <c r="L160" s="492"/>
      <c r="M160" s="492"/>
      <c r="N160" s="492"/>
      <c r="O160" s="492"/>
      <c r="P160" s="492"/>
      <c r="Q160" s="492"/>
      <c r="R160" s="492"/>
      <c r="S160" s="492"/>
      <c r="T160" s="492"/>
      <c r="U160" s="492"/>
      <c r="V160" s="492"/>
      <c r="W160" s="492"/>
      <c r="X160" s="492"/>
      <c r="Y160" s="492"/>
      <c r="Z160" s="492"/>
      <c r="AA160" s="492"/>
      <c r="AB160" s="492"/>
      <c r="AC160" s="492"/>
      <c r="AD160" s="492"/>
      <c r="AE160" s="492"/>
      <c r="AF160" s="492"/>
      <c r="AG160" s="492"/>
      <c r="AH160" s="492"/>
      <c r="AI160" s="493"/>
      <c r="AJ160" s="419" t="str">
        <f>AJ90</f>
        <v>×</v>
      </c>
    </row>
    <row r="161" spans="1:39" customFormat="1" ht="23.25" customHeight="1">
      <c r="A161" s="496" t="s">
        <v>271</v>
      </c>
      <c r="B161" s="497" t="s">
        <v>284</v>
      </c>
      <c r="C161" s="497"/>
      <c r="D161" s="497"/>
      <c r="E161" s="497"/>
      <c r="F161" s="497"/>
      <c r="G161" s="497"/>
      <c r="H161" s="497"/>
      <c r="I161" s="497"/>
      <c r="J161" s="497"/>
      <c r="K161" s="497"/>
      <c r="L161" s="497"/>
      <c r="M161" s="497"/>
      <c r="N161" s="497"/>
      <c r="O161" s="497"/>
      <c r="P161" s="497"/>
      <c r="Q161" s="497"/>
      <c r="R161" s="497"/>
      <c r="S161" s="497"/>
      <c r="T161" s="497"/>
      <c r="U161" s="497"/>
      <c r="V161" s="497"/>
      <c r="W161" s="497"/>
      <c r="X161" s="497"/>
      <c r="Y161" s="497"/>
      <c r="Z161" s="497"/>
      <c r="AA161" s="497"/>
      <c r="AB161" s="497"/>
      <c r="AC161" s="497"/>
      <c r="AD161" s="497"/>
      <c r="AE161" s="497"/>
      <c r="AF161" s="497"/>
      <c r="AG161" s="497"/>
      <c r="AH161" s="497"/>
      <c r="AI161" s="498"/>
      <c r="AJ161" s="419" t="str">
        <f>AF95</f>
        <v/>
      </c>
    </row>
    <row r="162" spans="1:39" customFormat="1" ht="25.5" customHeight="1">
      <c r="A162" s="487"/>
      <c r="B162" s="497" t="s">
        <v>285</v>
      </c>
      <c r="C162" s="497"/>
      <c r="D162" s="497"/>
      <c r="E162" s="497"/>
      <c r="F162" s="497"/>
      <c r="G162" s="497"/>
      <c r="H162" s="497"/>
      <c r="I162" s="497"/>
      <c r="J162" s="497"/>
      <c r="K162" s="497"/>
      <c r="L162" s="497"/>
      <c r="M162" s="497"/>
      <c r="N162" s="497"/>
      <c r="O162" s="497"/>
      <c r="P162" s="497"/>
      <c r="Q162" s="497"/>
      <c r="R162" s="497"/>
      <c r="S162" s="497"/>
      <c r="T162" s="497"/>
      <c r="U162" s="497"/>
      <c r="V162" s="497"/>
      <c r="W162" s="497"/>
      <c r="X162" s="497"/>
      <c r="Y162" s="497"/>
      <c r="Z162" s="497"/>
      <c r="AA162" s="497"/>
      <c r="AB162" s="497"/>
      <c r="AC162" s="497"/>
      <c r="AD162" s="497"/>
      <c r="AE162" s="497"/>
      <c r="AF162" s="497"/>
      <c r="AG162" s="497"/>
      <c r="AH162" s="497"/>
      <c r="AI162" s="498"/>
      <c r="AJ162" s="419" t="str">
        <f>AF97</f>
        <v/>
      </c>
    </row>
    <row r="163" spans="1:39" customFormat="1" ht="25.5" customHeight="1">
      <c r="A163" s="420" t="s">
        <v>275</v>
      </c>
      <c r="B163" s="506" t="s">
        <v>286</v>
      </c>
      <c r="C163" s="506"/>
      <c r="D163" s="506"/>
      <c r="E163" s="506"/>
      <c r="F163" s="506"/>
      <c r="G163" s="506"/>
      <c r="H163" s="506"/>
      <c r="I163" s="506"/>
      <c r="J163" s="506"/>
      <c r="K163" s="506"/>
      <c r="L163" s="506"/>
      <c r="M163" s="506"/>
      <c r="N163" s="506"/>
      <c r="O163" s="506"/>
      <c r="P163" s="506"/>
      <c r="Q163" s="506"/>
      <c r="R163" s="506"/>
      <c r="S163" s="506"/>
      <c r="T163" s="506"/>
      <c r="U163" s="506"/>
      <c r="V163" s="506"/>
      <c r="W163" s="506"/>
      <c r="X163" s="506"/>
      <c r="Y163" s="506"/>
      <c r="Z163" s="506"/>
      <c r="AA163" s="506"/>
      <c r="AB163" s="506"/>
      <c r="AC163" s="506"/>
      <c r="AD163" s="506"/>
      <c r="AE163" s="506"/>
      <c r="AF163" s="506"/>
      <c r="AG163" s="506"/>
      <c r="AH163" s="506"/>
      <c r="AI163" s="507"/>
      <c r="AJ163" s="419" t="str">
        <f>AJ105</f>
        <v>×</v>
      </c>
    </row>
    <row r="164" spans="1:39">
      <c r="A164" s="77"/>
      <c r="B164" s="77"/>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c r="AA164" s="77"/>
      <c r="AB164" s="77"/>
      <c r="AC164" s="77"/>
      <c r="AD164" s="77"/>
      <c r="AE164" s="77"/>
      <c r="AF164" s="77"/>
      <c r="AG164" s="77"/>
      <c r="AH164" s="77"/>
      <c r="AI164" s="77"/>
      <c r="AJ164" s="77"/>
      <c r="AK164" s="77"/>
      <c r="AL164" s="77"/>
      <c r="AM164" s="77"/>
    </row>
    <row r="165" spans="1:39">
      <c r="A165" s="77"/>
      <c r="B165" s="77"/>
      <c r="C165" s="77"/>
      <c r="D165" s="77"/>
      <c r="E165" s="77"/>
      <c r="F165" s="77"/>
      <c r="G165" s="77"/>
      <c r="H165" s="77"/>
      <c r="I165" s="77"/>
      <c r="J165" s="77"/>
      <c r="K165" s="77"/>
      <c r="L165" s="77"/>
      <c r="M165" s="77"/>
      <c r="N165" s="77"/>
      <c r="O165" s="77"/>
      <c r="P165" s="77"/>
      <c r="Q165" s="77"/>
      <c r="R165" s="77"/>
      <c r="S165" s="77"/>
      <c r="T165" s="77"/>
      <c r="U165" s="77"/>
      <c r="V165" s="77"/>
      <c r="W165" s="77"/>
      <c r="X165" s="77"/>
      <c r="Y165" s="77"/>
      <c r="Z165" s="77"/>
      <c r="AA165" s="77"/>
      <c r="AB165" s="77"/>
      <c r="AC165" s="77"/>
      <c r="AD165" s="77"/>
      <c r="AE165" s="77"/>
      <c r="AF165" s="77"/>
      <c r="AG165" s="77"/>
      <c r="AH165" s="77"/>
      <c r="AI165" s="77"/>
      <c r="AJ165" s="77"/>
      <c r="AK165" s="77"/>
      <c r="AL165" s="77"/>
      <c r="AM165" s="77"/>
    </row>
    <row r="166" spans="1:39">
      <c r="A166" s="77"/>
      <c r="B166" s="77"/>
      <c r="C166" s="77"/>
      <c r="D166" s="77"/>
      <c r="E166" s="77"/>
      <c r="F166" s="77"/>
      <c r="G166" s="77"/>
      <c r="H166" s="77"/>
      <c r="I166" s="77"/>
      <c r="J166" s="77"/>
      <c r="K166" s="77"/>
      <c r="L166" s="77"/>
      <c r="M166" s="77"/>
      <c r="N166" s="77"/>
      <c r="O166" s="77"/>
      <c r="P166" s="77"/>
      <c r="Q166" s="77"/>
      <c r="R166" s="77"/>
      <c r="S166" s="77"/>
      <c r="T166" s="77"/>
      <c r="U166" s="77"/>
      <c r="V166" s="77"/>
      <c r="W166" s="77"/>
      <c r="X166" s="77"/>
      <c r="Y166" s="77"/>
      <c r="Z166" s="77"/>
      <c r="AA166" s="77"/>
      <c r="AB166" s="77"/>
      <c r="AC166" s="77"/>
      <c r="AD166" s="77"/>
      <c r="AE166" s="77"/>
      <c r="AF166" s="77"/>
      <c r="AG166" s="77"/>
      <c r="AH166" s="77"/>
      <c r="AI166" s="77"/>
      <c r="AJ166" s="77"/>
      <c r="AK166" s="77"/>
      <c r="AL166" s="77"/>
      <c r="AM166" s="77"/>
    </row>
    <row r="167" spans="1:39">
      <c r="A167" s="77"/>
      <c r="B167" s="77"/>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c r="AA167" s="77"/>
      <c r="AB167" s="77"/>
      <c r="AC167" s="77"/>
      <c r="AD167" s="77"/>
      <c r="AE167" s="77"/>
      <c r="AF167" s="77"/>
      <c r="AG167" s="77"/>
      <c r="AH167" s="77"/>
      <c r="AI167" s="77"/>
      <c r="AJ167" s="77"/>
      <c r="AK167" s="77"/>
      <c r="AL167" s="77"/>
      <c r="AM167" s="77"/>
    </row>
    <row r="168" spans="1:39">
      <c r="A168" s="77"/>
      <c r="B168" s="77"/>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c r="AA168" s="77"/>
      <c r="AB168" s="77"/>
      <c r="AC168" s="77"/>
      <c r="AD168" s="77"/>
      <c r="AE168" s="77"/>
      <c r="AF168" s="77"/>
      <c r="AG168" s="77"/>
      <c r="AH168" s="77"/>
      <c r="AI168" s="77"/>
      <c r="AJ168" s="77"/>
      <c r="AK168" s="77"/>
      <c r="AL168" s="77"/>
      <c r="AM168" s="77"/>
    </row>
    <row r="169" spans="1:39">
      <c r="A169" s="77"/>
      <c r="B169" s="77"/>
      <c r="C169" s="77"/>
      <c r="D169" s="77"/>
      <c r="E169" s="77"/>
      <c r="F169" s="77"/>
      <c r="G169" s="77"/>
      <c r="H169" s="77"/>
      <c r="I169" s="77"/>
      <c r="J169" s="77"/>
      <c r="K169" s="77"/>
      <c r="L169" s="77"/>
      <c r="M169" s="77"/>
      <c r="N169" s="77"/>
      <c r="O169" s="77"/>
      <c r="P169" s="77"/>
      <c r="Q169" s="77"/>
      <c r="R169" s="77"/>
      <c r="S169" s="77"/>
      <c r="T169" s="77"/>
      <c r="U169" s="77"/>
      <c r="V169" s="77"/>
      <c r="W169" s="77"/>
      <c r="X169" s="77"/>
      <c r="Y169" s="77"/>
      <c r="Z169" s="77"/>
      <c r="AA169" s="77"/>
      <c r="AB169" s="77"/>
      <c r="AC169" s="77"/>
      <c r="AD169" s="77"/>
      <c r="AE169" s="77"/>
      <c r="AF169" s="77"/>
      <c r="AG169" s="77"/>
      <c r="AH169" s="77"/>
      <c r="AI169" s="77"/>
      <c r="AJ169" s="77"/>
      <c r="AK169" s="77"/>
      <c r="AL169" s="77"/>
      <c r="AM169" s="77"/>
    </row>
    <row r="170" spans="1:39">
      <c r="A170" s="77"/>
      <c r="B170" s="77"/>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c r="AA170" s="77"/>
      <c r="AB170" s="77"/>
      <c r="AC170" s="77"/>
      <c r="AD170" s="77"/>
      <c r="AE170" s="77"/>
      <c r="AF170" s="77"/>
      <c r="AG170" s="77"/>
      <c r="AH170" s="77"/>
      <c r="AI170" s="77"/>
      <c r="AJ170" s="77"/>
      <c r="AK170" s="77"/>
      <c r="AL170" s="77"/>
      <c r="AM170" s="77"/>
    </row>
    <row r="171" spans="1:39">
      <c r="A171" s="77"/>
      <c r="B171" s="77"/>
      <c r="C171" s="77"/>
      <c r="D171" s="77"/>
      <c r="E171" s="77"/>
      <c r="F171" s="77"/>
      <c r="G171" s="77"/>
      <c r="H171" s="77"/>
      <c r="I171" s="77"/>
      <c r="J171" s="77"/>
      <c r="K171" s="77"/>
      <c r="L171" s="77"/>
      <c r="M171" s="77"/>
      <c r="N171" s="77"/>
      <c r="O171" s="77"/>
      <c r="P171" s="77"/>
      <c r="Q171" s="77"/>
      <c r="R171" s="77"/>
      <c r="S171" s="77"/>
      <c r="T171" s="77"/>
      <c r="U171" s="77"/>
      <c r="V171" s="77"/>
      <c r="W171" s="77"/>
      <c r="X171" s="77"/>
      <c r="Y171" s="77"/>
      <c r="Z171" s="77"/>
      <c r="AA171" s="77"/>
      <c r="AB171" s="77"/>
      <c r="AC171" s="77"/>
      <c r="AD171" s="77"/>
      <c r="AE171" s="77"/>
      <c r="AF171" s="77"/>
      <c r="AG171" s="77"/>
      <c r="AH171" s="77"/>
      <c r="AI171" s="77"/>
      <c r="AJ171" s="77"/>
      <c r="AK171" s="77"/>
      <c r="AL171" s="77"/>
      <c r="AM171" s="77"/>
    </row>
    <row r="172" spans="1:39">
      <c r="A172" s="77"/>
      <c r="B172" s="77"/>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c r="AA172" s="77"/>
      <c r="AB172" s="77"/>
      <c r="AC172" s="77"/>
      <c r="AD172" s="77"/>
      <c r="AE172" s="77"/>
      <c r="AF172" s="77"/>
      <c r="AG172" s="77"/>
      <c r="AH172" s="77"/>
      <c r="AI172" s="77"/>
      <c r="AJ172" s="77"/>
      <c r="AK172" s="77"/>
      <c r="AL172" s="77"/>
      <c r="AM172" s="77"/>
    </row>
    <row r="173" spans="1:39">
      <c r="A173" s="77"/>
      <c r="B173" s="77"/>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c r="AA173" s="77"/>
      <c r="AB173" s="77"/>
      <c r="AC173" s="77"/>
      <c r="AD173" s="77"/>
      <c r="AE173" s="77"/>
      <c r="AF173" s="77"/>
      <c r="AG173" s="77"/>
      <c r="AH173" s="77"/>
      <c r="AI173" s="77"/>
      <c r="AJ173" s="77"/>
      <c r="AK173" s="77"/>
      <c r="AL173" s="77"/>
      <c r="AM173" s="77"/>
    </row>
    <row r="174" spans="1:39">
      <c r="A174" s="77"/>
      <c r="B174" s="77"/>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G174" s="77"/>
      <c r="AH174" s="77"/>
      <c r="AI174" s="77"/>
      <c r="AJ174" s="77"/>
      <c r="AK174" s="77"/>
      <c r="AL174" s="77"/>
      <c r="AM174" s="77"/>
    </row>
    <row r="175" spans="1:39">
      <c r="A175" s="77"/>
      <c r="B175" s="77"/>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C175" s="77"/>
      <c r="AD175" s="77"/>
      <c r="AE175" s="77"/>
      <c r="AF175" s="77"/>
      <c r="AG175" s="77"/>
      <c r="AH175" s="77"/>
      <c r="AI175" s="77"/>
      <c r="AJ175" s="77"/>
      <c r="AK175" s="77"/>
      <c r="AL175" s="77"/>
      <c r="AM175" s="77"/>
    </row>
    <row r="176" spans="1:39">
      <c r="A176" s="77"/>
      <c r="B176" s="77"/>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c r="AA176" s="77"/>
      <c r="AB176" s="77"/>
      <c r="AC176" s="77"/>
      <c r="AD176" s="77"/>
      <c r="AE176" s="77"/>
      <c r="AF176" s="77"/>
      <c r="AG176" s="77"/>
      <c r="AH176" s="77"/>
      <c r="AI176" s="77"/>
      <c r="AJ176" s="77"/>
      <c r="AK176" s="77"/>
      <c r="AL176" s="77"/>
      <c r="AM176" s="77"/>
    </row>
    <row r="177" spans="1:39">
      <c r="A177" s="77"/>
      <c r="B177" s="77"/>
      <c r="C177" s="77"/>
      <c r="D177" s="77"/>
      <c r="E177" s="77"/>
      <c r="F177" s="77"/>
      <c r="G177" s="77"/>
      <c r="H177" s="77"/>
      <c r="I177" s="77"/>
      <c r="J177" s="77"/>
      <c r="K177" s="77"/>
      <c r="L177" s="77"/>
      <c r="M177" s="77"/>
      <c r="N177" s="77"/>
      <c r="O177" s="77"/>
      <c r="P177" s="77"/>
      <c r="Q177" s="77"/>
      <c r="R177" s="77"/>
      <c r="S177" s="77"/>
      <c r="T177" s="77"/>
      <c r="U177" s="77"/>
      <c r="V177" s="77"/>
      <c r="W177" s="77"/>
      <c r="X177" s="77"/>
      <c r="Y177" s="77"/>
      <c r="Z177" s="77"/>
      <c r="AA177" s="77"/>
      <c r="AB177" s="77"/>
      <c r="AC177" s="77"/>
      <c r="AD177" s="77"/>
      <c r="AE177" s="77"/>
      <c r="AF177" s="77"/>
      <c r="AG177" s="77"/>
      <c r="AH177" s="77"/>
      <c r="AI177" s="77"/>
      <c r="AJ177" s="77"/>
      <c r="AK177" s="77"/>
      <c r="AL177" s="77"/>
      <c r="AM177" s="77"/>
    </row>
    <row r="178" spans="1:39">
      <c r="A178" s="77"/>
      <c r="B178" s="77"/>
      <c r="C178" s="77"/>
      <c r="D178" s="77"/>
      <c r="E178" s="77"/>
      <c r="F178" s="77"/>
      <c r="G178" s="77"/>
      <c r="H178" s="77"/>
      <c r="I178" s="77"/>
      <c r="J178" s="77"/>
      <c r="K178" s="77"/>
      <c r="L178" s="77"/>
      <c r="M178" s="77"/>
      <c r="N178" s="77"/>
      <c r="O178" s="77"/>
      <c r="P178" s="77"/>
      <c r="Q178" s="77"/>
      <c r="R178" s="77"/>
      <c r="S178" s="77"/>
      <c r="T178" s="77"/>
      <c r="U178" s="77"/>
      <c r="V178" s="77"/>
      <c r="W178" s="77"/>
      <c r="X178" s="77"/>
      <c r="Y178" s="77"/>
      <c r="Z178" s="77"/>
      <c r="AA178" s="77"/>
      <c r="AB178" s="77"/>
      <c r="AC178" s="77"/>
      <c r="AD178" s="77"/>
      <c r="AE178" s="77"/>
      <c r="AF178" s="77"/>
      <c r="AG178" s="77"/>
      <c r="AH178" s="77"/>
      <c r="AI178" s="77"/>
      <c r="AJ178" s="77"/>
      <c r="AK178" s="77"/>
      <c r="AL178" s="77"/>
      <c r="AM178" s="77"/>
    </row>
    <row r="179" spans="1:39">
      <c r="A179" s="77"/>
      <c r="B179" s="77"/>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c r="AA179" s="77"/>
      <c r="AB179" s="77"/>
      <c r="AC179" s="77"/>
      <c r="AD179" s="77"/>
      <c r="AE179" s="77"/>
      <c r="AF179" s="77"/>
      <c r="AG179" s="77"/>
      <c r="AH179" s="77"/>
      <c r="AI179" s="77"/>
      <c r="AJ179" s="77"/>
      <c r="AK179" s="77"/>
      <c r="AL179" s="77"/>
      <c r="AM179" s="77"/>
    </row>
    <row r="180" spans="1:39">
      <c r="A180" s="77"/>
      <c r="B180" s="77"/>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c r="AA180" s="77"/>
      <c r="AB180" s="77"/>
      <c r="AC180" s="77"/>
      <c r="AD180" s="77"/>
      <c r="AE180" s="77"/>
      <c r="AF180" s="77"/>
      <c r="AG180" s="77"/>
      <c r="AH180" s="77"/>
      <c r="AI180" s="77"/>
      <c r="AJ180" s="77"/>
      <c r="AK180" s="77"/>
      <c r="AL180" s="77"/>
      <c r="AM180" s="77"/>
    </row>
    <row r="181" spans="1:39">
      <c r="A181" s="77"/>
      <c r="B181" s="77"/>
      <c r="C181" s="77"/>
      <c r="D181" s="77"/>
      <c r="E181" s="77"/>
      <c r="F181" s="77"/>
      <c r="G181" s="77"/>
      <c r="H181" s="77"/>
      <c r="I181" s="77"/>
      <c r="J181" s="77"/>
      <c r="K181" s="77"/>
      <c r="L181" s="77"/>
      <c r="M181" s="77"/>
      <c r="N181" s="77"/>
      <c r="O181" s="77"/>
      <c r="P181" s="77"/>
      <c r="Q181" s="77"/>
      <c r="R181" s="77"/>
      <c r="S181" s="77"/>
      <c r="T181" s="77"/>
      <c r="U181" s="77"/>
      <c r="V181" s="77"/>
      <c r="W181" s="77"/>
      <c r="X181" s="77"/>
      <c r="Y181" s="77"/>
      <c r="Z181" s="77"/>
      <c r="AA181" s="77"/>
      <c r="AB181" s="77"/>
      <c r="AC181" s="77"/>
      <c r="AD181" s="77"/>
      <c r="AE181" s="77"/>
      <c r="AF181" s="77"/>
      <c r="AG181" s="77"/>
      <c r="AH181" s="77"/>
      <c r="AI181" s="77"/>
      <c r="AJ181" s="77"/>
      <c r="AK181" s="77"/>
      <c r="AL181" s="77"/>
      <c r="AM181" s="77"/>
    </row>
    <row r="182" spans="1:39">
      <c r="A182" s="77"/>
      <c r="B182" s="77"/>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c r="AA182" s="77"/>
      <c r="AB182" s="77"/>
      <c r="AC182" s="77"/>
      <c r="AD182" s="77"/>
      <c r="AE182" s="77"/>
      <c r="AF182" s="77"/>
      <c r="AG182" s="77"/>
      <c r="AH182" s="77"/>
      <c r="AI182" s="77"/>
      <c r="AJ182" s="77"/>
      <c r="AK182" s="77"/>
      <c r="AL182" s="77"/>
      <c r="AM182" s="77"/>
    </row>
    <row r="183" spans="1:39">
      <c r="A183" s="77"/>
      <c r="B183" s="77"/>
      <c r="C183" s="77"/>
      <c r="D183" s="77"/>
      <c r="E183" s="77"/>
      <c r="F183" s="77"/>
      <c r="G183" s="77"/>
      <c r="H183" s="77"/>
      <c r="I183" s="77"/>
      <c r="J183" s="77"/>
      <c r="K183" s="77"/>
      <c r="L183" s="77"/>
      <c r="M183" s="77"/>
      <c r="N183" s="77"/>
      <c r="O183" s="77"/>
      <c r="P183" s="77"/>
      <c r="Q183" s="77"/>
      <c r="R183" s="77"/>
      <c r="S183" s="77"/>
      <c r="T183" s="77"/>
      <c r="U183" s="77"/>
      <c r="V183" s="77"/>
      <c r="W183" s="77"/>
      <c r="X183" s="77"/>
      <c r="Y183" s="77"/>
      <c r="Z183" s="77"/>
      <c r="AA183" s="77"/>
      <c r="AB183" s="77"/>
      <c r="AC183" s="77"/>
      <c r="AD183" s="77"/>
      <c r="AE183" s="77"/>
      <c r="AF183" s="77"/>
      <c r="AG183" s="77"/>
      <c r="AH183" s="77"/>
      <c r="AI183" s="77"/>
      <c r="AJ183" s="77"/>
      <c r="AK183" s="77"/>
      <c r="AL183" s="77"/>
      <c r="AM183" s="77"/>
    </row>
    <row r="184" spans="1:39">
      <c r="A184" s="77"/>
      <c r="B184" s="77"/>
      <c r="C184" s="77"/>
      <c r="D184" s="77"/>
      <c r="E184" s="77"/>
      <c r="F184" s="77"/>
      <c r="G184" s="77"/>
      <c r="H184" s="77"/>
      <c r="I184" s="77"/>
      <c r="J184" s="77"/>
      <c r="K184" s="77"/>
      <c r="L184" s="77"/>
      <c r="M184" s="77"/>
      <c r="N184" s="77"/>
      <c r="O184" s="77"/>
      <c r="P184" s="77"/>
      <c r="Q184" s="77"/>
      <c r="R184" s="77"/>
      <c r="S184" s="77"/>
      <c r="T184" s="77"/>
      <c r="U184" s="77"/>
      <c r="V184" s="77"/>
      <c r="W184" s="77"/>
      <c r="X184" s="77"/>
      <c r="Y184" s="77"/>
      <c r="Z184" s="77"/>
      <c r="AA184" s="77"/>
      <c r="AB184" s="77"/>
      <c r="AC184" s="77"/>
      <c r="AD184" s="77"/>
      <c r="AE184" s="77"/>
      <c r="AF184" s="77"/>
      <c r="AG184" s="77"/>
      <c r="AH184" s="77"/>
      <c r="AI184" s="77"/>
      <c r="AJ184" s="77"/>
      <c r="AK184" s="77"/>
      <c r="AL184" s="77"/>
      <c r="AM184" s="77"/>
    </row>
    <row r="185" spans="1:39">
      <c r="A185" s="77"/>
      <c r="B185" s="77"/>
      <c r="C185" s="77"/>
      <c r="D185" s="77"/>
      <c r="E185" s="77"/>
      <c r="F185" s="77"/>
      <c r="G185" s="77"/>
      <c r="H185" s="77"/>
      <c r="I185" s="77"/>
      <c r="J185" s="77"/>
      <c r="K185" s="77"/>
      <c r="L185" s="77"/>
      <c r="M185" s="77"/>
      <c r="N185" s="77"/>
      <c r="O185" s="77"/>
      <c r="P185" s="77"/>
      <c r="Q185" s="77"/>
      <c r="R185" s="77"/>
      <c r="S185" s="77"/>
      <c r="T185" s="77"/>
      <c r="U185" s="77"/>
      <c r="V185" s="77"/>
      <c r="W185" s="77"/>
      <c r="X185" s="77"/>
      <c r="Y185" s="77"/>
      <c r="Z185" s="77"/>
      <c r="AA185" s="77"/>
      <c r="AB185" s="77"/>
      <c r="AC185" s="77"/>
      <c r="AD185" s="77"/>
      <c r="AE185" s="77"/>
      <c r="AF185" s="77"/>
      <c r="AG185" s="77"/>
      <c r="AH185" s="77"/>
      <c r="AI185" s="77"/>
      <c r="AJ185" s="77"/>
      <c r="AK185" s="77"/>
      <c r="AL185" s="77"/>
      <c r="AM185" s="77"/>
    </row>
    <row r="186" spans="1:39">
      <c r="A186" s="77"/>
      <c r="B186" s="77"/>
      <c r="C186" s="77"/>
      <c r="D186" s="77"/>
      <c r="E186" s="77"/>
      <c r="F186" s="77"/>
      <c r="G186" s="77"/>
      <c r="H186" s="77"/>
      <c r="I186" s="77"/>
      <c r="J186" s="77"/>
      <c r="K186" s="77"/>
      <c r="L186" s="77"/>
      <c r="M186" s="77"/>
      <c r="N186" s="77"/>
      <c r="O186" s="77"/>
      <c r="P186" s="77"/>
      <c r="Q186" s="77"/>
      <c r="R186" s="77"/>
      <c r="S186" s="77"/>
      <c r="T186" s="77"/>
      <c r="U186" s="77"/>
      <c r="V186" s="77"/>
      <c r="W186" s="77"/>
      <c r="X186" s="77"/>
      <c r="Y186" s="77"/>
      <c r="Z186" s="77"/>
      <c r="AA186" s="77"/>
      <c r="AB186" s="77"/>
      <c r="AC186" s="77"/>
      <c r="AD186" s="77"/>
      <c r="AE186" s="77"/>
      <c r="AF186" s="77"/>
      <c r="AG186" s="77"/>
      <c r="AH186" s="77"/>
      <c r="AI186" s="77"/>
      <c r="AJ186" s="77"/>
      <c r="AK186" s="77"/>
      <c r="AL186" s="77"/>
      <c r="AM186" s="77"/>
    </row>
    <row r="187" spans="1:39">
      <c r="A187" s="77"/>
      <c r="B187" s="77"/>
      <c r="C187" s="77"/>
      <c r="D187" s="77"/>
      <c r="E187" s="77"/>
      <c r="F187" s="77"/>
      <c r="G187" s="77"/>
      <c r="H187" s="77"/>
      <c r="I187" s="77"/>
      <c r="J187" s="77"/>
      <c r="K187" s="77"/>
      <c r="L187" s="77"/>
      <c r="M187" s="77"/>
      <c r="N187" s="77"/>
      <c r="O187" s="77"/>
      <c r="P187" s="77"/>
      <c r="Q187" s="77"/>
      <c r="R187" s="77"/>
      <c r="S187" s="77"/>
      <c r="T187" s="77"/>
      <c r="U187" s="77"/>
      <c r="V187" s="77"/>
      <c r="W187" s="77"/>
      <c r="X187" s="77"/>
      <c r="Y187" s="77"/>
      <c r="Z187" s="77"/>
      <c r="AA187" s="77"/>
      <c r="AB187" s="77"/>
      <c r="AC187" s="77"/>
      <c r="AD187" s="77"/>
      <c r="AE187" s="77"/>
      <c r="AF187" s="77"/>
      <c r="AG187" s="77"/>
      <c r="AH187" s="77"/>
      <c r="AI187" s="77"/>
      <c r="AJ187" s="77"/>
      <c r="AK187" s="77"/>
      <c r="AL187" s="77"/>
      <c r="AM187" s="77"/>
    </row>
    <row r="188" spans="1:39">
      <c r="A188" s="77"/>
      <c r="B188" s="77"/>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c r="AA188" s="77"/>
      <c r="AB188" s="77"/>
      <c r="AC188" s="77"/>
      <c r="AD188" s="77"/>
      <c r="AE188" s="77"/>
      <c r="AF188" s="77"/>
      <c r="AG188" s="77"/>
      <c r="AH188" s="77"/>
      <c r="AI188" s="77"/>
      <c r="AJ188" s="77"/>
      <c r="AK188" s="77"/>
      <c r="AL188" s="77"/>
      <c r="AM188" s="77"/>
    </row>
    <row r="189" spans="1:39">
      <c r="A189" s="77"/>
      <c r="B189" s="77"/>
      <c r="C189" s="77"/>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row>
    <row r="190" spans="1:39">
      <c r="A190" s="77"/>
      <c r="B190" s="77"/>
      <c r="C190" s="77"/>
      <c r="D190" s="77"/>
      <c r="E190" s="77"/>
      <c r="F190" s="77"/>
      <c r="G190" s="77"/>
      <c r="H190" s="77"/>
      <c r="I190" s="77"/>
      <c r="J190" s="77"/>
      <c r="K190" s="77"/>
      <c r="L190" s="77"/>
      <c r="M190" s="77"/>
      <c r="N190" s="77"/>
      <c r="O190" s="77"/>
      <c r="P190" s="77"/>
      <c r="Q190" s="77"/>
      <c r="R190" s="77"/>
      <c r="S190" s="77"/>
      <c r="T190" s="77"/>
      <c r="U190" s="77"/>
      <c r="V190" s="77"/>
      <c r="W190" s="77"/>
      <c r="X190" s="77"/>
      <c r="Y190" s="77"/>
      <c r="Z190" s="77"/>
      <c r="AA190" s="77"/>
      <c r="AB190" s="77"/>
      <c r="AC190" s="77"/>
      <c r="AD190" s="77"/>
      <c r="AE190" s="77"/>
      <c r="AF190" s="77"/>
      <c r="AG190" s="77"/>
      <c r="AH190" s="77"/>
      <c r="AI190" s="77"/>
      <c r="AJ190" s="77"/>
      <c r="AK190" s="77"/>
      <c r="AL190" s="77"/>
      <c r="AM190" s="77"/>
    </row>
    <row r="191" spans="1:39">
      <c r="A191" s="77"/>
      <c r="B191" s="77"/>
      <c r="C191" s="77"/>
      <c r="D191" s="77"/>
      <c r="E191" s="77"/>
      <c r="F191" s="77"/>
      <c r="G191" s="77"/>
      <c r="H191" s="77"/>
      <c r="I191" s="77"/>
      <c r="J191" s="77"/>
      <c r="K191" s="77"/>
      <c r="L191" s="77"/>
      <c r="M191" s="77"/>
      <c r="N191" s="77"/>
      <c r="O191" s="77"/>
      <c r="P191" s="77"/>
      <c r="Q191" s="77"/>
      <c r="R191" s="77"/>
      <c r="S191" s="77"/>
      <c r="T191" s="77"/>
      <c r="U191" s="77"/>
      <c r="V191" s="77"/>
      <c r="W191" s="77"/>
      <c r="X191" s="77"/>
      <c r="Y191" s="77"/>
      <c r="Z191" s="77"/>
      <c r="AA191" s="77"/>
      <c r="AB191" s="77"/>
      <c r="AC191" s="77"/>
      <c r="AD191" s="77"/>
      <c r="AE191" s="77"/>
      <c r="AF191" s="77"/>
      <c r="AG191" s="77"/>
      <c r="AH191" s="77"/>
      <c r="AI191" s="77"/>
      <c r="AJ191" s="77"/>
      <c r="AK191" s="77"/>
      <c r="AL191" s="77"/>
      <c r="AM191" s="77"/>
    </row>
    <row r="192" spans="1:39">
      <c r="A192" s="77"/>
      <c r="B192" s="77"/>
      <c r="C192" s="77"/>
      <c r="D192" s="77"/>
      <c r="E192" s="77"/>
      <c r="F192" s="77"/>
      <c r="G192" s="77"/>
      <c r="H192" s="77"/>
      <c r="I192" s="77"/>
      <c r="J192" s="77"/>
      <c r="K192" s="77"/>
      <c r="L192" s="77"/>
      <c r="M192" s="77"/>
      <c r="N192" s="77"/>
      <c r="O192" s="77"/>
      <c r="P192" s="77"/>
      <c r="Q192" s="77"/>
      <c r="R192" s="77"/>
      <c r="S192" s="77"/>
      <c r="T192" s="77"/>
      <c r="U192" s="77"/>
      <c r="V192" s="77"/>
      <c r="W192" s="77"/>
      <c r="X192" s="77"/>
      <c r="Y192" s="77"/>
      <c r="Z192" s="77"/>
      <c r="AA192" s="77"/>
      <c r="AB192" s="77"/>
      <c r="AC192" s="77"/>
      <c r="AD192" s="77"/>
      <c r="AE192" s="77"/>
      <c r="AF192" s="77"/>
      <c r="AG192" s="77"/>
      <c r="AH192" s="77"/>
      <c r="AI192" s="77"/>
      <c r="AJ192" s="77"/>
      <c r="AK192" s="77"/>
      <c r="AL192" s="77"/>
      <c r="AM192" s="77"/>
    </row>
    <row r="193" spans="1:39">
      <c r="A193" s="77"/>
      <c r="B193" s="77"/>
      <c r="C193" s="77"/>
      <c r="D193" s="77"/>
      <c r="E193" s="77"/>
      <c r="F193" s="77"/>
      <c r="G193" s="77"/>
      <c r="H193" s="77"/>
      <c r="I193" s="77"/>
      <c r="J193" s="77"/>
      <c r="K193" s="77"/>
      <c r="L193" s="77"/>
      <c r="M193" s="77"/>
      <c r="N193" s="77"/>
      <c r="O193" s="77"/>
      <c r="P193" s="77"/>
      <c r="Q193" s="77"/>
      <c r="R193" s="77"/>
      <c r="S193" s="77"/>
      <c r="T193" s="77"/>
      <c r="U193" s="77"/>
      <c r="V193" s="77"/>
      <c r="W193" s="77"/>
      <c r="X193" s="77"/>
      <c r="Y193" s="77"/>
      <c r="Z193" s="77"/>
      <c r="AA193" s="77"/>
      <c r="AB193" s="77"/>
      <c r="AC193" s="77"/>
      <c r="AD193" s="77"/>
      <c r="AE193" s="77"/>
      <c r="AF193" s="77"/>
      <c r="AG193" s="77"/>
      <c r="AH193" s="77"/>
      <c r="AI193" s="77"/>
      <c r="AJ193" s="77"/>
      <c r="AK193" s="77"/>
      <c r="AL193" s="77"/>
      <c r="AM193" s="77"/>
    </row>
    <row r="194" spans="1:39">
      <c r="A194" s="77"/>
      <c r="B194" s="77"/>
      <c r="C194" s="77"/>
      <c r="D194" s="77"/>
      <c r="E194" s="77"/>
      <c r="F194" s="77"/>
      <c r="G194" s="77"/>
      <c r="H194" s="77"/>
      <c r="I194" s="77"/>
      <c r="J194" s="77"/>
      <c r="K194" s="77"/>
      <c r="L194" s="77"/>
      <c r="M194" s="77"/>
      <c r="N194" s="77"/>
      <c r="O194" s="77"/>
      <c r="P194" s="77"/>
      <c r="Q194" s="77"/>
      <c r="R194" s="77"/>
      <c r="S194" s="77"/>
      <c r="T194" s="77"/>
      <c r="U194" s="77"/>
      <c r="V194" s="77"/>
      <c r="W194" s="77"/>
      <c r="X194" s="77"/>
      <c r="Y194" s="77"/>
      <c r="Z194" s="77"/>
      <c r="AA194" s="77"/>
      <c r="AB194" s="77"/>
      <c r="AC194" s="77"/>
      <c r="AD194" s="77"/>
      <c r="AE194" s="77"/>
      <c r="AF194" s="77"/>
      <c r="AG194" s="77"/>
      <c r="AH194" s="77"/>
      <c r="AI194" s="77"/>
      <c r="AJ194" s="77"/>
      <c r="AK194" s="77"/>
      <c r="AL194" s="77"/>
      <c r="AM194" s="77"/>
    </row>
    <row r="195" spans="1:39">
      <c r="A195" s="77"/>
      <c r="B195" s="77"/>
      <c r="C195" s="77"/>
      <c r="D195" s="77"/>
      <c r="E195" s="77"/>
      <c r="F195" s="77"/>
      <c r="G195" s="77"/>
      <c r="H195" s="77"/>
      <c r="I195" s="77"/>
      <c r="J195" s="77"/>
      <c r="K195" s="77"/>
      <c r="L195" s="77"/>
      <c r="M195" s="77"/>
      <c r="N195" s="77"/>
      <c r="O195" s="77"/>
      <c r="P195" s="77"/>
      <c r="Q195" s="77"/>
      <c r="R195" s="77"/>
      <c r="S195" s="77"/>
      <c r="T195" s="77"/>
      <c r="U195" s="77"/>
      <c r="V195" s="77"/>
      <c r="W195" s="77"/>
      <c r="X195" s="77"/>
      <c r="Y195" s="77"/>
      <c r="Z195" s="77"/>
      <c r="AA195" s="77"/>
      <c r="AB195" s="77"/>
      <c r="AC195" s="77"/>
      <c r="AD195" s="77"/>
      <c r="AE195" s="77"/>
      <c r="AF195" s="77"/>
      <c r="AG195" s="77"/>
      <c r="AH195" s="77"/>
      <c r="AI195" s="77"/>
      <c r="AJ195" s="77"/>
      <c r="AK195" s="77"/>
      <c r="AL195" s="77"/>
      <c r="AM195" s="77"/>
    </row>
    <row r="196" spans="1:39">
      <c r="A196" s="77"/>
      <c r="B196" s="77"/>
      <c r="C196" s="77"/>
      <c r="D196" s="77"/>
      <c r="E196" s="77"/>
      <c r="F196" s="77"/>
      <c r="G196" s="77"/>
      <c r="H196" s="77"/>
      <c r="I196" s="77"/>
      <c r="J196" s="77"/>
      <c r="K196" s="77"/>
      <c r="L196" s="77"/>
      <c r="M196" s="77"/>
      <c r="N196" s="77"/>
      <c r="O196" s="77"/>
      <c r="P196" s="77"/>
      <c r="Q196" s="77"/>
      <c r="R196" s="77"/>
      <c r="S196" s="77"/>
      <c r="T196" s="77"/>
      <c r="U196" s="77"/>
      <c r="V196" s="77"/>
      <c r="W196" s="77"/>
      <c r="X196" s="77"/>
      <c r="Y196" s="77"/>
      <c r="Z196" s="77"/>
      <c r="AA196" s="77"/>
      <c r="AB196" s="77"/>
      <c r="AC196" s="77"/>
      <c r="AD196" s="77"/>
      <c r="AE196" s="77"/>
      <c r="AF196" s="77"/>
      <c r="AG196" s="77"/>
      <c r="AH196" s="77"/>
      <c r="AI196" s="77"/>
      <c r="AJ196" s="77"/>
      <c r="AK196" s="77"/>
      <c r="AL196" s="77"/>
      <c r="AM196" s="77"/>
    </row>
    <row r="197" spans="1:39">
      <c r="A197" s="77"/>
      <c r="B197" s="77"/>
      <c r="C197" s="77"/>
      <c r="D197" s="77"/>
      <c r="E197" s="77"/>
      <c r="F197" s="77"/>
      <c r="G197" s="77"/>
      <c r="H197" s="77"/>
      <c r="I197" s="77"/>
      <c r="J197" s="77"/>
      <c r="K197" s="77"/>
      <c r="L197" s="77"/>
      <c r="M197" s="77"/>
      <c r="N197" s="77"/>
      <c r="O197" s="77"/>
      <c r="P197" s="77"/>
      <c r="Q197" s="77"/>
      <c r="R197" s="77"/>
      <c r="S197" s="77"/>
      <c r="T197" s="77"/>
      <c r="U197" s="77"/>
      <c r="V197" s="77"/>
      <c r="W197" s="77"/>
      <c r="X197" s="77"/>
      <c r="Y197" s="77"/>
      <c r="Z197" s="77"/>
      <c r="AA197" s="77"/>
      <c r="AB197" s="77"/>
      <c r="AC197" s="77"/>
      <c r="AD197" s="77"/>
      <c r="AE197" s="77"/>
      <c r="AF197" s="77"/>
      <c r="AG197" s="77"/>
      <c r="AH197" s="77"/>
      <c r="AI197" s="77"/>
      <c r="AJ197" s="77"/>
      <c r="AK197" s="77"/>
      <c r="AL197" s="77"/>
      <c r="AM197" s="77"/>
    </row>
    <row r="198" spans="1:39">
      <c r="A198" s="77"/>
      <c r="B198" s="77"/>
      <c r="C198" s="77"/>
      <c r="D198" s="77"/>
      <c r="E198" s="77"/>
      <c r="F198" s="77"/>
      <c r="G198" s="77"/>
      <c r="H198" s="77"/>
      <c r="I198" s="77"/>
      <c r="J198" s="77"/>
      <c r="K198" s="77"/>
      <c r="L198" s="77"/>
      <c r="M198" s="77"/>
      <c r="N198" s="77"/>
      <c r="O198" s="77"/>
      <c r="P198" s="77"/>
      <c r="Q198" s="77"/>
      <c r="R198" s="77"/>
      <c r="S198" s="77"/>
      <c r="T198" s="77"/>
      <c r="U198" s="77"/>
      <c r="V198" s="77"/>
      <c r="W198" s="77"/>
      <c r="X198" s="77"/>
      <c r="Y198" s="77"/>
      <c r="Z198" s="77"/>
      <c r="AA198" s="77"/>
      <c r="AB198" s="77"/>
      <c r="AC198" s="77"/>
      <c r="AD198" s="77"/>
      <c r="AE198" s="77"/>
      <c r="AF198" s="77"/>
      <c r="AG198" s="77"/>
      <c r="AH198" s="77"/>
      <c r="AI198" s="77"/>
      <c r="AJ198" s="77"/>
      <c r="AK198" s="77"/>
      <c r="AL198" s="77"/>
      <c r="AM198" s="77"/>
    </row>
    <row r="199" spans="1:39">
      <c r="A199" s="77"/>
      <c r="B199" s="77"/>
      <c r="C199" s="77"/>
      <c r="D199" s="77"/>
      <c r="E199" s="77"/>
      <c r="F199" s="77"/>
      <c r="G199" s="77"/>
      <c r="H199" s="77"/>
      <c r="I199" s="77"/>
      <c r="J199" s="77"/>
      <c r="K199" s="77"/>
      <c r="L199" s="77"/>
      <c r="M199" s="77"/>
      <c r="N199" s="77"/>
      <c r="O199" s="77"/>
      <c r="P199" s="77"/>
      <c r="Q199" s="77"/>
      <c r="R199" s="77"/>
      <c r="S199" s="77"/>
      <c r="T199" s="77"/>
      <c r="U199" s="77"/>
      <c r="V199" s="77"/>
      <c r="W199" s="77"/>
      <c r="X199" s="77"/>
      <c r="Y199" s="77"/>
      <c r="Z199" s="77"/>
      <c r="AA199" s="77"/>
      <c r="AB199" s="77"/>
      <c r="AC199" s="77"/>
      <c r="AD199" s="77"/>
      <c r="AE199" s="77"/>
      <c r="AF199" s="77"/>
      <c r="AG199" s="77"/>
      <c r="AH199" s="77"/>
      <c r="AI199" s="77"/>
      <c r="AJ199" s="77"/>
      <c r="AK199" s="77"/>
      <c r="AL199" s="77"/>
      <c r="AM199" s="77"/>
    </row>
    <row r="200" spans="1:39">
      <c r="A200" s="77"/>
      <c r="B200" s="77"/>
      <c r="C200" s="77"/>
      <c r="D200" s="77"/>
      <c r="E200" s="77"/>
      <c r="F200" s="77"/>
      <c r="G200" s="77"/>
      <c r="H200" s="77"/>
      <c r="I200" s="77"/>
      <c r="J200" s="77"/>
      <c r="K200" s="77"/>
      <c r="L200" s="77"/>
      <c r="M200" s="77"/>
      <c r="N200" s="77"/>
      <c r="O200" s="77"/>
      <c r="P200" s="77"/>
      <c r="Q200" s="77"/>
      <c r="R200" s="77"/>
      <c r="S200" s="77"/>
      <c r="T200" s="77"/>
      <c r="U200" s="77"/>
      <c r="V200" s="77"/>
      <c r="W200" s="77"/>
      <c r="X200" s="77"/>
      <c r="Y200" s="77"/>
      <c r="Z200" s="77"/>
      <c r="AA200" s="77"/>
      <c r="AB200" s="77"/>
      <c r="AC200" s="77"/>
      <c r="AD200" s="77"/>
      <c r="AE200" s="77"/>
      <c r="AF200" s="77"/>
      <c r="AG200" s="77"/>
      <c r="AH200" s="77"/>
      <c r="AI200" s="77"/>
      <c r="AJ200" s="77"/>
      <c r="AK200" s="77"/>
      <c r="AL200" s="77"/>
      <c r="AM200" s="77"/>
    </row>
    <row r="201" spans="1:39">
      <c r="A201" s="77"/>
      <c r="B201" s="77"/>
      <c r="C201" s="77"/>
      <c r="D201" s="77"/>
      <c r="E201" s="77"/>
      <c r="F201" s="77"/>
      <c r="G201" s="77"/>
      <c r="H201" s="77"/>
      <c r="I201" s="77"/>
      <c r="J201" s="77"/>
      <c r="K201" s="77"/>
      <c r="L201" s="77"/>
      <c r="M201" s="77"/>
      <c r="N201" s="77"/>
      <c r="O201" s="77"/>
      <c r="P201" s="77"/>
      <c r="Q201" s="77"/>
      <c r="R201" s="77"/>
      <c r="S201" s="77"/>
      <c r="T201" s="77"/>
      <c r="U201" s="77"/>
      <c r="V201" s="77"/>
      <c r="W201" s="77"/>
      <c r="X201" s="77"/>
      <c r="Y201" s="77"/>
      <c r="Z201" s="77"/>
      <c r="AA201" s="77"/>
      <c r="AB201" s="77"/>
      <c r="AC201" s="77"/>
      <c r="AD201" s="77"/>
      <c r="AE201" s="77"/>
      <c r="AF201" s="77"/>
      <c r="AG201" s="77"/>
      <c r="AH201" s="77"/>
      <c r="AI201" s="77"/>
      <c r="AJ201" s="77"/>
      <c r="AK201" s="77"/>
      <c r="AL201" s="77"/>
      <c r="AM201" s="77"/>
    </row>
    <row r="202" spans="1:39">
      <c r="A202" s="77"/>
      <c r="B202" s="77"/>
      <c r="C202" s="77"/>
      <c r="D202" s="77"/>
      <c r="E202" s="77"/>
      <c r="F202" s="77"/>
      <c r="G202" s="77"/>
      <c r="H202" s="77"/>
      <c r="I202" s="77"/>
      <c r="J202" s="77"/>
      <c r="K202" s="77"/>
      <c r="L202" s="77"/>
      <c r="M202" s="77"/>
      <c r="N202" s="77"/>
      <c r="O202" s="77"/>
      <c r="P202" s="77"/>
      <c r="Q202" s="77"/>
      <c r="R202" s="77"/>
      <c r="S202" s="77"/>
      <c r="T202" s="77"/>
      <c r="U202" s="77"/>
      <c r="V202" s="77"/>
      <c r="W202" s="77"/>
      <c r="X202" s="77"/>
      <c r="Y202" s="77"/>
      <c r="Z202" s="77"/>
      <c r="AA202" s="77"/>
      <c r="AB202" s="77"/>
      <c r="AC202" s="77"/>
      <c r="AD202" s="77"/>
      <c r="AE202" s="77"/>
      <c r="AF202" s="77"/>
      <c r="AG202" s="77"/>
      <c r="AH202" s="77"/>
      <c r="AI202" s="77"/>
      <c r="AJ202" s="77"/>
      <c r="AK202" s="77"/>
      <c r="AL202" s="77"/>
      <c r="AM202" s="77"/>
    </row>
    <row r="203" spans="1:39">
      <c r="A203" s="77"/>
      <c r="B203" s="77"/>
      <c r="C203" s="77"/>
      <c r="D203" s="77"/>
      <c r="E203" s="77"/>
      <c r="F203" s="77"/>
      <c r="G203" s="77"/>
      <c r="H203" s="77"/>
      <c r="I203" s="77"/>
      <c r="J203" s="77"/>
      <c r="K203" s="77"/>
      <c r="L203" s="77"/>
      <c r="M203" s="77"/>
      <c r="N203" s="77"/>
      <c r="O203" s="77"/>
      <c r="P203" s="77"/>
      <c r="Q203" s="77"/>
      <c r="R203" s="77"/>
      <c r="S203" s="77"/>
      <c r="T203" s="77"/>
      <c r="U203" s="77"/>
      <c r="V203" s="77"/>
      <c r="W203" s="77"/>
      <c r="X203" s="77"/>
      <c r="Y203" s="77"/>
      <c r="Z203" s="77"/>
      <c r="AA203" s="77"/>
      <c r="AB203" s="77"/>
      <c r="AC203" s="77"/>
      <c r="AD203" s="77"/>
      <c r="AE203" s="77"/>
      <c r="AF203" s="77"/>
      <c r="AG203" s="77"/>
      <c r="AH203" s="77"/>
      <c r="AI203" s="77"/>
      <c r="AJ203" s="77"/>
      <c r="AK203" s="77"/>
      <c r="AL203" s="77"/>
      <c r="AM203" s="77"/>
    </row>
    <row r="204" spans="1:39">
      <c r="A204" s="77"/>
      <c r="B204" s="77"/>
      <c r="C204" s="77"/>
      <c r="D204" s="77"/>
      <c r="E204" s="77"/>
      <c r="F204" s="77"/>
      <c r="G204" s="77"/>
      <c r="H204" s="77"/>
      <c r="I204" s="77"/>
      <c r="J204" s="77"/>
      <c r="K204" s="77"/>
      <c r="L204" s="77"/>
      <c r="M204" s="77"/>
      <c r="N204" s="77"/>
      <c r="O204" s="77"/>
      <c r="P204" s="77"/>
      <c r="Q204" s="77"/>
      <c r="R204" s="77"/>
      <c r="S204" s="77"/>
      <c r="T204" s="77"/>
      <c r="U204" s="77"/>
      <c r="V204" s="77"/>
      <c r="W204" s="77"/>
      <c r="X204" s="77"/>
      <c r="Y204" s="77"/>
      <c r="Z204" s="77"/>
      <c r="AA204" s="77"/>
      <c r="AB204" s="77"/>
      <c r="AC204" s="77"/>
      <c r="AD204" s="77"/>
      <c r="AE204" s="77"/>
      <c r="AF204" s="77"/>
      <c r="AG204" s="77"/>
      <c r="AH204" s="77"/>
      <c r="AI204" s="77"/>
      <c r="AJ204" s="77"/>
      <c r="AK204" s="77"/>
      <c r="AL204" s="77"/>
      <c r="AM204" s="77"/>
    </row>
    <row r="205" spans="1:39">
      <c r="A205" s="77"/>
      <c r="B205" s="77"/>
      <c r="C205" s="77"/>
      <c r="D205" s="77"/>
      <c r="E205" s="77"/>
      <c r="F205" s="77"/>
      <c r="G205" s="77"/>
      <c r="H205" s="77"/>
      <c r="I205" s="77"/>
      <c r="J205" s="77"/>
      <c r="K205" s="77"/>
      <c r="L205" s="77"/>
      <c r="M205" s="77"/>
      <c r="N205" s="77"/>
      <c r="O205" s="77"/>
      <c r="P205" s="77"/>
      <c r="Q205" s="77"/>
      <c r="R205" s="77"/>
      <c r="S205" s="77"/>
      <c r="T205" s="77"/>
      <c r="U205" s="77"/>
      <c r="V205" s="77"/>
      <c r="W205" s="77"/>
      <c r="X205" s="77"/>
      <c r="Y205" s="77"/>
      <c r="Z205" s="77"/>
      <c r="AA205" s="77"/>
      <c r="AB205" s="77"/>
      <c r="AC205" s="77"/>
      <c r="AD205" s="77"/>
      <c r="AE205" s="77"/>
      <c r="AF205" s="77"/>
      <c r="AG205" s="77"/>
      <c r="AH205" s="77"/>
      <c r="AI205" s="77"/>
      <c r="AJ205" s="77"/>
      <c r="AK205" s="77"/>
      <c r="AL205" s="77"/>
      <c r="AM205" s="77"/>
    </row>
    <row r="206" spans="1:39">
      <c r="A206" s="77"/>
      <c r="B206" s="77"/>
      <c r="C206" s="77"/>
      <c r="D206" s="77"/>
      <c r="E206" s="77"/>
      <c r="F206" s="77"/>
      <c r="G206" s="77"/>
      <c r="H206" s="77"/>
      <c r="I206" s="77"/>
      <c r="J206" s="77"/>
      <c r="K206" s="77"/>
      <c r="L206" s="77"/>
      <c r="M206" s="77"/>
      <c r="N206" s="77"/>
      <c r="O206" s="77"/>
      <c r="P206" s="77"/>
      <c r="Q206" s="77"/>
      <c r="R206" s="77"/>
      <c r="S206" s="77"/>
      <c r="T206" s="77"/>
      <c r="U206" s="77"/>
      <c r="V206" s="77"/>
      <c r="W206" s="77"/>
      <c r="X206" s="77"/>
      <c r="Y206" s="77"/>
      <c r="Z206" s="77"/>
      <c r="AA206" s="77"/>
      <c r="AB206" s="77"/>
      <c r="AC206" s="77"/>
      <c r="AD206" s="77"/>
      <c r="AE206" s="77"/>
      <c r="AF206" s="77"/>
      <c r="AG206" s="77"/>
      <c r="AH206" s="77"/>
      <c r="AI206" s="77"/>
      <c r="AJ206" s="77"/>
      <c r="AK206" s="77"/>
      <c r="AL206" s="77"/>
      <c r="AM206" s="77"/>
    </row>
    <row r="207" spans="1:39">
      <c r="A207" s="77"/>
      <c r="B207" s="77"/>
      <c r="C207" s="77"/>
      <c r="D207" s="77"/>
      <c r="E207" s="77"/>
      <c r="F207" s="77"/>
      <c r="G207" s="77"/>
      <c r="H207" s="77"/>
      <c r="I207" s="77"/>
      <c r="J207" s="77"/>
      <c r="K207" s="77"/>
      <c r="L207" s="77"/>
      <c r="M207" s="77"/>
      <c r="N207" s="77"/>
      <c r="O207" s="77"/>
      <c r="P207" s="77"/>
      <c r="Q207" s="77"/>
      <c r="R207" s="77"/>
      <c r="S207" s="77"/>
      <c r="T207" s="77"/>
      <c r="U207" s="77"/>
      <c r="V207" s="77"/>
      <c r="W207" s="77"/>
      <c r="X207" s="77"/>
      <c r="Y207" s="77"/>
      <c r="Z207" s="77"/>
      <c r="AA207" s="77"/>
      <c r="AB207" s="77"/>
      <c r="AC207" s="77"/>
      <c r="AD207" s="77"/>
      <c r="AE207" s="77"/>
      <c r="AF207" s="77"/>
      <c r="AG207" s="77"/>
      <c r="AH207" s="77"/>
      <c r="AI207" s="77"/>
      <c r="AJ207" s="77"/>
      <c r="AK207" s="77"/>
      <c r="AL207" s="77"/>
      <c r="AM207" s="77"/>
    </row>
    <row r="208" spans="1:39">
      <c r="A208" s="77"/>
      <c r="B208" s="77"/>
      <c r="C208" s="77"/>
      <c r="D208" s="77"/>
      <c r="E208" s="77"/>
      <c r="F208" s="77"/>
      <c r="G208" s="77"/>
      <c r="H208" s="77"/>
      <c r="I208" s="77"/>
      <c r="J208" s="77"/>
      <c r="K208" s="77"/>
      <c r="L208" s="77"/>
      <c r="M208" s="77"/>
      <c r="N208" s="77"/>
      <c r="O208" s="77"/>
      <c r="P208" s="77"/>
      <c r="Q208" s="77"/>
      <c r="R208" s="77"/>
      <c r="S208" s="77"/>
      <c r="T208" s="77"/>
      <c r="U208" s="77"/>
      <c r="V208" s="77"/>
      <c r="W208" s="77"/>
      <c r="X208" s="77"/>
      <c r="Y208" s="77"/>
      <c r="Z208" s="77"/>
      <c r="AA208" s="77"/>
      <c r="AB208" s="77"/>
      <c r="AC208" s="77"/>
      <c r="AD208" s="77"/>
      <c r="AE208" s="77"/>
      <c r="AF208" s="77"/>
      <c r="AG208" s="77"/>
      <c r="AH208" s="77"/>
      <c r="AI208" s="77"/>
      <c r="AJ208" s="77"/>
      <c r="AK208" s="77"/>
      <c r="AL208" s="77"/>
      <c r="AM208" s="77"/>
    </row>
    <row r="209" spans="1:39">
      <c r="A209" s="77"/>
      <c r="B209" s="77"/>
      <c r="C209" s="77"/>
      <c r="D209" s="77"/>
      <c r="E209" s="77"/>
      <c r="F209" s="77"/>
      <c r="G209" s="77"/>
      <c r="H209" s="77"/>
      <c r="I209" s="77"/>
      <c r="J209" s="77"/>
      <c r="K209" s="77"/>
      <c r="L209" s="77"/>
      <c r="M209" s="77"/>
      <c r="N209" s="77"/>
      <c r="O209" s="77"/>
      <c r="P209" s="77"/>
      <c r="Q209" s="77"/>
      <c r="R209" s="77"/>
      <c r="S209" s="77"/>
      <c r="T209" s="77"/>
      <c r="U209" s="77"/>
      <c r="V209" s="77"/>
      <c r="W209" s="77"/>
      <c r="X209" s="77"/>
      <c r="Y209" s="77"/>
      <c r="Z209" s="77"/>
      <c r="AA209" s="77"/>
      <c r="AB209" s="77"/>
      <c r="AC209" s="77"/>
      <c r="AD209" s="77"/>
      <c r="AE209" s="77"/>
      <c r="AF209" s="77"/>
      <c r="AG209" s="77"/>
      <c r="AH209" s="77"/>
      <c r="AI209" s="77"/>
      <c r="AJ209" s="77"/>
      <c r="AK209" s="77"/>
      <c r="AL209" s="77"/>
      <c r="AM209" s="77"/>
    </row>
    <row r="210" spans="1:39">
      <c r="A210" s="77"/>
      <c r="B210" s="77"/>
      <c r="C210" s="77"/>
      <c r="D210" s="77"/>
      <c r="E210" s="77"/>
      <c r="F210" s="77"/>
      <c r="G210" s="77"/>
      <c r="H210" s="77"/>
      <c r="I210" s="77"/>
      <c r="J210" s="77"/>
      <c r="K210" s="77"/>
      <c r="L210" s="77"/>
      <c r="M210" s="77"/>
      <c r="N210" s="77"/>
      <c r="O210" s="77"/>
      <c r="P210" s="77"/>
      <c r="Q210" s="77"/>
      <c r="R210" s="77"/>
      <c r="S210" s="77"/>
      <c r="T210" s="77"/>
      <c r="U210" s="77"/>
      <c r="V210" s="77"/>
      <c r="W210" s="77"/>
      <c r="X210" s="77"/>
      <c r="Y210" s="77"/>
      <c r="Z210" s="77"/>
      <c r="AA210" s="77"/>
      <c r="AB210" s="77"/>
      <c r="AC210" s="77"/>
      <c r="AD210" s="77"/>
      <c r="AE210" s="77"/>
      <c r="AF210" s="77"/>
      <c r="AG210" s="77"/>
      <c r="AH210" s="77"/>
      <c r="AI210" s="77"/>
      <c r="AJ210" s="77"/>
      <c r="AK210" s="77"/>
      <c r="AL210" s="77"/>
      <c r="AM210" s="77"/>
    </row>
    <row r="211" spans="1:39">
      <c r="A211" s="77"/>
      <c r="B211" s="77"/>
      <c r="C211" s="77"/>
      <c r="D211" s="77"/>
      <c r="E211" s="77"/>
      <c r="F211" s="77"/>
      <c r="G211" s="77"/>
      <c r="H211" s="77"/>
      <c r="I211" s="77"/>
      <c r="J211" s="77"/>
      <c r="K211" s="77"/>
      <c r="L211" s="77"/>
      <c r="M211" s="77"/>
      <c r="N211" s="77"/>
      <c r="O211" s="77"/>
      <c r="P211" s="77"/>
      <c r="Q211" s="77"/>
      <c r="R211" s="77"/>
      <c r="S211" s="77"/>
      <c r="T211" s="77"/>
      <c r="U211" s="77"/>
      <c r="V211" s="77"/>
      <c r="W211" s="77"/>
      <c r="X211" s="77"/>
      <c r="Y211" s="77"/>
      <c r="Z211" s="77"/>
      <c r="AA211" s="77"/>
      <c r="AB211" s="77"/>
      <c r="AC211" s="77"/>
      <c r="AD211" s="77"/>
      <c r="AE211" s="77"/>
      <c r="AF211" s="77"/>
      <c r="AG211" s="77"/>
      <c r="AH211" s="77"/>
      <c r="AI211" s="77"/>
      <c r="AJ211" s="77"/>
      <c r="AK211" s="77"/>
      <c r="AL211" s="77"/>
      <c r="AM211" s="77"/>
    </row>
    <row r="212" spans="1:39">
      <c r="A212" s="77"/>
      <c r="B212" s="77"/>
      <c r="C212" s="77"/>
      <c r="D212" s="77"/>
      <c r="E212" s="77"/>
      <c r="F212" s="77"/>
      <c r="G212" s="77"/>
      <c r="H212" s="77"/>
      <c r="I212" s="77"/>
      <c r="J212" s="77"/>
      <c r="K212" s="77"/>
      <c r="L212" s="77"/>
      <c r="M212" s="77"/>
      <c r="N212" s="77"/>
      <c r="O212" s="77"/>
      <c r="P212" s="77"/>
      <c r="Q212" s="77"/>
      <c r="R212" s="77"/>
      <c r="S212" s="77"/>
      <c r="T212" s="77"/>
      <c r="U212" s="77"/>
      <c r="V212" s="77"/>
      <c r="W212" s="77"/>
      <c r="X212" s="77"/>
      <c r="Y212" s="77"/>
      <c r="Z212" s="77"/>
      <c r="AA212" s="77"/>
      <c r="AB212" s="77"/>
      <c r="AC212" s="77"/>
      <c r="AD212" s="77"/>
      <c r="AE212" s="77"/>
      <c r="AF212" s="77"/>
      <c r="AG212" s="77"/>
      <c r="AH212" s="77"/>
      <c r="AI212" s="77"/>
      <c r="AJ212" s="77"/>
      <c r="AK212" s="77"/>
      <c r="AL212" s="77"/>
      <c r="AM212" s="77"/>
    </row>
    <row r="213" spans="1:39">
      <c r="A213" s="77"/>
      <c r="B213" s="77"/>
      <c r="C213" s="77"/>
      <c r="D213" s="77"/>
      <c r="E213" s="77"/>
      <c r="F213" s="77"/>
      <c r="G213" s="77"/>
      <c r="H213" s="77"/>
      <c r="I213" s="77"/>
      <c r="J213" s="77"/>
      <c r="K213" s="77"/>
      <c r="L213" s="77"/>
      <c r="M213" s="77"/>
      <c r="N213" s="77"/>
      <c r="O213" s="77"/>
      <c r="P213" s="77"/>
      <c r="Q213" s="77"/>
      <c r="R213" s="77"/>
      <c r="S213" s="77"/>
      <c r="T213" s="77"/>
      <c r="U213" s="77"/>
      <c r="V213" s="77"/>
      <c r="W213" s="77"/>
      <c r="X213" s="77"/>
      <c r="Y213" s="77"/>
      <c r="Z213" s="77"/>
      <c r="AA213" s="77"/>
      <c r="AB213" s="77"/>
      <c r="AC213" s="77"/>
      <c r="AD213" s="77"/>
      <c r="AE213" s="77"/>
      <c r="AF213" s="77"/>
      <c r="AG213" s="77"/>
      <c r="AH213" s="77"/>
      <c r="AI213" s="77"/>
      <c r="AJ213" s="77"/>
      <c r="AK213" s="77"/>
      <c r="AL213" s="77"/>
      <c r="AM213" s="77"/>
    </row>
    <row r="214" spans="1:39">
      <c r="A214" s="77"/>
      <c r="B214" s="77"/>
      <c r="C214" s="77"/>
      <c r="D214" s="77"/>
      <c r="E214" s="77"/>
      <c r="F214" s="77"/>
      <c r="G214" s="77"/>
      <c r="H214" s="77"/>
      <c r="I214" s="77"/>
      <c r="J214" s="77"/>
      <c r="K214" s="77"/>
      <c r="L214" s="77"/>
      <c r="M214" s="77"/>
      <c r="N214" s="77"/>
      <c r="O214" s="77"/>
      <c r="P214" s="77"/>
      <c r="Q214" s="77"/>
      <c r="R214" s="77"/>
      <c r="S214" s="77"/>
      <c r="T214" s="77"/>
      <c r="U214" s="77"/>
      <c r="V214" s="77"/>
      <c r="W214" s="77"/>
      <c r="X214" s="77"/>
      <c r="Y214" s="77"/>
      <c r="Z214" s="77"/>
      <c r="AA214" s="77"/>
      <c r="AB214" s="77"/>
      <c r="AC214" s="77"/>
      <c r="AD214" s="77"/>
      <c r="AE214" s="77"/>
      <c r="AF214" s="77"/>
      <c r="AG214" s="77"/>
      <c r="AH214" s="77"/>
      <c r="AI214" s="77"/>
      <c r="AJ214" s="77"/>
      <c r="AK214" s="77"/>
      <c r="AL214" s="77"/>
      <c r="AM214" s="77"/>
    </row>
    <row r="215" spans="1:39">
      <c r="A215" s="77"/>
      <c r="B215" s="77"/>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J215" s="77"/>
      <c r="AK215" s="77"/>
      <c r="AL215" s="77"/>
      <c r="AM215" s="77"/>
    </row>
    <row r="216" spans="1:39">
      <c r="A216" s="77"/>
      <c r="B216" s="77"/>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G216" s="77"/>
      <c r="AH216" s="77"/>
      <c r="AI216" s="77"/>
      <c r="AJ216" s="77"/>
      <c r="AK216" s="77"/>
      <c r="AL216" s="77"/>
      <c r="AM216" s="77"/>
    </row>
    <row r="217" spans="1:39">
      <c r="A217" s="77"/>
      <c r="B217" s="77"/>
      <c r="C217" s="77"/>
      <c r="D217" s="77"/>
      <c r="E217" s="77"/>
      <c r="F217" s="77"/>
      <c r="G217" s="77"/>
      <c r="H217" s="77"/>
      <c r="I217" s="77"/>
      <c r="J217" s="77"/>
      <c r="K217" s="77"/>
      <c r="L217" s="77"/>
      <c r="M217" s="77"/>
      <c r="N217" s="77"/>
      <c r="O217" s="77"/>
      <c r="P217" s="77"/>
      <c r="Q217" s="77"/>
      <c r="R217" s="77"/>
      <c r="S217" s="77"/>
      <c r="T217" s="77"/>
      <c r="U217" s="77"/>
      <c r="V217" s="77"/>
      <c r="W217" s="77"/>
      <c r="X217" s="77"/>
      <c r="Y217" s="77"/>
      <c r="Z217" s="77"/>
      <c r="AA217" s="77"/>
      <c r="AB217" s="77"/>
      <c r="AC217" s="77"/>
      <c r="AD217" s="77"/>
      <c r="AE217" s="77"/>
      <c r="AF217" s="77"/>
      <c r="AG217" s="77"/>
      <c r="AH217" s="77"/>
      <c r="AI217" s="77"/>
      <c r="AJ217" s="77"/>
      <c r="AK217" s="77"/>
      <c r="AL217" s="77"/>
      <c r="AM217" s="77"/>
    </row>
    <row r="218" spans="1:39">
      <c r="A218" s="77"/>
      <c r="B218" s="77"/>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c r="AA218" s="77"/>
      <c r="AB218" s="77"/>
      <c r="AC218" s="77"/>
      <c r="AD218" s="77"/>
      <c r="AE218" s="77"/>
      <c r="AF218" s="77"/>
      <c r="AG218" s="77"/>
      <c r="AH218" s="77"/>
      <c r="AI218" s="77"/>
      <c r="AJ218" s="77"/>
      <c r="AK218" s="77"/>
      <c r="AL218" s="77"/>
      <c r="AM218" s="77"/>
    </row>
    <row r="219" spans="1:39">
      <c r="A219" s="77"/>
      <c r="B219" s="77"/>
      <c r="C219" s="77"/>
      <c r="D219" s="77"/>
      <c r="E219" s="77"/>
      <c r="F219" s="77"/>
      <c r="G219" s="77"/>
      <c r="H219" s="77"/>
      <c r="I219" s="77"/>
      <c r="J219" s="77"/>
      <c r="K219" s="77"/>
      <c r="L219" s="77"/>
      <c r="M219" s="77"/>
      <c r="N219" s="77"/>
      <c r="O219" s="77"/>
      <c r="P219" s="77"/>
      <c r="Q219" s="77"/>
      <c r="R219" s="77"/>
      <c r="S219" s="77"/>
      <c r="T219" s="77"/>
      <c r="U219" s="77"/>
      <c r="V219" s="77"/>
      <c r="W219" s="77"/>
      <c r="X219" s="77"/>
      <c r="Y219" s="77"/>
      <c r="Z219" s="77"/>
      <c r="AA219" s="77"/>
      <c r="AB219" s="77"/>
      <c r="AC219" s="77"/>
      <c r="AD219" s="77"/>
      <c r="AE219" s="77"/>
      <c r="AF219" s="77"/>
      <c r="AG219" s="77"/>
      <c r="AH219" s="77"/>
      <c r="AI219" s="77"/>
      <c r="AJ219" s="77"/>
      <c r="AK219" s="77"/>
      <c r="AL219" s="77"/>
      <c r="AM219" s="77"/>
    </row>
    <row r="220" spans="1:39">
      <c r="A220" s="77"/>
      <c r="B220" s="77"/>
      <c r="C220" s="77"/>
      <c r="D220" s="77"/>
      <c r="E220" s="77"/>
      <c r="F220" s="77"/>
      <c r="G220" s="77"/>
      <c r="H220" s="77"/>
      <c r="I220" s="77"/>
      <c r="J220" s="77"/>
      <c r="K220" s="77"/>
      <c r="L220" s="77"/>
      <c r="M220" s="77"/>
      <c r="N220" s="77"/>
      <c r="O220" s="77"/>
      <c r="P220" s="77"/>
      <c r="Q220" s="77"/>
      <c r="R220" s="77"/>
      <c r="S220" s="77"/>
      <c r="T220" s="77"/>
      <c r="U220" s="77"/>
      <c r="V220" s="77"/>
      <c r="W220" s="77"/>
      <c r="X220" s="77"/>
      <c r="Y220" s="77"/>
      <c r="Z220" s="77"/>
      <c r="AA220" s="77"/>
      <c r="AB220" s="77"/>
      <c r="AC220" s="77"/>
      <c r="AD220" s="77"/>
      <c r="AE220" s="77"/>
      <c r="AF220" s="77"/>
      <c r="AG220" s="77"/>
      <c r="AH220" s="77"/>
      <c r="AI220" s="77"/>
      <c r="AJ220" s="77"/>
      <c r="AK220" s="77"/>
      <c r="AL220" s="77"/>
      <c r="AM220" s="77"/>
    </row>
    <row r="221" spans="1:39">
      <c r="A221" s="76"/>
      <c r="B221" s="77"/>
      <c r="C221" s="76"/>
      <c r="D221" s="76"/>
      <c r="E221" s="76"/>
      <c r="F221" s="76"/>
      <c r="G221" s="76"/>
      <c r="H221" s="76"/>
      <c r="I221" s="76"/>
      <c r="J221" s="76"/>
      <c r="K221" s="76"/>
      <c r="L221" s="76"/>
      <c r="M221" s="76"/>
      <c r="N221" s="76"/>
      <c r="O221" s="76"/>
      <c r="P221" s="76"/>
      <c r="Q221" s="76"/>
      <c r="R221" s="76"/>
      <c r="S221" s="76"/>
      <c r="T221" s="76"/>
      <c r="U221" s="76"/>
      <c r="V221" s="76"/>
      <c r="W221" s="76"/>
      <c r="X221" s="76"/>
      <c r="Y221" s="76"/>
      <c r="Z221" s="76"/>
      <c r="AA221" s="76"/>
      <c r="AB221" s="76"/>
      <c r="AC221" s="76"/>
      <c r="AD221" s="76"/>
      <c r="AE221" s="76"/>
      <c r="AF221" s="76"/>
      <c r="AG221" s="76"/>
      <c r="AH221" s="76"/>
      <c r="AI221" s="76"/>
      <c r="AJ221" s="76"/>
      <c r="AK221" s="76"/>
      <c r="AL221" s="76"/>
      <c r="AM221" s="76"/>
    </row>
    <row r="222" spans="1:39">
      <c r="A222" s="76"/>
      <c r="B222" s="76"/>
      <c r="C222" s="76"/>
      <c r="D222" s="76"/>
      <c r="E222" s="76"/>
      <c r="F222" s="76"/>
      <c r="G222" s="76"/>
      <c r="H222" s="76"/>
      <c r="I222" s="76"/>
      <c r="J222" s="76"/>
      <c r="K222" s="76"/>
      <c r="L222" s="76"/>
      <c r="M222" s="76"/>
      <c r="N222" s="76"/>
      <c r="O222" s="76"/>
      <c r="P222" s="76"/>
      <c r="Q222" s="76"/>
      <c r="R222" s="76"/>
      <c r="S222" s="76"/>
      <c r="T222" s="76"/>
      <c r="U222" s="76"/>
      <c r="V222" s="76"/>
      <c r="W222" s="76"/>
      <c r="X222" s="76"/>
      <c r="Y222" s="76"/>
      <c r="Z222" s="76"/>
      <c r="AA222" s="76"/>
      <c r="AB222" s="76"/>
      <c r="AC222" s="76"/>
      <c r="AD222" s="76"/>
      <c r="AE222" s="76"/>
      <c r="AF222" s="76"/>
      <c r="AG222" s="76"/>
      <c r="AH222" s="76"/>
      <c r="AI222" s="76"/>
      <c r="AJ222" s="76"/>
      <c r="AK222" s="76"/>
      <c r="AL222" s="76"/>
      <c r="AM222" s="76"/>
    </row>
    <row r="223" spans="1:39">
      <c r="B223" s="76"/>
    </row>
  </sheetData>
  <sheetProtection formatCells="0" formatColumns="0" formatRows="0" insertColumns="0" insertRows="0" autoFilter="0"/>
  <mergeCells count="228">
    <mergeCell ref="AN105:AX107"/>
    <mergeCell ref="A110:D113"/>
    <mergeCell ref="F110:AJ110"/>
    <mergeCell ref="F111:AJ111"/>
    <mergeCell ref="F112:AJ112"/>
    <mergeCell ref="F116:AJ116"/>
    <mergeCell ref="A119:D122"/>
    <mergeCell ref="F119:AJ119"/>
    <mergeCell ref="F120:AJ120"/>
    <mergeCell ref="F121:AJ121"/>
    <mergeCell ref="F113:AJ113"/>
    <mergeCell ref="B40:O40"/>
    <mergeCell ref="B41:O41"/>
    <mergeCell ref="P41:U41"/>
    <mergeCell ref="B36:O36"/>
    <mergeCell ref="P36:U36"/>
    <mergeCell ref="S98:W98"/>
    <mergeCell ref="F117:AJ117"/>
    <mergeCell ref="F118:AJ118"/>
    <mergeCell ref="F122:AJ122"/>
    <mergeCell ref="F114:AJ114"/>
    <mergeCell ref="F115:AJ115"/>
    <mergeCell ref="E105:AI105"/>
    <mergeCell ref="AD36:AI36"/>
    <mergeCell ref="B47:O47"/>
    <mergeCell ref="P47:U47"/>
    <mergeCell ref="B50:AK50"/>
    <mergeCell ref="X39:X42"/>
    <mergeCell ref="Y39:Y42"/>
    <mergeCell ref="B42:O42"/>
    <mergeCell ref="B43:O43"/>
    <mergeCell ref="AE78:AE79"/>
    <mergeCell ref="AF78:AH79"/>
    <mergeCell ref="AI78:AI79"/>
    <mergeCell ref="B88:AI88"/>
    <mergeCell ref="D39:E39"/>
    <mergeCell ref="F39:O39"/>
    <mergeCell ref="S131:AJ131"/>
    <mergeCell ref="E58:AJ58"/>
    <mergeCell ref="A59:D59"/>
    <mergeCell ref="E59:AJ59"/>
    <mergeCell ref="AD78:AD79"/>
    <mergeCell ref="Y1:AB1"/>
    <mergeCell ref="AC1:AJ1"/>
    <mergeCell ref="AA3:AB3"/>
    <mergeCell ref="G13:AJ13"/>
    <mergeCell ref="H9:L9"/>
    <mergeCell ref="G10:AJ10"/>
    <mergeCell ref="G11:AJ11"/>
    <mergeCell ref="A4:AJ4"/>
    <mergeCell ref="A9:F11"/>
    <mergeCell ref="A8:F8"/>
    <mergeCell ref="A13:F13"/>
    <mergeCell ref="A12:F12"/>
    <mergeCell ref="A7:F7"/>
    <mergeCell ref="A14:F14"/>
    <mergeCell ref="G14:J14"/>
    <mergeCell ref="G7:AJ7"/>
    <mergeCell ref="G8:AJ8"/>
    <mergeCell ref="A78:R79"/>
    <mergeCell ref="S78:S79"/>
    <mergeCell ref="T78:V79"/>
    <mergeCell ref="W78:W79"/>
    <mergeCell ref="X78:X79"/>
    <mergeCell ref="Y78:Y79"/>
    <mergeCell ref="Z78:AB79"/>
    <mergeCell ref="AC78:AC79"/>
    <mergeCell ref="A58:D58"/>
    <mergeCell ref="Y74:AC74"/>
    <mergeCell ref="A74:R74"/>
    <mergeCell ref="S74:W74"/>
    <mergeCell ref="G12:AJ12"/>
    <mergeCell ref="A34:O34"/>
    <mergeCell ref="P34:U34"/>
    <mergeCell ref="W34:AB34"/>
    <mergeCell ref="AD34:AI34"/>
    <mergeCell ref="B35:C35"/>
    <mergeCell ref="D35:E35"/>
    <mergeCell ref="P35:U35"/>
    <mergeCell ref="W35:AB35"/>
    <mergeCell ref="AD35:AI35"/>
    <mergeCell ref="A29:V29"/>
    <mergeCell ref="B30:C30"/>
    <mergeCell ref="D30:E30"/>
    <mergeCell ref="P30:U30"/>
    <mergeCell ref="B31:O31"/>
    <mergeCell ref="P31:U31"/>
    <mergeCell ref="C18:L18"/>
    <mergeCell ref="N18:W18"/>
    <mergeCell ref="Y18:AI18"/>
    <mergeCell ref="K14:T14"/>
    <mergeCell ref="U14:X14"/>
    <mergeCell ref="Y14:AJ14"/>
    <mergeCell ref="AN78:AX78"/>
    <mergeCell ref="AN79:AX79"/>
    <mergeCell ref="P45:U45"/>
    <mergeCell ref="P46:U46"/>
    <mergeCell ref="B46:O46"/>
    <mergeCell ref="B53:AK53"/>
    <mergeCell ref="B54:AK54"/>
    <mergeCell ref="AN74:AX74"/>
    <mergeCell ref="S75:W75"/>
    <mergeCell ref="Y75:AC75"/>
    <mergeCell ref="AE75:AI75"/>
    <mergeCell ref="S76:W76"/>
    <mergeCell ref="Y76:AC76"/>
    <mergeCell ref="AE76:AI76"/>
    <mergeCell ref="S77:W77"/>
    <mergeCell ref="Y77:AC77"/>
    <mergeCell ref="AE77:AI77"/>
    <mergeCell ref="AE74:AI74"/>
    <mergeCell ref="AK74:AK75"/>
    <mergeCell ref="Y73:AD73"/>
    <mergeCell ref="AE73:AJ73"/>
    <mergeCell ref="AK77:AK78"/>
    <mergeCell ref="AK79:AK80"/>
    <mergeCell ref="S73:X73"/>
    <mergeCell ref="AL23:BT23"/>
    <mergeCell ref="B25:AK25"/>
    <mergeCell ref="B23:AK23"/>
    <mergeCell ref="B63:AK63"/>
    <mergeCell ref="B65:AJ65"/>
    <mergeCell ref="B66:AJ66"/>
    <mergeCell ref="B67:AJ67"/>
    <mergeCell ref="B68:AJ68"/>
    <mergeCell ref="B70:AJ70"/>
    <mergeCell ref="A60:AJ60"/>
    <mergeCell ref="AN39:AX42"/>
    <mergeCell ref="AN34:AX34"/>
    <mergeCell ref="B51:AK51"/>
    <mergeCell ref="B52:AK52"/>
    <mergeCell ref="P39:U39"/>
    <mergeCell ref="P40:U40"/>
    <mergeCell ref="W36:AB36"/>
    <mergeCell ref="P42:U42"/>
    <mergeCell ref="P43:U43"/>
    <mergeCell ref="B44:O44"/>
    <mergeCell ref="P44:U44"/>
    <mergeCell ref="B45:O45"/>
    <mergeCell ref="A40:A41"/>
    <mergeCell ref="B39:C39"/>
    <mergeCell ref="AN83:AX84"/>
    <mergeCell ref="A84:X84"/>
    <mergeCell ref="Y84:AC84"/>
    <mergeCell ref="S80:X80"/>
    <mergeCell ref="Y80:AC80"/>
    <mergeCell ref="AE80:AI80"/>
    <mergeCell ref="A81:X81"/>
    <mergeCell ref="Y81:AC81"/>
    <mergeCell ref="A82:X82"/>
    <mergeCell ref="Y82:AC82"/>
    <mergeCell ref="AN82:AX82"/>
    <mergeCell ref="A83:X83"/>
    <mergeCell ref="Y83:AC83"/>
    <mergeCell ref="AF83:AF84"/>
    <mergeCell ref="AG83:AG84"/>
    <mergeCell ref="A80:R80"/>
    <mergeCell ref="B140:AI140"/>
    <mergeCell ref="A105:D105"/>
    <mergeCell ref="A106:D109"/>
    <mergeCell ref="F106:AJ106"/>
    <mergeCell ref="F107:AJ107"/>
    <mergeCell ref="F108:AJ108"/>
    <mergeCell ref="F109:AJ109"/>
    <mergeCell ref="B136:AJ136"/>
    <mergeCell ref="B137:AJ137"/>
    <mergeCell ref="A134:AJ134"/>
    <mergeCell ref="A131:N131"/>
    <mergeCell ref="O131:P131"/>
    <mergeCell ref="Q131:R131"/>
    <mergeCell ref="A123:D126"/>
    <mergeCell ref="A114:D118"/>
    <mergeCell ref="F123:AJ123"/>
    <mergeCell ref="F124:AJ124"/>
    <mergeCell ref="F125:AJ125"/>
    <mergeCell ref="F126:AJ126"/>
    <mergeCell ref="A127:D130"/>
    <mergeCell ref="F127:AJ127"/>
    <mergeCell ref="F128:AJ128"/>
    <mergeCell ref="F129:AJ129"/>
    <mergeCell ref="F130:AJ130"/>
    <mergeCell ref="A90:L90"/>
    <mergeCell ref="M90:AI90"/>
    <mergeCell ref="AN90:AX90"/>
    <mergeCell ref="AG95:AG97"/>
    <mergeCell ref="AN95:AX95"/>
    <mergeCell ref="AN97:AX97"/>
    <mergeCell ref="B103:AJ103"/>
    <mergeCell ref="E89:AF89"/>
    <mergeCell ref="A92:AJ92"/>
    <mergeCell ref="A94:B95"/>
    <mergeCell ref="A96:B97"/>
    <mergeCell ref="C94:R94"/>
    <mergeCell ref="C96:R96"/>
    <mergeCell ref="D95:R95"/>
    <mergeCell ref="D97:R97"/>
    <mergeCell ref="S94:W94"/>
    <mergeCell ref="S95:W95"/>
    <mergeCell ref="Z95:AB95"/>
    <mergeCell ref="Z97:AB97"/>
    <mergeCell ref="S96:W96"/>
    <mergeCell ref="S97:W97"/>
    <mergeCell ref="B163:AI163"/>
    <mergeCell ref="B152:AI152"/>
    <mergeCell ref="A154:AJ154"/>
    <mergeCell ref="A155:A160"/>
    <mergeCell ref="B155:AI155"/>
    <mergeCell ref="B156:AI156"/>
    <mergeCell ref="B157:AI157"/>
    <mergeCell ref="B158:AI158"/>
    <mergeCell ref="B159:AI159"/>
    <mergeCell ref="B160:AI160"/>
    <mergeCell ref="A148:AJ148"/>
    <mergeCell ref="A149:A151"/>
    <mergeCell ref="B149:AI149"/>
    <mergeCell ref="B150:AI150"/>
    <mergeCell ref="B151:AI151"/>
    <mergeCell ref="D142:E142"/>
    <mergeCell ref="G142:H142"/>
    <mergeCell ref="J142:K142"/>
    <mergeCell ref="A161:A162"/>
    <mergeCell ref="B161:AI161"/>
    <mergeCell ref="B162:AI162"/>
    <mergeCell ref="N142:P142"/>
    <mergeCell ref="N143:P143"/>
    <mergeCell ref="Q142:AJ142"/>
    <mergeCell ref="Q143:R143"/>
    <mergeCell ref="X143:Y143"/>
  </mergeCells>
  <phoneticPr fontId="3"/>
  <conditionalFormatting sqref="W18:X18 A94 A96 C94 C95:D95 C97:D97 X94:AA94 X95:Z95 X97:Z97 C96 AJ94:AK97 X96:AA96 AC94:AE94 AG94 AC95:AF95 AC96:AE96 AC97:AF97">
    <cfRule type="expression" dxfId="12" priority="21">
      <formula>$W$18="×"</formula>
    </cfRule>
  </conditionalFormatting>
  <conditionalFormatting sqref="B18:C18">
    <cfRule type="expression" dxfId="11" priority="20">
      <formula>$B$18="×"</formula>
    </cfRule>
    <cfRule type="expression" dxfId="10" priority="23">
      <formula>$B$17="×"</formula>
    </cfRule>
  </conditionalFormatting>
  <conditionalFormatting sqref="L18:M18 C85:AM85 A85 B86:AK89">
    <cfRule type="expression" dxfId="9" priority="22">
      <formula>$L$18="×"</formula>
    </cfRule>
  </conditionalFormatting>
  <conditionalFormatting sqref="P34:V34 V47">
    <cfRule type="expression" dxfId="8" priority="19">
      <formula>$B$18="×"</formula>
    </cfRule>
  </conditionalFormatting>
  <conditionalFormatting sqref="W34:AC34">
    <cfRule type="expression" dxfId="7" priority="18">
      <formula>$L$18="×"</formula>
    </cfRule>
  </conditionalFormatting>
  <conditionalFormatting sqref="AD34:AJ34">
    <cfRule type="expression" dxfId="6" priority="17">
      <formula>$W$18="×"</formula>
    </cfRule>
  </conditionalFormatting>
  <conditionalFormatting sqref="P35:V35 P37:V38 V36 V46">
    <cfRule type="expression" dxfId="5" priority="16">
      <formula>$B$18="×"</formula>
    </cfRule>
  </conditionalFormatting>
  <conditionalFormatting sqref="W35:AC35 W37:AC38 AC36">
    <cfRule type="expression" dxfId="4" priority="15">
      <formula>$L$18="×"</formula>
    </cfRule>
  </conditionalFormatting>
  <conditionalFormatting sqref="AD35:AJ35 AD37:AJ38 AJ36">
    <cfRule type="expression" dxfId="3" priority="14">
      <formula>$W$18="×"</formula>
    </cfRule>
  </conditionalFormatting>
  <conditionalFormatting sqref="S94:S95">
    <cfRule type="expression" dxfId="2" priority="12">
      <formula>$W$18="×"</formula>
    </cfRule>
  </conditionalFormatting>
  <conditionalFormatting sqref="B99:AJ103 A104:AJ132">
    <cfRule type="expression" dxfId="1" priority="11">
      <formula>AND($B$18="×",$L$18="×")</formula>
    </cfRule>
  </conditionalFormatting>
  <conditionalFormatting sqref="S96:S97">
    <cfRule type="expression" dxfId="0" priority="1">
      <formula>$W$18="×"</formula>
    </cfRule>
  </conditionalFormatting>
  <dataValidations count="3">
    <dataValidation imeMode="halfAlpha" allowBlank="1" showInputMessage="1" showErrorMessage="1" sqref="D142 G142 K99:R99 A14 Z22:AJ22 K48:R48 K62:R62 Z15:AJ15 L20:M20 K14 J142 P73:Q73 AJ20:AM20 K28:R28 K15:U15 K33:R33 K20:K22 Z20:AI21 AH89 K72:R72 N20:U22 K76:R77 I86:S87 J85:T85 X86:AH87 Y85:AJ85 AJ99:AM99" xr:uid="{00000000-0002-0000-0200-000000000000}"/>
    <dataValidation imeMode="hiragana" allowBlank="1" showInputMessage="1" showErrorMessage="1" sqref="S143" xr:uid="{00000000-0002-0000-0200-000001000000}"/>
    <dataValidation type="list" allowBlank="1" showInputMessage="1" showErrorMessage="1" sqref="X18 B18 M18" xr:uid="{1CA66B2B-6CB5-45B4-9CFB-E6AB7FECB938}">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3" manualBreakCount="3">
    <brk id="54" max="38" man="1"/>
    <brk id="132" max="38"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558" r:id="rId4"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5"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6"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69" r:id="rId7" name="Check Box 209">
              <controlPr defaultSize="0" autoFill="0" autoLine="0" autoPict="0">
                <anchor moveWithCells="1">
                  <from>
                    <xdr:col>0</xdr:col>
                    <xdr:colOff>9525</xdr:colOff>
                    <xdr:row>84</xdr:row>
                    <xdr:rowOff>228600</xdr:rowOff>
                  </from>
                  <to>
                    <xdr:col>1</xdr:col>
                    <xdr:colOff>47625</xdr:colOff>
                    <xdr:row>85</xdr:row>
                    <xdr:rowOff>228600</xdr:rowOff>
                  </to>
                </anchor>
              </controlPr>
            </control>
          </mc:Choice>
        </mc:AlternateContent>
        <mc:AlternateContent xmlns:mc="http://schemas.openxmlformats.org/markup-compatibility/2006">
          <mc:Choice Requires="x14">
            <control shapeId="15570" r:id="rId8" name="Check Box 210">
              <controlPr defaultSize="0" autoFill="0" autoLine="0" autoPict="0">
                <anchor moveWithCells="1">
                  <from>
                    <xdr:col>0</xdr:col>
                    <xdr:colOff>9525</xdr:colOff>
                    <xdr:row>85</xdr:row>
                    <xdr:rowOff>219075</xdr:rowOff>
                  </from>
                  <to>
                    <xdr:col>1</xdr:col>
                    <xdr:colOff>47625</xdr:colOff>
                    <xdr:row>86</xdr:row>
                    <xdr:rowOff>209550</xdr:rowOff>
                  </to>
                </anchor>
              </controlPr>
            </control>
          </mc:Choice>
        </mc:AlternateContent>
        <mc:AlternateContent xmlns:mc="http://schemas.openxmlformats.org/markup-compatibility/2006">
          <mc:Choice Requires="x14">
            <control shapeId="15571" r:id="rId9" name="Check Box 211">
              <controlPr defaultSize="0" autoFill="0" autoLine="0" autoPict="0">
                <anchor moveWithCells="1">
                  <from>
                    <xdr:col>0</xdr:col>
                    <xdr:colOff>9525</xdr:colOff>
                    <xdr:row>87</xdr:row>
                    <xdr:rowOff>57150</xdr:rowOff>
                  </from>
                  <to>
                    <xdr:col>1</xdr:col>
                    <xdr:colOff>47625</xdr:colOff>
                    <xdr:row>87</xdr:row>
                    <xdr:rowOff>295275</xdr:rowOff>
                  </to>
                </anchor>
              </controlPr>
            </control>
          </mc:Choice>
        </mc:AlternateContent>
        <mc:AlternateContent xmlns:mc="http://schemas.openxmlformats.org/markup-compatibility/2006">
          <mc:Choice Requires="x14">
            <control shapeId="15572" r:id="rId10" name="Check Box 212">
              <controlPr defaultSize="0" autoFill="0" autoLine="0" autoPict="0">
                <anchor moveWithCells="1">
                  <from>
                    <xdr:col>0</xdr:col>
                    <xdr:colOff>9525</xdr:colOff>
                    <xdr:row>87</xdr:row>
                    <xdr:rowOff>361950</xdr:rowOff>
                  </from>
                  <to>
                    <xdr:col>1</xdr:col>
                    <xdr:colOff>47625</xdr:colOff>
                    <xdr:row>88</xdr:row>
                    <xdr:rowOff>219075</xdr:rowOff>
                  </to>
                </anchor>
              </controlPr>
            </control>
          </mc:Choice>
        </mc:AlternateContent>
        <mc:AlternateContent xmlns:mc="http://schemas.openxmlformats.org/markup-compatibility/2006">
          <mc:Choice Requires="x14">
            <control shapeId="15591" r:id="rId11" name="Check Box 231">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2" r:id="rId12" name="Check Box 232">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3" r:id="rId13" name="Check Box 233">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594" r:id="rId14" name="Check Box 234">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595" r:id="rId15" name="Check Box 235">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792" r:id="rId16" name="Check Box 432">
              <controlPr defaultSize="0" autoFill="0" autoLine="0" autoPict="0">
                <anchor moveWithCells="1">
                  <from>
                    <xdr:col>4</xdr:col>
                    <xdr:colOff>0</xdr:colOff>
                    <xdr:row>105</xdr:row>
                    <xdr:rowOff>9525</xdr:rowOff>
                  </from>
                  <to>
                    <xdr:col>5</xdr:col>
                    <xdr:colOff>9525</xdr:colOff>
                    <xdr:row>106</xdr:row>
                    <xdr:rowOff>19050</xdr:rowOff>
                  </to>
                </anchor>
              </controlPr>
            </control>
          </mc:Choice>
        </mc:AlternateContent>
        <mc:AlternateContent xmlns:mc="http://schemas.openxmlformats.org/markup-compatibility/2006">
          <mc:Choice Requires="x14">
            <control shapeId="15793" r:id="rId17" name="Check Box 433">
              <controlPr defaultSize="0" autoFill="0" autoLine="0" autoPict="0">
                <anchor moveWithCells="1">
                  <from>
                    <xdr:col>4</xdr:col>
                    <xdr:colOff>0</xdr:colOff>
                    <xdr:row>106</xdr:row>
                    <xdr:rowOff>0</xdr:rowOff>
                  </from>
                  <to>
                    <xdr:col>4</xdr:col>
                    <xdr:colOff>190500</xdr:colOff>
                    <xdr:row>107</xdr:row>
                    <xdr:rowOff>9525</xdr:rowOff>
                  </to>
                </anchor>
              </controlPr>
            </control>
          </mc:Choice>
        </mc:AlternateContent>
        <mc:AlternateContent xmlns:mc="http://schemas.openxmlformats.org/markup-compatibility/2006">
          <mc:Choice Requires="x14">
            <control shapeId="15794" r:id="rId18" name="Check Box 434">
              <controlPr defaultSize="0" autoFill="0" autoLine="0" autoPict="0">
                <anchor moveWithCells="1">
                  <from>
                    <xdr:col>4</xdr:col>
                    <xdr:colOff>0</xdr:colOff>
                    <xdr:row>107</xdr:row>
                    <xdr:rowOff>0</xdr:rowOff>
                  </from>
                  <to>
                    <xdr:col>5</xdr:col>
                    <xdr:colOff>28575</xdr:colOff>
                    <xdr:row>107</xdr:row>
                    <xdr:rowOff>180975</xdr:rowOff>
                  </to>
                </anchor>
              </controlPr>
            </control>
          </mc:Choice>
        </mc:AlternateContent>
        <mc:AlternateContent xmlns:mc="http://schemas.openxmlformats.org/markup-compatibility/2006">
          <mc:Choice Requires="x14">
            <control shapeId="15795" r:id="rId19" name="Check Box 435">
              <controlPr defaultSize="0" autoFill="0" autoLine="0" autoPict="0">
                <anchor moveWithCells="1">
                  <from>
                    <xdr:col>4</xdr:col>
                    <xdr:colOff>0</xdr:colOff>
                    <xdr:row>108</xdr:row>
                    <xdr:rowOff>171450</xdr:rowOff>
                  </from>
                  <to>
                    <xdr:col>5</xdr:col>
                    <xdr:colOff>0</xdr:colOff>
                    <xdr:row>109</xdr:row>
                    <xdr:rowOff>257175</xdr:rowOff>
                  </to>
                </anchor>
              </controlPr>
            </control>
          </mc:Choice>
        </mc:AlternateContent>
        <mc:AlternateContent xmlns:mc="http://schemas.openxmlformats.org/markup-compatibility/2006">
          <mc:Choice Requires="x14">
            <control shapeId="15796" r:id="rId20" name="Check Box 436">
              <controlPr defaultSize="0" autoFill="0" autoLine="0" autoPict="0">
                <anchor moveWithCells="1">
                  <from>
                    <xdr:col>4</xdr:col>
                    <xdr:colOff>0</xdr:colOff>
                    <xdr:row>108</xdr:row>
                    <xdr:rowOff>0</xdr:rowOff>
                  </from>
                  <to>
                    <xdr:col>5</xdr:col>
                    <xdr:colOff>9525</xdr:colOff>
                    <xdr:row>108</xdr:row>
                    <xdr:rowOff>171450</xdr:rowOff>
                  </to>
                </anchor>
              </controlPr>
            </control>
          </mc:Choice>
        </mc:AlternateContent>
        <mc:AlternateContent xmlns:mc="http://schemas.openxmlformats.org/markup-compatibility/2006">
          <mc:Choice Requires="x14">
            <control shapeId="15798" r:id="rId21" name="Check Box 438">
              <controlPr defaultSize="0" autoFill="0" autoLine="0" autoPict="0">
                <anchor moveWithCells="1">
                  <from>
                    <xdr:col>4</xdr:col>
                    <xdr:colOff>0</xdr:colOff>
                    <xdr:row>110</xdr:row>
                    <xdr:rowOff>0</xdr:rowOff>
                  </from>
                  <to>
                    <xdr:col>5</xdr:col>
                    <xdr:colOff>19050</xdr:colOff>
                    <xdr:row>111</xdr:row>
                    <xdr:rowOff>0</xdr:rowOff>
                  </to>
                </anchor>
              </controlPr>
            </control>
          </mc:Choice>
        </mc:AlternateContent>
        <mc:AlternateContent xmlns:mc="http://schemas.openxmlformats.org/markup-compatibility/2006">
          <mc:Choice Requires="x14">
            <control shapeId="15799" r:id="rId22" name="Check Box 439">
              <controlPr defaultSize="0" autoFill="0" autoLine="0" autoPict="0">
                <anchor moveWithCells="1">
                  <from>
                    <xdr:col>4</xdr:col>
                    <xdr:colOff>0</xdr:colOff>
                    <xdr:row>111</xdr:row>
                    <xdr:rowOff>0</xdr:rowOff>
                  </from>
                  <to>
                    <xdr:col>5</xdr:col>
                    <xdr:colOff>0</xdr:colOff>
                    <xdr:row>112</xdr:row>
                    <xdr:rowOff>9525</xdr:rowOff>
                  </to>
                </anchor>
              </controlPr>
            </control>
          </mc:Choice>
        </mc:AlternateContent>
        <mc:AlternateContent xmlns:mc="http://schemas.openxmlformats.org/markup-compatibility/2006">
          <mc:Choice Requires="x14">
            <control shapeId="15800" r:id="rId23" name="Check Box 440">
              <controlPr defaultSize="0" autoFill="0" autoLine="0" autoPict="0">
                <anchor moveWithCells="1">
                  <from>
                    <xdr:col>4</xdr:col>
                    <xdr:colOff>0</xdr:colOff>
                    <xdr:row>113</xdr:row>
                    <xdr:rowOff>9525</xdr:rowOff>
                  </from>
                  <to>
                    <xdr:col>5</xdr:col>
                    <xdr:colOff>19050</xdr:colOff>
                    <xdr:row>114</xdr:row>
                    <xdr:rowOff>38100</xdr:rowOff>
                  </to>
                </anchor>
              </controlPr>
            </control>
          </mc:Choice>
        </mc:AlternateContent>
        <mc:AlternateContent xmlns:mc="http://schemas.openxmlformats.org/markup-compatibility/2006">
          <mc:Choice Requires="x14">
            <control shapeId="15801" r:id="rId24" name="Check Box 441">
              <controlPr defaultSize="0" autoFill="0" autoLine="0" autoPict="0">
                <anchor moveWithCells="1">
                  <from>
                    <xdr:col>4</xdr:col>
                    <xdr:colOff>0</xdr:colOff>
                    <xdr:row>112</xdr:row>
                    <xdr:rowOff>0</xdr:rowOff>
                  </from>
                  <to>
                    <xdr:col>4</xdr:col>
                    <xdr:colOff>200025</xdr:colOff>
                    <xdr:row>113</xdr:row>
                    <xdr:rowOff>9525</xdr:rowOff>
                  </to>
                </anchor>
              </controlPr>
            </control>
          </mc:Choice>
        </mc:AlternateContent>
        <mc:AlternateContent xmlns:mc="http://schemas.openxmlformats.org/markup-compatibility/2006">
          <mc:Choice Requires="x14">
            <control shapeId="15803" r:id="rId25" name="Check Box 443">
              <controlPr defaultSize="0" autoFill="0" autoLine="0" autoPict="0">
                <anchor moveWithCells="1">
                  <from>
                    <xdr:col>4</xdr:col>
                    <xdr:colOff>0</xdr:colOff>
                    <xdr:row>114</xdr:row>
                    <xdr:rowOff>47625</xdr:rowOff>
                  </from>
                  <to>
                    <xdr:col>5</xdr:col>
                    <xdr:colOff>19050</xdr:colOff>
                    <xdr:row>114</xdr:row>
                    <xdr:rowOff>352425</xdr:rowOff>
                  </to>
                </anchor>
              </controlPr>
            </control>
          </mc:Choice>
        </mc:AlternateContent>
        <mc:AlternateContent xmlns:mc="http://schemas.openxmlformats.org/markup-compatibility/2006">
          <mc:Choice Requires="x14">
            <control shapeId="15804" r:id="rId26" name="Check Box 444">
              <controlPr defaultSize="0" autoFill="0" autoLine="0" autoPict="0">
                <anchor moveWithCells="1">
                  <from>
                    <xdr:col>4</xdr:col>
                    <xdr:colOff>9525</xdr:colOff>
                    <xdr:row>115</xdr:row>
                    <xdr:rowOff>0</xdr:rowOff>
                  </from>
                  <to>
                    <xdr:col>5</xdr:col>
                    <xdr:colOff>28575</xdr:colOff>
                    <xdr:row>115</xdr:row>
                    <xdr:rowOff>180975</xdr:rowOff>
                  </to>
                </anchor>
              </controlPr>
            </control>
          </mc:Choice>
        </mc:AlternateContent>
        <mc:AlternateContent xmlns:mc="http://schemas.openxmlformats.org/markup-compatibility/2006">
          <mc:Choice Requires="x14">
            <control shapeId="15805" r:id="rId27" name="Check Box 445">
              <controlPr defaultSize="0" autoFill="0" autoLine="0" autoPict="0">
                <anchor moveWithCells="1">
                  <from>
                    <xdr:col>4</xdr:col>
                    <xdr:colOff>0</xdr:colOff>
                    <xdr:row>118</xdr:row>
                    <xdr:rowOff>28575</xdr:rowOff>
                  </from>
                  <to>
                    <xdr:col>5</xdr:col>
                    <xdr:colOff>28575</xdr:colOff>
                    <xdr:row>118</xdr:row>
                    <xdr:rowOff>342900</xdr:rowOff>
                  </to>
                </anchor>
              </controlPr>
            </control>
          </mc:Choice>
        </mc:AlternateContent>
        <mc:AlternateContent xmlns:mc="http://schemas.openxmlformats.org/markup-compatibility/2006">
          <mc:Choice Requires="x14">
            <control shapeId="15806" r:id="rId28" name="Check Box 446">
              <controlPr defaultSize="0" autoFill="0" autoLine="0" autoPict="0">
                <anchor moveWithCells="1">
                  <from>
                    <xdr:col>4</xdr:col>
                    <xdr:colOff>0</xdr:colOff>
                    <xdr:row>116</xdr:row>
                    <xdr:rowOff>180975</xdr:rowOff>
                  </from>
                  <to>
                    <xdr:col>5</xdr:col>
                    <xdr:colOff>9525</xdr:colOff>
                    <xdr:row>118</xdr:row>
                    <xdr:rowOff>9525</xdr:rowOff>
                  </to>
                </anchor>
              </controlPr>
            </control>
          </mc:Choice>
        </mc:AlternateContent>
        <mc:AlternateContent xmlns:mc="http://schemas.openxmlformats.org/markup-compatibility/2006">
          <mc:Choice Requires="x14">
            <control shapeId="15807" r:id="rId29" name="Check Box 447">
              <controlPr defaultSize="0" autoFill="0" autoLine="0" autoPict="0">
                <anchor moveWithCells="1">
                  <from>
                    <xdr:col>4</xdr:col>
                    <xdr:colOff>9525</xdr:colOff>
                    <xdr:row>115</xdr:row>
                    <xdr:rowOff>190500</xdr:rowOff>
                  </from>
                  <to>
                    <xdr:col>5</xdr:col>
                    <xdr:colOff>28575</xdr:colOff>
                    <xdr:row>117</xdr:row>
                    <xdr:rowOff>19050</xdr:rowOff>
                  </to>
                </anchor>
              </controlPr>
            </control>
          </mc:Choice>
        </mc:AlternateContent>
        <mc:AlternateContent xmlns:mc="http://schemas.openxmlformats.org/markup-compatibility/2006">
          <mc:Choice Requires="x14">
            <control shapeId="15808" r:id="rId30" name="Check Box 448">
              <controlPr defaultSize="0" autoFill="0" autoLine="0" autoPict="0">
                <anchor moveWithCells="1">
                  <from>
                    <xdr:col>3</xdr:col>
                    <xdr:colOff>209550</xdr:colOff>
                    <xdr:row>129</xdr:row>
                    <xdr:rowOff>0</xdr:rowOff>
                  </from>
                  <to>
                    <xdr:col>5</xdr:col>
                    <xdr:colOff>9525</xdr:colOff>
                    <xdr:row>130</xdr:row>
                    <xdr:rowOff>0</xdr:rowOff>
                  </to>
                </anchor>
              </controlPr>
            </control>
          </mc:Choice>
        </mc:AlternateContent>
        <mc:AlternateContent xmlns:mc="http://schemas.openxmlformats.org/markup-compatibility/2006">
          <mc:Choice Requires="x14">
            <control shapeId="15810" r:id="rId31" name="Check Box 450">
              <controlPr defaultSize="0" autoFill="0" autoLine="0" autoPict="0">
                <anchor moveWithCells="1">
                  <from>
                    <xdr:col>3</xdr:col>
                    <xdr:colOff>209550</xdr:colOff>
                    <xdr:row>119</xdr:row>
                    <xdr:rowOff>9525</xdr:rowOff>
                  </from>
                  <to>
                    <xdr:col>5</xdr:col>
                    <xdr:colOff>28575</xdr:colOff>
                    <xdr:row>120</xdr:row>
                    <xdr:rowOff>0</xdr:rowOff>
                  </to>
                </anchor>
              </controlPr>
            </control>
          </mc:Choice>
        </mc:AlternateContent>
        <mc:AlternateContent xmlns:mc="http://schemas.openxmlformats.org/markup-compatibility/2006">
          <mc:Choice Requires="x14">
            <control shapeId="15811" r:id="rId32" name="Check Box 451">
              <controlPr defaultSize="0" autoFill="0" autoLine="0" autoPict="0">
                <anchor moveWithCells="1">
                  <from>
                    <xdr:col>4</xdr:col>
                    <xdr:colOff>0</xdr:colOff>
                    <xdr:row>120</xdr:row>
                    <xdr:rowOff>0</xdr:rowOff>
                  </from>
                  <to>
                    <xdr:col>5</xdr:col>
                    <xdr:colOff>38100</xdr:colOff>
                    <xdr:row>121</xdr:row>
                    <xdr:rowOff>0</xdr:rowOff>
                  </to>
                </anchor>
              </controlPr>
            </control>
          </mc:Choice>
        </mc:AlternateContent>
        <mc:AlternateContent xmlns:mc="http://schemas.openxmlformats.org/markup-compatibility/2006">
          <mc:Choice Requires="x14">
            <control shapeId="15812" r:id="rId33" name="Check Box 452">
              <controlPr defaultSize="0" autoFill="0" autoLine="0" autoPict="0">
                <anchor moveWithCells="1">
                  <from>
                    <xdr:col>4</xdr:col>
                    <xdr:colOff>9525</xdr:colOff>
                    <xdr:row>120</xdr:row>
                    <xdr:rowOff>171450</xdr:rowOff>
                  </from>
                  <to>
                    <xdr:col>5</xdr:col>
                    <xdr:colOff>0</xdr:colOff>
                    <xdr:row>122</xdr:row>
                    <xdr:rowOff>0</xdr:rowOff>
                  </to>
                </anchor>
              </controlPr>
            </control>
          </mc:Choice>
        </mc:AlternateContent>
        <mc:AlternateContent xmlns:mc="http://schemas.openxmlformats.org/markup-compatibility/2006">
          <mc:Choice Requires="x14">
            <control shapeId="15813" r:id="rId34" name="Check Box 453">
              <controlPr defaultSize="0" autoFill="0" autoLine="0" autoPict="0">
                <anchor moveWithCells="1">
                  <from>
                    <xdr:col>4</xdr:col>
                    <xdr:colOff>0</xdr:colOff>
                    <xdr:row>122</xdr:row>
                    <xdr:rowOff>19050</xdr:rowOff>
                  </from>
                  <to>
                    <xdr:col>5</xdr:col>
                    <xdr:colOff>9525</xdr:colOff>
                    <xdr:row>122</xdr:row>
                    <xdr:rowOff>171450</xdr:rowOff>
                  </to>
                </anchor>
              </controlPr>
            </control>
          </mc:Choice>
        </mc:AlternateContent>
        <mc:AlternateContent xmlns:mc="http://schemas.openxmlformats.org/markup-compatibility/2006">
          <mc:Choice Requires="x14">
            <control shapeId="15814" r:id="rId35" name="Check Box 454">
              <controlPr defaultSize="0" autoFill="0" autoLine="0" autoPict="0">
                <anchor moveWithCells="1">
                  <from>
                    <xdr:col>4</xdr:col>
                    <xdr:colOff>9525</xdr:colOff>
                    <xdr:row>122</xdr:row>
                    <xdr:rowOff>190500</xdr:rowOff>
                  </from>
                  <to>
                    <xdr:col>5</xdr:col>
                    <xdr:colOff>9525</xdr:colOff>
                    <xdr:row>123</xdr:row>
                    <xdr:rowOff>361950</xdr:rowOff>
                  </to>
                </anchor>
              </controlPr>
            </control>
          </mc:Choice>
        </mc:AlternateContent>
        <mc:AlternateContent xmlns:mc="http://schemas.openxmlformats.org/markup-compatibility/2006">
          <mc:Choice Requires="x14">
            <control shapeId="15815" r:id="rId36" name="Check Box 455">
              <controlPr defaultSize="0" autoFill="0" autoLine="0" autoPict="0">
                <anchor moveWithCells="1">
                  <from>
                    <xdr:col>4</xdr:col>
                    <xdr:colOff>0</xdr:colOff>
                    <xdr:row>125</xdr:row>
                    <xdr:rowOff>0</xdr:rowOff>
                  </from>
                  <to>
                    <xdr:col>5</xdr:col>
                    <xdr:colOff>0</xdr:colOff>
                    <xdr:row>126</xdr:row>
                    <xdr:rowOff>9525</xdr:rowOff>
                  </to>
                </anchor>
              </controlPr>
            </control>
          </mc:Choice>
        </mc:AlternateContent>
        <mc:AlternateContent xmlns:mc="http://schemas.openxmlformats.org/markup-compatibility/2006">
          <mc:Choice Requires="x14">
            <control shapeId="15816" r:id="rId37" name="Check Box 456">
              <controlPr defaultSize="0" autoFill="0" autoLine="0" autoPict="0">
                <anchor moveWithCells="1">
                  <from>
                    <xdr:col>4</xdr:col>
                    <xdr:colOff>9525</xdr:colOff>
                    <xdr:row>124</xdr:row>
                    <xdr:rowOff>19050</xdr:rowOff>
                  </from>
                  <to>
                    <xdr:col>5</xdr:col>
                    <xdr:colOff>9525</xdr:colOff>
                    <xdr:row>124</xdr:row>
                    <xdr:rowOff>180975</xdr:rowOff>
                  </to>
                </anchor>
              </controlPr>
            </control>
          </mc:Choice>
        </mc:AlternateContent>
        <mc:AlternateContent xmlns:mc="http://schemas.openxmlformats.org/markup-compatibility/2006">
          <mc:Choice Requires="x14">
            <control shapeId="15817" r:id="rId38" name="Check Box 457">
              <controlPr defaultSize="0" autoFill="0" autoLine="0" autoPict="0">
                <anchor moveWithCells="1">
                  <from>
                    <xdr:col>4</xdr:col>
                    <xdr:colOff>19050</xdr:colOff>
                    <xdr:row>126</xdr:row>
                    <xdr:rowOff>19050</xdr:rowOff>
                  </from>
                  <to>
                    <xdr:col>5</xdr:col>
                    <xdr:colOff>9525</xdr:colOff>
                    <xdr:row>126</xdr:row>
                    <xdr:rowOff>361950</xdr:rowOff>
                  </to>
                </anchor>
              </controlPr>
            </control>
          </mc:Choice>
        </mc:AlternateContent>
        <mc:AlternateContent xmlns:mc="http://schemas.openxmlformats.org/markup-compatibility/2006">
          <mc:Choice Requires="x14">
            <control shapeId="15818" r:id="rId39" name="Check Box 458">
              <controlPr defaultSize="0" autoFill="0" autoLine="0" autoPict="0">
                <anchor moveWithCells="1">
                  <from>
                    <xdr:col>4</xdr:col>
                    <xdr:colOff>9525</xdr:colOff>
                    <xdr:row>127</xdr:row>
                    <xdr:rowOff>28575</xdr:rowOff>
                  </from>
                  <to>
                    <xdr:col>4</xdr:col>
                    <xdr:colOff>200025</xdr:colOff>
                    <xdr:row>128</xdr:row>
                    <xdr:rowOff>9525</xdr:rowOff>
                  </to>
                </anchor>
              </controlPr>
            </control>
          </mc:Choice>
        </mc:AlternateContent>
        <mc:AlternateContent xmlns:mc="http://schemas.openxmlformats.org/markup-compatibility/2006">
          <mc:Choice Requires="x14">
            <control shapeId="15819" r:id="rId40" name="Check Box 459">
              <controlPr defaultSize="0" autoFill="0" autoLine="0" autoPict="0">
                <anchor moveWithCells="1">
                  <from>
                    <xdr:col>4</xdr:col>
                    <xdr:colOff>0</xdr:colOff>
                    <xdr:row>128</xdr:row>
                    <xdr:rowOff>9525</xdr:rowOff>
                  </from>
                  <to>
                    <xdr:col>4</xdr:col>
                    <xdr:colOff>200025</xdr:colOff>
                    <xdr:row>128</xdr:row>
                    <xdr:rowOff>180975</xdr:rowOff>
                  </to>
                </anchor>
              </controlPr>
            </control>
          </mc:Choice>
        </mc:AlternateContent>
        <mc:AlternateContent xmlns:mc="http://schemas.openxmlformats.org/markup-compatibility/2006">
          <mc:Choice Requires="x14">
            <control shapeId="15821" r:id="rId41" name="Check Box 461">
              <controlPr defaultSize="0" autoFill="0" autoLine="0" autoPict="0">
                <anchor moveWithCells="1">
                  <from>
                    <xdr:col>14</xdr:col>
                    <xdr:colOff>66675</xdr:colOff>
                    <xdr:row>130</xdr:row>
                    <xdr:rowOff>28575</xdr:rowOff>
                  </from>
                  <to>
                    <xdr:col>15</xdr:col>
                    <xdr:colOff>95250</xdr:colOff>
                    <xdr:row>130</xdr:row>
                    <xdr:rowOff>371475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W123"/>
  <sheetViews>
    <sheetView view="pageBreakPreview" topLeftCell="G1" zoomScale="115" zoomScaleNormal="120" zoomScaleSheetLayoutView="115" workbookViewId="0">
      <selection activeCell="Y16" sqref="Y16"/>
    </sheetView>
  </sheetViews>
  <sheetFormatPr defaultColWidth="9" defaultRowHeight="13.5"/>
  <cols>
    <col min="1" max="1" width="4" style="5" customWidth="1"/>
    <col min="2" max="4" width="2" style="5" customWidth="1"/>
    <col min="5" max="5" width="1.875" style="5" customWidth="1"/>
    <col min="6" max="9" width="2" style="5" customWidth="1"/>
    <col min="10" max="10" width="2.125" style="5" customWidth="1"/>
    <col min="11" max="11" width="2" style="5" customWidth="1"/>
    <col min="12" max="12" width="11.375" style="5" customWidth="1"/>
    <col min="13" max="13" width="7.5" style="5" bestFit="1" customWidth="1"/>
    <col min="14" max="14" width="8.75" style="5" customWidth="1"/>
    <col min="15" max="15" width="17" style="5" customWidth="1"/>
    <col min="16" max="16" width="19.875" style="5" customWidth="1"/>
    <col min="17" max="20" width="10.625" style="5" customWidth="1"/>
    <col min="21" max="21" width="10.75" style="5" customWidth="1"/>
    <col min="22" max="22" width="13.875" style="5" customWidth="1"/>
    <col min="23" max="23" width="9.75" style="5" customWidth="1"/>
    <col min="24" max="16384" width="9" style="5"/>
  </cols>
  <sheetData>
    <row r="1" spans="1:23">
      <c r="A1" s="80" t="s">
        <v>104</v>
      </c>
      <c r="B1" s="80"/>
      <c r="C1" s="81"/>
      <c r="D1" s="81"/>
      <c r="E1" s="81"/>
      <c r="F1" s="81"/>
      <c r="G1" s="81"/>
      <c r="H1" s="81"/>
      <c r="I1" s="81" t="s">
        <v>287</v>
      </c>
      <c r="J1" s="81"/>
      <c r="K1" s="81"/>
      <c r="L1" s="81"/>
      <c r="M1" s="81"/>
      <c r="N1" s="81"/>
      <c r="O1" s="81"/>
      <c r="P1" s="81"/>
      <c r="Q1" s="81"/>
      <c r="R1" s="81"/>
      <c r="S1" s="81"/>
      <c r="T1" s="81"/>
    </row>
    <row r="2" spans="1:23" ht="10.5" customHeight="1" thickBot="1">
      <c r="A2" s="81"/>
      <c r="B2" s="81"/>
      <c r="C2" s="81"/>
      <c r="D2" s="81"/>
      <c r="E2" s="81"/>
      <c r="F2" s="81"/>
      <c r="G2" s="81"/>
      <c r="H2" s="81"/>
      <c r="I2" s="81"/>
      <c r="J2" s="81"/>
      <c r="K2" s="81"/>
      <c r="L2" s="81"/>
      <c r="M2" s="81"/>
      <c r="N2" s="81"/>
      <c r="O2" s="81"/>
      <c r="P2" s="81"/>
      <c r="Q2" s="81"/>
      <c r="R2" s="81"/>
      <c r="S2" s="81"/>
      <c r="T2" s="81"/>
    </row>
    <row r="3" spans="1:23" ht="15" thickBot="1">
      <c r="A3" s="850" t="s">
        <v>25</v>
      </c>
      <c r="B3" s="850"/>
      <c r="C3" s="851"/>
      <c r="D3" s="847">
        <f>基本情報入力シート!$M$37</f>
        <v>0</v>
      </c>
      <c r="E3" s="848"/>
      <c r="F3" s="848"/>
      <c r="G3" s="848"/>
      <c r="H3" s="848"/>
      <c r="I3" s="848"/>
      <c r="J3" s="848"/>
      <c r="K3" s="848"/>
      <c r="L3" s="848"/>
      <c r="M3" s="848"/>
      <c r="N3" s="848"/>
      <c r="O3" s="849"/>
      <c r="P3" s="81"/>
      <c r="Q3" s="81"/>
      <c r="R3" s="81"/>
      <c r="S3" s="81"/>
      <c r="T3" s="81"/>
      <c r="U3" s="139"/>
      <c r="V3" s="139"/>
    </row>
    <row r="4" spans="1:23" ht="15" thickBot="1">
      <c r="A4" s="82"/>
      <c r="B4" s="82"/>
      <c r="C4" s="82"/>
      <c r="D4" s="83"/>
      <c r="E4" s="83"/>
      <c r="F4" s="83"/>
      <c r="G4" s="83"/>
      <c r="H4" s="83"/>
      <c r="I4" s="83"/>
      <c r="J4" s="83"/>
      <c r="K4" s="83"/>
      <c r="L4" s="83"/>
      <c r="M4" s="83"/>
      <c r="N4" s="83"/>
      <c r="O4" s="81"/>
      <c r="P4" s="81"/>
      <c r="Q4" s="81"/>
      <c r="R4" s="81"/>
      <c r="S4" s="81"/>
      <c r="T4" s="81"/>
      <c r="V4" s="38"/>
      <c r="W4" s="38"/>
    </row>
    <row r="5" spans="1:23">
      <c r="A5" s="81"/>
      <c r="B5" s="858"/>
      <c r="C5" s="859"/>
      <c r="D5" s="859"/>
      <c r="E5" s="859"/>
      <c r="F5" s="859"/>
      <c r="G5" s="859"/>
      <c r="H5" s="859"/>
      <c r="I5" s="859"/>
      <c r="J5" s="859"/>
      <c r="K5" s="859"/>
      <c r="L5" s="859"/>
      <c r="M5" s="859"/>
      <c r="N5" s="859"/>
      <c r="O5" s="859"/>
      <c r="P5" s="852" t="s">
        <v>53</v>
      </c>
      <c r="Q5" s="81"/>
    </row>
    <row r="6" spans="1:23">
      <c r="A6" s="81"/>
      <c r="B6" s="860"/>
      <c r="C6" s="861"/>
      <c r="D6" s="861"/>
      <c r="E6" s="861"/>
      <c r="F6" s="861"/>
      <c r="G6" s="861"/>
      <c r="H6" s="861"/>
      <c r="I6" s="861"/>
      <c r="J6" s="861"/>
      <c r="K6" s="861"/>
      <c r="L6" s="861"/>
      <c r="M6" s="861"/>
      <c r="N6" s="861"/>
      <c r="O6" s="861"/>
      <c r="P6" s="853"/>
      <c r="Q6" s="81"/>
    </row>
    <row r="7" spans="1:23" ht="18" customHeight="1">
      <c r="B7" s="862" t="s">
        <v>109</v>
      </c>
      <c r="C7" s="863"/>
      <c r="D7" s="863"/>
      <c r="E7" s="863"/>
      <c r="F7" s="863"/>
      <c r="G7" s="863"/>
      <c r="H7" s="863"/>
      <c r="I7" s="863"/>
      <c r="J7" s="863"/>
      <c r="K7" s="863"/>
      <c r="L7" s="863"/>
      <c r="M7" s="863"/>
      <c r="N7" s="863"/>
      <c r="O7" s="864"/>
      <c r="P7" s="147">
        <f>SUM(R19:R118)</f>
        <v>0</v>
      </c>
      <c r="Q7" s="81"/>
    </row>
    <row r="8" spans="1:23" ht="18" customHeight="1">
      <c r="B8" s="865" t="s">
        <v>82</v>
      </c>
      <c r="C8" s="866"/>
      <c r="D8" s="866"/>
      <c r="E8" s="866"/>
      <c r="F8" s="866"/>
      <c r="G8" s="866"/>
      <c r="H8" s="866"/>
      <c r="I8" s="866"/>
      <c r="J8" s="866"/>
      <c r="K8" s="866"/>
      <c r="L8" s="866"/>
      <c r="M8" s="866"/>
      <c r="N8" s="866"/>
      <c r="O8" s="867"/>
      <c r="P8" s="147">
        <f>SUM(T19:T118)</f>
        <v>0</v>
      </c>
      <c r="Q8"/>
      <c r="R8"/>
      <c r="S8"/>
      <c r="T8"/>
    </row>
    <row r="9" spans="1:23" ht="18" customHeight="1" thickBot="1">
      <c r="B9" s="835" t="s">
        <v>110</v>
      </c>
      <c r="C9" s="836"/>
      <c r="D9" s="836"/>
      <c r="E9" s="836"/>
      <c r="F9" s="836"/>
      <c r="G9" s="836"/>
      <c r="H9" s="836"/>
      <c r="I9" s="836"/>
      <c r="J9" s="836"/>
      <c r="K9" s="836"/>
      <c r="L9" s="836"/>
      <c r="M9" s="836"/>
      <c r="N9" s="836"/>
      <c r="O9" s="836"/>
      <c r="P9" s="166">
        <f>SUM(V19:V118)</f>
        <v>0</v>
      </c>
      <c r="Q9" s="146"/>
      <c r="R9" s="145"/>
      <c r="S9" s="86"/>
      <c r="T9" s="86"/>
      <c r="U9"/>
      <c r="V9"/>
    </row>
    <row r="10" spans="1:23" ht="9" customHeight="1">
      <c r="A10" s="81"/>
      <c r="B10" s="81"/>
      <c r="C10" s="81"/>
      <c r="D10" s="81"/>
      <c r="E10" s="81"/>
      <c r="F10" s="81"/>
      <c r="G10" s="81"/>
      <c r="H10" s="81"/>
      <c r="I10" s="81"/>
      <c r="J10" s="81"/>
      <c r="K10" s="81"/>
      <c r="L10" s="81"/>
      <c r="M10" s="81"/>
      <c r="N10" s="81"/>
      <c r="O10" s="81"/>
      <c r="P10" s="81"/>
      <c r="Q10" s="81"/>
      <c r="R10" s="81"/>
      <c r="S10" s="84"/>
      <c r="T10" s="81"/>
      <c r="U10" s="81"/>
    </row>
    <row r="11" spans="1:23" ht="33.75" customHeight="1">
      <c r="A11" s="81"/>
      <c r="B11" s="837" t="s">
        <v>288</v>
      </c>
      <c r="C11" s="838"/>
      <c r="D11" s="838"/>
      <c r="E11" s="838"/>
      <c r="F11" s="838"/>
      <c r="G11" s="838"/>
      <c r="H11" s="838"/>
      <c r="I11" s="838"/>
      <c r="J11" s="838"/>
      <c r="K11" s="838"/>
      <c r="L11" s="838"/>
      <c r="M11" s="838"/>
      <c r="N11" s="838"/>
      <c r="O11" s="838"/>
      <c r="P11" s="838"/>
      <c r="Q11" s="838"/>
      <c r="R11" s="838"/>
      <c r="S11" s="838"/>
      <c r="T11" s="838"/>
      <c r="U11" s="838"/>
      <c r="V11" s="838"/>
    </row>
    <row r="12" spans="1:23" ht="9" customHeight="1">
      <c r="A12" s="87"/>
      <c r="B12" s="87"/>
      <c r="C12" s="87"/>
      <c r="D12" s="87"/>
      <c r="E12" s="87"/>
      <c r="F12" s="87"/>
      <c r="G12" s="87"/>
      <c r="H12" s="87"/>
      <c r="I12" s="87"/>
      <c r="J12" s="87"/>
      <c r="K12" s="87"/>
      <c r="L12" s="87"/>
      <c r="M12" s="87"/>
      <c r="N12" s="87"/>
      <c r="O12" s="88"/>
      <c r="P12" s="81"/>
      <c r="Q12" s="81"/>
      <c r="R12" s="81"/>
      <c r="S12" s="81"/>
      <c r="T12" s="81"/>
      <c r="U12" s="81"/>
    </row>
    <row r="13" spans="1:23" ht="18.75" customHeight="1">
      <c r="A13" s="839"/>
      <c r="B13" s="831" t="s">
        <v>84</v>
      </c>
      <c r="C13" s="854"/>
      <c r="D13" s="854"/>
      <c r="E13" s="854"/>
      <c r="F13" s="854"/>
      <c r="G13" s="854"/>
      <c r="H13" s="854"/>
      <c r="I13" s="854"/>
      <c r="J13" s="854"/>
      <c r="K13" s="844"/>
      <c r="L13" s="841" t="s">
        <v>44</v>
      </c>
      <c r="M13" s="843" t="s">
        <v>49</v>
      </c>
      <c r="N13" s="844"/>
      <c r="O13" s="844" t="s">
        <v>45</v>
      </c>
      <c r="P13" s="833" t="s">
        <v>9</v>
      </c>
      <c r="Q13" s="89" t="s">
        <v>109</v>
      </c>
      <c r="R13" s="90"/>
      <c r="S13" s="85" t="s">
        <v>82</v>
      </c>
      <c r="T13" s="91"/>
      <c r="U13" s="92"/>
      <c r="V13" s="421" t="s">
        <v>110</v>
      </c>
      <c r="W13" s="161"/>
    </row>
    <row r="14" spans="1:23" ht="7.5" customHeight="1">
      <c r="A14" s="840"/>
      <c r="B14" s="855"/>
      <c r="C14" s="856"/>
      <c r="D14" s="856"/>
      <c r="E14" s="856"/>
      <c r="F14" s="856"/>
      <c r="G14" s="856"/>
      <c r="H14" s="856"/>
      <c r="I14" s="856"/>
      <c r="J14" s="856"/>
      <c r="K14" s="857"/>
      <c r="L14" s="832"/>
      <c r="M14" s="845"/>
      <c r="N14" s="846"/>
      <c r="O14" s="857"/>
      <c r="P14" s="834"/>
      <c r="Q14" s="841" t="s">
        <v>166</v>
      </c>
      <c r="R14" s="831" t="s">
        <v>53</v>
      </c>
      <c r="S14" s="841" t="s">
        <v>167</v>
      </c>
      <c r="T14" s="831" t="s">
        <v>53</v>
      </c>
      <c r="U14" s="839" t="s">
        <v>83</v>
      </c>
      <c r="V14" s="841" t="s">
        <v>168</v>
      </c>
      <c r="W14" s="161"/>
    </row>
    <row r="15" spans="1:23" ht="19.5" customHeight="1">
      <c r="A15" s="840"/>
      <c r="B15" s="855"/>
      <c r="C15" s="856"/>
      <c r="D15" s="856"/>
      <c r="E15" s="856"/>
      <c r="F15" s="856"/>
      <c r="G15" s="856"/>
      <c r="H15" s="856"/>
      <c r="I15" s="856"/>
      <c r="J15" s="856"/>
      <c r="K15" s="857"/>
      <c r="L15" s="832"/>
      <c r="M15" s="833" t="s">
        <v>52</v>
      </c>
      <c r="N15" s="833" t="s">
        <v>51</v>
      </c>
      <c r="O15" s="857"/>
      <c r="P15" s="834"/>
      <c r="Q15" s="832"/>
      <c r="R15" s="832"/>
      <c r="S15" s="832"/>
      <c r="T15" s="842"/>
      <c r="U15" s="840"/>
      <c r="V15" s="832"/>
      <c r="W15" s="162"/>
    </row>
    <row r="16" spans="1:23" ht="15.75" customHeight="1">
      <c r="A16" s="840"/>
      <c r="B16" s="855"/>
      <c r="C16" s="856"/>
      <c r="D16" s="856"/>
      <c r="E16" s="856"/>
      <c r="F16" s="856"/>
      <c r="G16" s="856"/>
      <c r="H16" s="856"/>
      <c r="I16" s="856"/>
      <c r="J16" s="856"/>
      <c r="K16" s="857"/>
      <c r="L16" s="832"/>
      <c r="M16" s="834"/>
      <c r="N16" s="834"/>
      <c r="O16" s="857"/>
      <c r="P16" s="834"/>
      <c r="Q16" s="832"/>
      <c r="R16" s="832"/>
      <c r="S16" s="832"/>
      <c r="T16" s="832"/>
      <c r="U16" s="840"/>
      <c r="V16" s="832"/>
      <c r="W16" s="162"/>
    </row>
    <row r="17" spans="1:23" ht="18.75" customHeight="1">
      <c r="A17" s="93"/>
      <c r="B17" s="855"/>
      <c r="C17" s="856"/>
      <c r="D17" s="856"/>
      <c r="E17" s="856"/>
      <c r="F17" s="856"/>
      <c r="G17" s="856"/>
      <c r="H17" s="856"/>
      <c r="I17" s="856"/>
      <c r="J17" s="856"/>
      <c r="K17" s="857"/>
      <c r="L17" s="832"/>
      <c r="M17" s="834"/>
      <c r="N17" s="834"/>
      <c r="O17" s="857"/>
      <c r="P17" s="834"/>
      <c r="Q17" s="832"/>
      <c r="R17" s="832"/>
      <c r="S17" s="832"/>
      <c r="T17" s="832"/>
      <c r="U17" s="840"/>
      <c r="V17" s="832"/>
      <c r="W17" s="162"/>
    </row>
    <row r="18" spans="1:23" ht="11.25" customHeight="1">
      <c r="A18" s="94"/>
      <c r="B18" s="95"/>
      <c r="C18" s="96"/>
      <c r="D18" s="96"/>
      <c r="E18" s="96"/>
      <c r="F18" s="96"/>
      <c r="G18" s="96"/>
      <c r="H18" s="96"/>
      <c r="I18" s="96"/>
      <c r="J18" s="96"/>
      <c r="K18" s="97"/>
      <c r="L18" s="98"/>
      <c r="M18" s="150"/>
      <c r="N18" s="150"/>
      <c r="O18" s="100"/>
      <c r="P18" s="99"/>
      <c r="Q18" s="101"/>
      <c r="R18" s="101"/>
      <c r="S18" s="101"/>
      <c r="T18" s="101"/>
      <c r="U18" s="144"/>
      <c r="V18" s="151"/>
      <c r="W18" s="163"/>
    </row>
    <row r="19" spans="1:23" s="111" customFormat="1" ht="27.75" customHeight="1">
      <c r="A19" s="102" t="s">
        <v>8</v>
      </c>
      <c r="B19" s="828" t="str">
        <f>IF(基本情報入力シート!C53="","",基本情報入力シート!C53)</f>
        <v/>
      </c>
      <c r="C19" s="829"/>
      <c r="D19" s="829"/>
      <c r="E19" s="829"/>
      <c r="F19" s="829"/>
      <c r="G19" s="829"/>
      <c r="H19" s="829"/>
      <c r="I19" s="829"/>
      <c r="J19" s="829"/>
      <c r="K19" s="830"/>
      <c r="L19" s="103" t="str">
        <f>IF(基本情報入力シート!M53="","",基本情報入力シート!M53)</f>
        <v/>
      </c>
      <c r="M19" s="104" t="str">
        <f>IF(基本情報入力シート!R53="","",基本情報入力シート!R53)</f>
        <v/>
      </c>
      <c r="N19" s="104" t="str">
        <f>IF(基本情報入力シート!W53="","",基本情報入力シート!W53)</f>
        <v/>
      </c>
      <c r="O19" s="105" t="str">
        <f>IF(基本情報入力シート!X53="","",基本情報入力シート!X53)</f>
        <v/>
      </c>
      <c r="P19" s="116" t="str">
        <f>IF(基本情報入力シート!Y53="","",基本情報入力シート!Y53)</f>
        <v/>
      </c>
      <c r="Q19" s="106"/>
      <c r="R19" s="107"/>
      <c r="S19" s="108"/>
      <c r="T19" s="109"/>
      <c r="U19" s="110"/>
      <c r="V19" s="149"/>
      <c r="W19" s="164"/>
    </row>
    <row r="20" spans="1:23" ht="27.75" customHeight="1">
      <c r="A20" s="112">
        <f>A19+1</f>
        <v>2</v>
      </c>
      <c r="B20" s="828" t="str">
        <f>IF(基本情報入力シート!C54="","",基本情報入力シート!C54)</f>
        <v/>
      </c>
      <c r="C20" s="829"/>
      <c r="D20" s="829"/>
      <c r="E20" s="829"/>
      <c r="F20" s="829"/>
      <c r="G20" s="829"/>
      <c r="H20" s="829"/>
      <c r="I20" s="829"/>
      <c r="J20" s="829"/>
      <c r="K20" s="830"/>
      <c r="L20" s="113" t="str">
        <f>IF(基本情報入力シート!M54="","",基本情報入力シート!M54)</f>
        <v/>
      </c>
      <c r="M20" s="113" t="str">
        <f>IF(基本情報入力シート!R54="","",基本情報入力シート!R54)</f>
        <v/>
      </c>
      <c r="N20" s="114" t="str">
        <f>IF(基本情報入力シート!W54="","",基本情報入力シート!W54)</f>
        <v/>
      </c>
      <c r="O20" s="115" t="str">
        <f>IF(基本情報入力シート!X54="","",基本情報入力シート!X54)</f>
        <v/>
      </c>
      <c r="P20" s="116" t="str">
        <f>IF(基本情報入力シート!Y54="","",基本情報入力シート!Y54)</f>
        <v/>
      </c>
      <c r="Q20" s="106"/>
      <c r="R20" s="117"/>
      <c r="S20" s="108"/>
      <c r="T20" s="118"/>
      <c r="U20" s="119"/>
      <c r="V20" s="148"/>
      <c r="W20" s="165"/>
    </row>
    <row r="21" spans="1:23" ht="27.75" customHeight="1">
      <c r="A21" s="112">
        <f t="shared" ref="A21:A118" si="0">A20+1</f>
        <v>3</v>
      </c>
      <c r="B21" s="828" t="str">
        <f>IF(基本情報入力シート!C55="","",基本情報入力シート!C55)</f>
        <v/>
      </c>
      <c r="C21" s="829"/>
      <c r="D21" s="829"/>
      <c r="E21" s="829"/>
      <c r="F21" s="829"/>
      <c r="G21" s="829"/>
      <c r="H21" s="829"/>
      <c r="I21" s="829"/>
      <c r="J21" s="829"/>
      <c r="K21" s="830"/>
      <c r="L21" s="113" t="str">
        <f>IF(基本情報入力シート!M55="","",基本情報入力シート!M55)</f>
        <v/>
      </c>
      <c r="M21" s="113" t="str">
        <f>IF(基本情報入力シート!R55="","",基本情報入力シート!R55)</f>
        <v/>
      </c>
      <c r="N21" s="114" t="str">
        <f>IF(基本情報入力シート!W55="","",基本情報入力シート!W55)</f>
        <v/>
      </c>
      <c r="O21" s="115" t="str">
        <f>IF(基本情報入力シート!X55="","",基本情報入力シート!X55)</f>
        <v/>
      </c>
      <c r="P21" s="120" t="str">
        <f>IF(基本情報入力シート!Y55="","",基本情報入力シート!Y55)</f>
        <v/>
      </c>
      <c r="Q21" s="106"/>
      <c r="R21" s="107"/>
      <c r="S21" s="108"/>
      <c r="T21" s="109"/>
      <c r="U21" s="121"/>
      <c r="V21" s="148"/>
      <c r="W21" s="165"/>
    </row>
    <row r="22" spans="1:23" ht="27.75" customHeight="1">
      <c r="A22" s="112">
        <f t="shared" si="0"/>
        <v>4</v>
      </c>
      <c r="B22" s="828" t="str">
        <f>IF(基本情報入力シート!C56="","",基本情報入力シート!C56)</f>
        <v/>
      </c>
      <c r="C22" s="829"/>
      <c r="D22" s="829"/>
      <c r="E22" s="829"/>
      <c r="F22" s="829"/>
      <c r="G22" s="829"/>
      <c r="H22" s="829"/>
      <c r="I22" s="829"/>
      <c r="J22" s="829"/>
      <c r="K22" s="830"/>
      <c r="L22" s="113" t="str">
        <f>IF(基本情報入力シート!M56="","",基本情報入力シート!M56)</f>
        <v/>
      </c>
      <c r="M22" s="113" t="str">
        <f>IF(基本情報入力シート!R56="","",基本情報入力シート!R56)</f>
        <v/>
      </c>
      <c r="N22" s="114" t="str">
        <f>IF(基本情報入力シート!W56="","",基本情報入力シート!W56)</f>
        <v/>
      </c>
      <c r="O22" s="115" t="str">
        <f>IF(基本情報入力シート!X56="","",基本情報入力シート!X56)</f>
        <v/>
      </c>
      <c r="P22" s="120" t="str">
        <f>IF(基本情報入力シート!Y56="","",基本情報入力シート!Y56)</f>
        <v/>
      </c>
      <c r="Q22" s="106"/>
      <c r="R22" s="107"/>
      <c r="S22" s="108"/>
      <c r="T22" s="109"/>
      <c r="U22" s="121"/>
      <c r="V22" s="148"/>
      <c r="W22" s="165"/>
    </row>
    <row r="23" spans="1:23" ht="27.75" customHeight="1">
      <c r="A23" s="112">
        <f t="shared" si="0"/>
        <v>5</v>
      </c>
      <c r="B23" s="828" t="str">
        <f>IF(基本情報入力シート!C57="","",基本情報入力シート!C57)</f>
        <v/>
      </c>
      <c r="C23" s="829"/>
      <c r="D23" s="829"/>
      <c r="E23" s="829"/>
      <c r="F23" s="829"/>
      <c r="G23" s="829"/>
      <c r="H23" s="829"/>
      <c r="I23" s="829"/>
      <c r="J23" s="829"/>
      <c r="K23" s="830"/>
      <c r="L23" s="113" t="str">
        <f>IF(基本情報入力シート!M57="","",基本情報入力シート!M57)</f>
        <v/>
      </c>
      <c r="M23" s="113" t="str">
        <f>IF(基本情報入力シート!R57="","",基本情報入力シート!R57)</f>
        <v/>
      </c>
      <c r="N23" s="114" t="str">
        <f>IF(基本情報入力シート!W57="","",基本情報入力シート!W57)</f>
        <v/>
      </c>
      <c r="O23" s="115" t="str">
        <f>IF(基本情報入力シート!X57="","",基本情報入力シート!X57)</f>
        <v/>
      </c>
      <c r="P23" s="120" t="str">
        <f>IF(基本情報入力シート!Y57="","",基本情報入力シート!Y57)</f>
        <v/>
      </c>
      <c r="Q23" s="106"/>
      <c r="R23" s="107"/>
      <c r="S23" s="108"/>
      <c r="T23" s="109"/>
      <c r="U23" s="121"/>
      <c r="V23" s="148"/>
      <c r="W23" s="165"/>
    </row>
    <row r="24" spans="1:23" ht="27.75" customHeight="1">
      <c r="A24" s="112">
        <f t="shared" si="0"/>
        <v>6</v>
      </c>
      <c r="B24" s="828" t="str">
        <f>IF(基本情報入力シート!C58="","",基本情報入力シート!C58)</f>
        <v/>
      </c>
      <c r="C24" s="829"/>
      <c r="D24" s="829"/>
      <c r="E24" s="829"/>
      <c r="F24" s="829"/>
      <c r="G24" s="829"/>
      <c r="H24" s="829"/>
      <c r="I24" s="829"/>
      <c r="J24" s="829"/>
      <c r="K24" s="830"/>
      <c r="L24" s="113" t="str">
        <f>IF(基本情報入力シート!M58="","",基本情報入力シート!M58)</f>
        <v/>
      </c>
      <c r="M24" s="113" t="str">
        <f>IF(基本情報入力シート!R58="","",基本情報入力シート!R58)</f>
        <v/>
      </c>
      <c r="N24" s="114" t="str">
        <f>IF(基本情報入力シート!W58="","",基本情報入力シート!W58)</f>
        <v/>
      </c>
      <c r="O24" s="115" t="str">
        <f>IF(基本情報入力シート!X58="","",基本情報入力シート!X58)</f>
        <v/>
      </c>
      <c r="P24" s="120" t="str">
        <f>IF(基本情報入力シート!Y58="","",基本情報入力シート!Y58)</f>
        <v/>
      </c>
      <c r="Q24" s="106"/>
      <c r="R24" s="107"/>
      <c r="S24" s="108"/>
      <c r="T24" s="109"/>
      <c r="U24" s="121"/>
      <c r="V24" s="148"/>
      <c r="W24" s="165"/>
    </row>
    <row r="25" spans="1:23" ht="27.75" customHeight="1">
      <c r="A25" s="112">
        <f t="shared" si="0"/>
        <v>7</v>
      </c>
      <c r="B25" s="828" t="str">
        <f>IF(基本情報入力シート!C59="","",基本情報入力シート!C59)</f>
        <v/>
      </c>
      <c r="C25" s="829"/>
      <c r="D25" s="829"/>
      <c r="E25" s="829"/>
      <c r="F25" s="829"/>
      <c r="G25" s="829"/>
      <c r="H25" s="829"/>
      <c r="I25" s="829"/>
      <c r="J25" s="829"/>
      <c r="K25" s="830"/>
      <c r="L25" s="113" t="str">
        <f>IF(基本情報入力シート!M59="","",基本情報入力シート!M59)</f>
        <v/>
      </c>
      <c r="M25" s="113" t="str">
        <f>IF(基本情報入力シート!R59="","",基本情報入力シート!R59)</f>
        <v/>
      </c>
      <c r="N25" s="114" t="str">
        <f>IF(基本情報入力シート!W59="","",基本情報入力シート!W59)</f>
        <v/>
      </c>
      <c r="O25" s="115" t="str">
        <f>IF(基本情報入力シート!X59="","",基本情報入力シート!X59)</f>
        <v/>
      </c>
      <c r="P25" s="120" t="str">
        <f>IF(基本情報入力シート!Y59="","",基本情報入力シート!Y59)</f>
        <v/>
      </c>
      <c r="Q25" s="106"/>
      <c r="R25" s="107"/>
      <c r="S25" s="108"/>
      <c r="T25" s="109"/>
      <c r="U25" s="121"/>
      <c r="V25" s="148"/>
      <c r="W25" s="165"/>
    </row>
    <row r="26" spans="1:23" ht="27.75" customHeight="1">
      <c r="A26" s="112">
        <f t="shared" si="0"/>
        <v>8</v>
      </c>
      <c r="B26" s="828" t="str">
        <f>IF(基本情報入力シート!C60="","",基本情報入力シート!C60)</f>
        <v/>
      </c>
      <c r="C26" s="829"/>
      <c r="D26" s="829"/>
      <c r="E26" s="829"/>
      <c r="F26" s="829"/>
      <c r="G26" s="829"/>
      <c r="H26" s="829"/>
      <c r="I26" s="829"/>
      <c r="J26" s="829"/>
      <c r="K26" s="830"/>
      <c r="L26" s="113" t="str">
        <f>IF(基本情報入力シート!M60="","",基本情報入力シート!M60)</f>
        <v/>
      </c>
      <c r="M26" s="113" t="str">
        <f>IF(基本情報入力シート!R60="","",基本情報入力シート!R60)</f>
        <v/>
      </c>
      <c r="N26" s="114" t="str">
        <f>IF(基本情報入力シート!W60="","",基本情報入力シート!W60)</f>
        <v/>
      </c>
      <c r="O26" s="115" t="str">
        <f>IF(基本情報入力シート!X60="","",基本情報入力シート!X60)</f>
        <v/>
      </c>
      <c r="P26" s="120" t="str">
        <f>IF(基本情報入力シート!Y60="","",基本情報入力シート!Y60)</f>
        <v/>
      </c>
      <c r="Q26" s="106"/>
      <c r="R26" s="107"/>
      <c r="S26" s="108"/>
      <c r="T26" s="109"/>
      <c r="U26" s="121"/>
      <c r="V26" s="148"/>
      <c r="W26" s="165"/>
    </row>
    <row r="27" spans="1:23" ht="27.75" customHeight="1">
      <c r="A27" s="112">
        <f t="shared" si="0"/>
        <v>9</v>
      </c>
      <c r="B27" s="828" t="str">
        <f>IF(基本情報入力シート!C61="","",基本情報入力シート!C61)</f>
        <v/>
      </c>
      <c r="C27" s="829"/>
      <c r="D27" s="829"/>
      <c r="E27" s="829"/>
      <c r="F27" s="829"/>
      <c r="G27" s="829"/>
      <c r="H27" s="829"/>
      <c r="I27" s="829"/>
      <c r="J27" s="829"/>
      <c r="K27" s="830"/>
      <c r="L27" s="113" t="str">
        <f>IF(基本情報入力シート!M61="","",基本情報入力シート!M61)</f>
        <v/>
      </c>
      <c r="M27" s="113" t="str">
        <f>IF(基本情報入力シート!R61="","",基本情報入力シート!R61)</f>
        <v/>
      </c>
      <c r="N27" s="114" t="str">
        <f>IF(基本情報入力シート!W61="","",基本情報入力シート!W61)</f>
        <v/>
      </c>
      <c r="O27" s="115" t="str">
        <f>IF(基本情報入力シート!X61="","",基本情報入力シート!X61)</f>
        <v/>
      </c>
      <c r="P27" s="120" t="str">
        <f>IF(基本情報入力シート!Y61="","",基本情報入力シート!Y61)</f>
        <v/>
      </c>
      <c r="Q27" s="106"/>
      <c r="R27" s="107"/>
      <c r="S27" s="108"/>
      <c r="T27" s="109"/>
      <c r="U27" s="121"/>
      <c r="V27" s="148"/>
      <c r="W27" s="165"/>
    </row>
    <row r="28" spans="1:23" ht="27.75" customHeight="1">
      <c r="A28" s="112">
        <f t="shared" si="0"/>
        <v>10</v>
      </c>
      <c r="B28" s="828" t="str">
        <f>IF(基本情報入力シート!C62="","",基本情報入力シート!C62)</f>
        <v/>
      </c>
      <c r="C28" s="829"/>
      <c r="D28" s="829"/>
      <c r="E28" s="829"/>
      <c r="F28" s="829"/>
      <c r="G28" s="829"/>
      <c r="H28" s="829"/>
      <c r="I28" s="829"/>
      <c r="J28" s="829"/>
      <c r="K28" s="830"/>
      <c r="L28" s="113" t="str">
        <f>IF(基本情報入力シート!M62="","",基本情報入力シート!M62)</f>
        <v/>
      </c>
      <c r="M28" s="113" t="str">
        <f>IF(基本情報入力シート!R62="","",基本情報入力シート!R62)</f>
        <v/>
      </c>
      <c r="N28" s="114" t="str">
        <f>IF(基本情報入力シート!W62="","",基本情報入力シート!W62)</f>
        <v/>
      </c>
      <c r="O28" s="115" t="str">
        <f>IF(基本情報入力シート!X62="","",基本情報入力シート!X62)</f>
        <v/>
      </c>
      <c r="P28" s="120" t="str">
        <f>IF(基本情報入力シート!Y62="","",基本情報入力シート!Y62)</f>
        <v/>
      </c>
      <c r="Q28" s="106"/>
      <c r="R28" s="107"/>
      <c r="S28" s="108"/>
      <c r="T28" s="109"/>
      <c r="U28" s="121"/>
      <c r="V28" s="148"/>
      <c r="W28" s="165"/>
    </row>
    <row r="29" spans="1:23" ht="27.75" customHeight="1">
      <c r="A29" s="112">
        <f t="shared" si="0"/>
        <v>11</v>
      </c>
      <c r="B29" s="828" t="str">
        <f>IF(基本情報入力シート!C63="","",基本情報入力シート!C63)</f>
        <v/>
      </c>
      <c r="C29" s="829"/>
      <c r="D29" s="829"/>
      <c r="E29" s="829"/>
      <c r="F29" s="829"/>
      <c r="G29" s="829"/>
      <c r="H29" s="829"/>
      <c r="I29" s="829"/>
      <c r="J29" s="829"/>
      <c r="K29" s="830"/>
      <c r="L29" s="113" t="str">
        <f>IF(基本情報入力シート!M63="","",基本情報入力シート!M63)</f>
        <v/>
      </c>
      <c r="M29" s="113" t="str">
        <f>IF(基本情報入力シート!R63="","",基本情報入力シート!R63)</f>
        <v/>
      </c>
      <c r="N29" s="114" t="str">
        <f>IF(基本情報入力シート!W63="","",基本情報入力シート!W63)</f>
        <v/>
      </c>
      <c r="O29" s="115" t="str">
        <f>IF(基本情報入力シート!X63="","",基本情報入力シート!X63)</f>
        <v/>
      </c>
      <c r="P29" s="116" t="str">
        <f>IF(基本情報入力シート!Y63="","",基本情報入力シート!Y63)</f>
        <v/>
      </c>
      <c r="Q29" s="422"/>
      <c r="R29" s="117"/>
      <c r="S29" s="122"/>
      <c r="T29" s="118"/>
      <c r="U29" s="119"/>
      <c r="V29" s="148"/>
      <c r="W29" s="165"/>
    </row>
    <row r="30" spans="1:23" ht="27.75" customHeight="1">
      <c r="A30" s="112">
        <f t="shared" si="0"/>
        <v>12</v>
      </c>
      <c r="B30" s="828" t="str">
        <f>IF(基本情報入力シート!C64="","",基本情報入力シート!C64)</f>
        <v/>
      </c>
      <c r="C30" s="829"/>
      <c r="D30" s="829"/>
      <c r="E30" s="829"/>
      <c r="F30" s="829"/>
      <c r="G30" s="829"/>
      <c r="H30" s="829"/>
      <c r="I30" s="829"/>
      <c r="J30" s="829"/>
      <c r="K30" s="830"/>
      <c r="L30" s="113" t="str">
        <f>IF(基本情報入力シート!M64="","",基本情報入力シート!M64)</f>
        <v/>
      </c>
      <c r="M30" s="113" t="str">
        <f>IF(基本情報入力シート!R64="","",基本情報入力シート!R64)</f>
        <v/>
      </c>
      <c r="N30" s="114" t="str">
        <f>IF(基本情報入力シート!W64="","",基本情報入力シート!W64)</f>
        <v/>
      </c>
      <c r="O30" s="115" t="str">
        <f>IF(基本情報入力シート!X64="","",基本情報入力シート!X64)</f>
        <v/>
      </c>
      <c r="P30" s="120" t="str">
        <f>IF(基本情報入力シート!Y64="","",基本情報入力シート!Y64)</f>
        <v/>
      </c>
      <c r="Q30" s="106"/>
      <c r="R30" s="107"/>
      <c r="S30" s="108"/>
      <c r="T30" s="109"/>
      <c r="U30" s="121"/>
      <c r="V30" s="148"/>
      <c r="W30" s="165"/>
    </row>
    <row r="31" spans="1:23" ht="27.75" customHeight="1">
      <c r="A31" s="112">
        <f t="shared" si="0"/>
        <v>13</v>
      </c>
      <c r="B31" s="828" t="str">
        <f>IF(基本情報入力シート!C65="","",基本情報入力シート!C65)</f>
        <v/>
      </c>
      <c r="C31" s="829"/>
      <c r="D31" s="829"/>
      <c r="E31" s="829"/>
      <c r="F31" s="829"/>
      <c r="G31" s="829"/>
      <c r="H31" s="829"/>
      <c r="I31" s="829"/>
      <c r="J31" s="829"/>
      <c r="K31" s="830"/>
      <c r="L31" s="113" t="str">
        <f>IF(基本情報入力シート!M65="","",基本情報入力シート!M65)</f>
        <v/>
      </c>
      <c r="M31" s="113" t="str">
        <f>IF(基本情報入力シート!R65="","",基本情報入力シート!R65)</f>
        <v/>
      </c>
      <c r="N31" s="114" t="str">
        <f>IF(基本情報入力シート!W65="","",基本情報入力シート!W65)</f>
        <v/>
      </c>
      <c r="O31" s="115" t="str">
        <f>IF(基本情報入力シート!X65="","",基本情報入力シート!X65)</f>
        <v/>
      </c>
      <c r="P31" s="120" t="str">
        <f>IF(基本情報入力シート!Y65="","",基本情報入力シート!Y65)</f>
        <v/>
      </c>
      <c r="Q31" s="106"/>
      <c r="R31" s="107"/>
      <c r="S31" s="108"/>
      <c r="T31" s="109"/>
      <c r="U31" s="121"/>
      <c r="V31" s="148"/>
      <c r="W31" s="165"/>
    </row>
    <row r="32" spans="1:23" ht="27.75" customHeight="1">
      <c r="A32" s="112">
        <f t="shared" si="0"/>
        <v>14</v>
      </c>
      <c r="B32" s="828" t="str">
        <f>IF(基本情報入力シート!C66="","",基本情報入力シート!C66)</f>
        <v/>
      </c>
      <c r="C32" s="829"/>
      <c r="D32" s="829"/>
      <c r="E32" s="829"/>
      <c r="F32" s="829"/>
      <c r="G32" s="829"/>
      <c r="H32" s="829"/>
      <c r="I32" s="829"/>
      <c r="J32" s="829"/>
      <c r="K32" s="830"/>
      <c r="L32" s="113" t="str">
        <f>IF(基本情報入力シート!M66="","",基本情報入力シート!M66)</f>
        <v/>
      </c>
      <c r="M32" s="113" t="str">
        <f>IF(基本情報入力シート!R66="","",基本情報入力シート!R66)</f>
        <v/>
      </c>
      <c r="N32" s="114" t="str">
        <f>IF(基本情報入力シート!W66="","",基本情報入力シート!W66)</f>
        <v/>
      </c>
      <c r="O32" s="115" t="str">
        <f>IF(基本情報入力シート!X66="","",基本情報入力シート!X66)</f>
        <v/>
      </c>
      <c r="P32" s="120" t="str">
        <f>IF(基本情報入力シート!Y66="","",基本情報入力シート!Y66)</f>
        <v/>
      </c>
      <c r="Q32" s="106"/>
      <c r="R32" s="107"/>
      <c r="S32" s="108"/>
      <c r="T32" s="109"/>
      <c r="U32" s="121"/>
      <c r="V32" s="148"/>
      <c r="W32" s="165"/>
    </row>
    <row r="33" spans="1:23" ht="27.75" customHeight="1">
      <c r="A33" s="112">
        <f t="shared" si="0"/>
        <v>15</v>
      </c>
      <c r="B33" s="828" t="str">
        <f>IF(基本情報入力シート!C67="","",基本情報入力シート!C67)</f>
        <v/>
      </c>
      <c r="C33" s="829"/>
      <c r="D33" s="829"/>
      <c r="E33" s="829"/>
      <c r="F33" s="829"/>
      <c r="G33" s="829"/>
      <c r="H33" s="829"/>
      <c r="I33" s="829"/>
      <c r="J33" s="829"/>
      <c r="K33" s="830"/>
      <c r="L33" s="113" t="str">
        <f>IF(基本情報入力シート!M67="","",基本情報入力シート!M67)</f>
        <v/>
      </c>
      <c r="M33" s="113" t="str">
        <f>IF(基本情報入力シート!R67="","",基本情報入力シート!R67)</f>
        <v/>
      </c>
      <c r="N33" s="114" t="str">
        <f>IF(基本情報入力シート!W67="","",基本情報入力シート!W67)</f>
        <v/>
      </c>
      <c r="O33" s="115" t="str">
        <f>IF(基本情報入力シート!X67="","",基本情報入力シート!X67)</f>
        <v/>
      </c>
      <c r="P33" s="120" t="str">
        <f>IF(基本情報入力シート!Y67="","",基本情報入力シート!Y67)</f>
        <v/>
      </c>
      <c r="Q33" s="106"/>
      <c r="R33" s="107"/>
      <c r="S33" s="108"/>
      <c r="T33" s="109"/>
      <c r="U33" s="121"/>
      <c r="V33" s="148"/>
      <c r="W33" s="165"/>
    </row>
    <row r="34" spans="1:23" ht="27.75" customHeight="1">
      <c r="A34" s="112">
        <f t="shared" si="0"/>
        <v>16</v>
      </c>
      <c r="B34" s="828" t="str">
        <f>IF(基本情報入力シート!C68="","",基本情報入力シート!C68)</f>
        <v/>
      </c>
      <c r="C34" s="829"/>
      <c r="D34" s="829"/>
      <c r="E34" s="829"/>
      <c r="F34" s="829"/>
      <c r="G34" s="829"/>
      <c r="H34" s="829"/>
      <c r="I34" s="829"/>
      <c r="J34" s="829"/>
      <c r="K34" s="830"/>
      <c r="L34" s="113" t="str">
        <f>IF(基本情報入力シート!M68="","",基本情報入力シート!M68)</f>
        <v/>
      </c>
      <c r="M34" s="113" t="str">
        <f>IF(基本情報入力シート!R68="","",基本情報入力シート!R68)</f>
        <v/>
      </c>
      <c r="N34" s="114" t="str">
        <f>IF(基本情報入力シート!W68="","",基本情報入力シート!W68)</f>
        <v/>
      </c>
      <c r="O34" s="115" t="str">
        <f>IF(基本情報入力シート!X68="","",基本情報入力シート!X68)</f>
        <v/>
      </c>
      <c r="P34" s="120" t="str">
        <f>IF(基本情報入力シート!Y68="","",基本情報入力シート!Y68)</f>
        <v/>
      </c>
      <c r="Q34" s="106"/>
      <c r="R34" s="107"/>
      <c r="S34" s="108"/>
      <c r="T34" s="109"/>
      <c r="U34" s="121"/>
      <c r="V34" s="148"/>
      <c r="W34" s="165"/>
    </row>
    <row r="35" spans="1:23" ht="27.75" customHeight="1">
      <c r="A35" s="112">
        <f t="shared" si="0"/>
        <v>17</v>
      </c>
      <c r="B35" s="828" t="str">
        <f>IF(基本情報入力シート!C69="","",基本情報入力シート!C69)</f>
        <v/>
      </c>
      <c r="C35" s="829"/>
      <c r="D35" s="829"/>
      <c r="E35" s="829"/>
      <c r="F35" s="829"/>
      <c r="G35" s="829"/>
      <c r="H35" s="829"/>
      <c r="I35" s="829"/>
      <c r="J35" s="829"/>
      <c r="K35" s="830"/>
      <c r="L35" s="113" t="str">
        <f>IF(基本情報入力シート!M69="","",基本情報入力シート!M69)</f>
        <v/>
      </c>
      <c r="M35" s="113" t="str">
        <f>IF(基本情報入力シート!R69="","",基本情報入力シート!R69)</f>
        <v/>
      </c>
      <c r="N35" s="114" t="str">
        <f>IF(基本情報入力シート!W69="","",基本情報入力シート!W69)</f>
        <v/>
      </c>
      <c r="O35" s="115" t="str">
        <f>IF(基本情報入力シート!X69="","",基本情報入力シート!X69)</f>
        <v/>
      </c>
      <c r="P35" s="120" t="str">
        <f>IF(基本情報入力シート!Y69="","",基本情報入力シート!Y69)</f>
        <v/>
      </c>
      <c r="Q35" s="106"/>
      <c r="R35" s="107"/>
      <c r="S35" s="108"/>
      <c r="T35" s="109"/>
      <c r="U35" s="121"/>
      <c r="V35" s="148"/>
      <c r="W35" s="165"/>
    </row>
    <row r="36" spans="1:23" ht="27.75" customHeight="1">
      <c r="A36" s="112">
        <f t="shared" si="0"/>
        <v>18</v>
      </c>
      <c r="B36" s="828" t="str">
        <f>IF(基本情報入力シート!C70="","",基本情報入力シート!C70)</f>
        <v/>
      </c>
      <c r="C36" s="829"/>
      <c r="D36" s="829"/>
      <c r="E36" s="829"/>
      <c r="F36" s="829"/>
      <c r="G36" s="829"/>
      <c r="H36" s="829"/>
      <c r="I36" s="829"/>
      <c r="J36" s="829"/>
      <c r="K36" s="830"/>
      <c r="L36" s="113" t="str">
        <f>IF(基本情報入力シート!M70="","",基本情報入力シート!M70)</f>
        <v/>
      </c>
      <c r="M36" s="113" t="str">
        <f>IF(基本情報入力シート!R70="","",基本情報入力シート!R70)</f>
        <v/>
      </c>
      <c r="N36" s="114" t="str">
        <f>IF(基本情報入力シート!W70="","",基本情報入力シート!W70)</f>
        <v/>
      </c>
      <c r="O36" s="115" t="str">
        <f>IF(基本情報入力シート!X70="","",基本情報入力シート!X70)</f>
        <v/>
      </c>
      <c r="P36" s="120" t="str">
        <f>IF(基本情報入力シート!Y70="","",基本情報入力シート!Y70)</f>
        <v/>
      </c>
      <c r="Q36" s="106"/>
      <c r="R36" s="107"/>
      <c r="S36" s="108"/>
      <c r="T36" s="109"/>
      <c r="U36" s="121"/>
      <c r="V36" s="148"/>
      <c r="W36" s="165"/>
    </row>
    <row r="37" spans="1:23" ht="27.75" customHeight="1">
      <c r="A37" s="112">
        <f t="shared" si="0"/>
        <v>19</v>
      </c>
      <c r="B37" s="828" t="str">
        <f>IF(基本情報入力シート!C71="","",基本情報入力シート!C71)</f>
        <v/>
      </c>
      <c r="C37" s="829"/>
      <c r="D37" s="829"/>
      <c r="E37" s="829"/>
      <c r="F37" s="829"/>
      <c r="G37" s="829"/>
      <c r="H37" s="829"/>
      <c r="I37" s="829"/>
      <c r="J37" s="829"/>
      <c r="K37" s="830"/>
      <c r="L37" s="113" t="str">
        <f>IF(基本情報入力シート!M71="","",基本情報入力シート!M71)</f>
        <v/>
      </c>
      <c r="M37" s="113" t="str">
        <f>IF(基本情報入力シート!R71="","",基本情報入力シート!R71)</f>
        <v/>
      </c>
      <c r="N37" s="114" t="str">
        <f>IF(基本情報入力シート!W71="","",基本情報入力シート!W71)</f>
        <v/>
      </c>
      <c r="O37" s="115" t="str">
        <f>IF(基本情報入力シート!X71="","",基本情報入力シート!X71)</f>
        <v/>
      </c>
      <c r="P37" s="120" t="str">
        <f>IF(基本情報入力シート!Y71="","",基本情報入力シート!Y71)</f>
        <v/>
      </c>
      <c r="Q37" s="106"/>
      <c r="R37" s="107"/>
      <c r="S37" s="108"/>
      <c r="T37" s="109"/>
      <c r="U37" s="121"/>
      <c r="V37" s="148"/>
      <c r="W37" s="165"/>
    </row>
    <row r="38" spans="1:23" ht="27.75" customHeight="1">
      <c r="A38" s="112">
        <f t="shared" si="0"/>
        <v>20</v>
      </c>
      <c r="B38" s="828" t="str">
        <f>IF(基本情報入力シート!C72="","",基本情報入力シート!C72)</f>
        <v/>
      </c>
      <c r="C38" s="829"/>
      <c r="D38" s="829"/>
      <c r="E38" s="829"/>
      <c r="F38" s="829"/>
      <c r="G38" s="829"/>
      <c r="H38" s="829"/>
      <c r="I38" s="829"/>
      <c r="J38" s="829"/>
      <c r="K38" s="830"/>
      <c r="L38" s="113" t="str">
        <f>IF(基本情報入力シート!M72="","",基本情報入力シート!M72)</f>
        <v/>
      </c>
      <c r="M38" s="113" t="str">
        <f>IF(基本情報入力シート!R72="","",基本情報入力シート!R72)</f>
        <v/>
      </c>
      <c r="N38" s="113" t="str">
        <f>IF(基本情報入力シート!W72="","",基本情報入力シート!W72)</f>
        <v/>
      </c>
      <c r="O38" s="115" t="str">
        <f>IF(基本情報入力シート!X72="","",基本情報入力シート!X72)</f>
        <v/>
      </c>
      <c r="P38" s="116" t="str">
        <f>IF(基本情報入力シート!Y72="","",基本情報入力シート!Y72)</f>
        <v/>
      </c>
      <c r="Q38" s="106"/>
      <c r="R38" s="117"/>
      <c r="S38" s="122"/>
      <c r="T38" s="118"/>
      <c r="U38" s="119"/>
      <c r="V38" s="148"/>
      <c r="W38" s="165"/>
    </row>
    <row r="39" spans="1:23" ht="27.75" customHeight="1">
      <c r="A39" s="112">
        <f t="shared" si="0"/>
        <v>21</v>
      </c>
      <c r="B39" s="828" t="str">
        <f>IF(基本情報入力シート!C73="","",基本情報入力シート!C73)</f>
        <v/>
      </c>
      <c r="C39" s="829"/>
      <c r="D39" s="829"/>
      <c r="E39" s="829"/>
      <c r="F39" s="829"/>
      <c r="G39" s="829"/>
      <c r="H39" s="829"/>
      <c r="I39" s="829"/>
      <c r="J39" s="829"/>
      <c r="K39" s="830"/>
      <c r="L39" s="113" t="str">
        <f>IF(基本情報入力シート!M73="","",基本情報入力シート!M73)</f>
        <v/>
      </c>
      <c r="M39" s="113" t="str">
        <f>IF(基本情報入力シート!R73="","",基本情報入力シート!R73)</f>
        <v/>
      </c>
      <c r="N39" s="114" t="str">
        <f>IF(基本情報入力シート!W73="","",基本情報入力シート!W73)</f>
        <v/>
      </c>
      <c r="O39" s="115" t="str">
        <f>IF(基本情報入力シート!X73="","",基本情報入力シート!X73)</f>
        <v/>
      </c>
      <c r="P39" s="116" t="str">
        <f>IF(基本情報入力シート!Y73="","",基本情報入力シート!Y73)</f>
        <v/>
      </c>
      <c r="Q39" s="106"/>
      <c r="R39" s="107"/>
      <c r="S39" s="108"/>
      <c r="T39" s="109"/>
      <c r="U39" s="121"/>
      <c r="V39" s="148"/>
      <c r="W39" s="165"/>
    </row>
    <row r="40" spans="1:23" ht="27.75" customHeight="1">
      <c r="A40" s="112">
        <f t="shared" si="0"/>
        <v>22</v>
      </c>
      <c r="B40" s="828" t="str">
        <f>IF(基本情報入力シート!C74="","",基本情報入力シート!C74)</f>
        <v/>
      </c>
      <c r="C40" s="829"/>
      <c r="D40" s="829"/>
      <c r="E40" s="829"/>
      <c r="F40" s="829"/>
      <c r="G40" s="829"/>
      <c r="H40" s="829"/>
      <c r="I40" s="829"/>
      <c r="J40" s="829"/>
      <c r="K40" s="830"/>
      <c r="L40" s="113" t="str">
        <f>IF(基本情報入力シート!M74="","",基本情報入力シート!M74)</f>
        <v/>
      </c>
      <c r="M40" s="113" t="str">
        <f>IF(基本情報入力シート!R74="","",基本情報入力シート!R74)</f>
        <v/>
      </c>
      <c r="N40" s="114" t="str">
        <f>IF(基本情報入力シート!W74="","",基本情報入力シート!W74)</f>
        <v/>
      </c>
      <c r="O40" s="115" t="str">
        <f>IF(基本情報入力シート!X74="","",基本情報入力シート!X74)</f>
        <v/>
      </c>
      <c r="P40" s="120" t="str">
        <f>IF(基本情報入力シート!Y74="","",基本情報入力シート!Y74)</f>
        <v/>
      </c>
      <c r="Q40" s="106"/>
      <c r="R40" s="107"/>
      <c r="S40" s="108"/>
      <c r="T40" s="109"/>
      <c r="U40" s="121"/>
      <c r="V40" s="148"/>
      <c r="W40" s="165"/>
    </row>
    <row r="41" spans="1:23" ht="27.75" customHeight="1">
      <c r="A41" s="112">
        <f t="shared" si="0"/>
        <v>23</v>
      </c>
      <c r="B41" s="828" t="str">
        <f>IF(基本情報入力シート!C75="","",基本情報入力シート!C75)</f>
        <v/>
      </c>
      <c r="C41" s="829"/>
      <c r="D41" s="829"/>
      <c r="E41" s="829"/>
      <c r="F41" s="829"/>
      <c r="G41" s="829"/>
      <c r="H41" s="829"/>
      <c r="I41" s="829"/>
      <c r="J41" s="829"/>
      <c r="K41" s="830"/>
      <c r="L41" s="113" t="str">
        <f>IF(基本情報入力シート!M75="","",基本情報入力シート!M75)</f>
        <v/>
      </c>
      <c r="M41" s="113" t="str">
        <f>IF(基本情報入力シート!R75="","",基本情報入力シート!R75)</f>
        <v/>
      </c>
      <c r="N41" s="114" t="str">
        <f>IF(基本情報入力シート!W75="","",基本情報入力シート!W75)</f>
        <v/>
      </c>
      <c r="O41" s="115" t="str">
        <f>IF(基本情報入力シート!X75="","",基本情報入力シート!X75)</f>
        <v/>
      </c>
      <c r="P41" s="120" t="str">
        <f>IF(基本情報入力シート!Y75="","",基本情報入力シート!Y75)</f>
        <v/>
      </c>
      <c r="Q41" s="106"/>
      <c r="R41" s="107"/>
      <c r="S41" s="108"/>
      <c r="T41" s="109"/>
      <c r="U41" s="121"/>
      <c r="V41" s="148"/>
      <c r="W41" s="165"/>
    </row>
    <row r="42" spans="1:23" ht="27.75" customHeight="1">
      <c r="A42" s="112">
        <f t="shared" si="0"/>
        <v>24</v>
      </c>
      <c r="B42" s="828" t="str">
        <f>IF(基本情報入力シート!C76="","",基本情報入力シート!C76)</f>
        <v/>
      </c>
      <c r="C42" s="829"/>
      <c r="D42" s="829"/>
      <c r="E42" s="829"/>
      <c r="F42" s="829"/>
      <c r="G42" s="829"/>
      <c r="H42" s="829"/>
      <c r="I42" s="829"/>
      <c r="J42" s="829"/>
      <c r="K42" s="830"/>
      <c r="L42" s="113" t="str">
        <f>IF(基本情報入力シート!M76="","",基本情報入力シート!M76)</f>
        <v/>
      </c>
      <c r="M42" s="113" t="str">
        <f>IF(基本情報入力シート!R76="","",基本情報入力シート!R76)</f>
        <v/>
      </c>
      <c r="N42" s="114" t="str">
        <f>IF(基本情報入力シート!W76="","",基本情報入力シート!W76)</f>
        <v/>
      </c>
      <c r="O42" s="115" t="str">
        <f>IF(基本情報入力シート!X76="","",基本情報入力シート!X76)</f>
        <v/>
      </c>
      <c r="P42" s="120" t="str">
        <f>IF(基本情報入力シート!Y76="","",基本情報入力シート!Y76)</f>
        <v/>
      </c>
      <c r="Q42" s="106"/>
      <c r="R42" s="107"/>
      <c r="S42" s="108"/>
      <c r="T42" s="109"/>
      <c r="U42" s="121"/>
      <c r="V42" s="148"/>
      <c r="W42" s="165"/>
    </row>
    <row r="43" spans="1:23" ht="27.75" customHeight="1">
      <c r="A43" s="112">
        <f t="shared" si="0"/>
        <v>25</v>
      </c>
      <c r="B43" s="828" t="str">
        <f>IF(基本情報入力シート!C77="","",基本情報入力シート!C77)</f>
        <v/>
      </c>
      <c r="C43" s="829"/>
      <c r="D43" s="829"/>
      <c r="E43" s="829"/>
      <c r="F43" s="829"/>
      <c r="G43" s="829"/>
      <c r="H43" s="829"/>
      <c r="I43" s="829"/>
      <c r="J43" s="829"/>
      <c r="K43" s="830"/>
      <c r="L43" s="113" t="str">
        <f>IF(基本情報入力シート!M77="","",基本情報入力シート!M77)</f>
        <v/>
      </c>
      <c r="M43" s="113" t="str">
        <f>IF(基本情報入力シート!R77="","",基本情報入力シート!R77)</f>
        <v/>
      </c>
      <c r="N43" s="114" t="str">
        <f>IF(基本情報入力シート!W77="","",基本情報入力シート!W77)</f>
        <v/>
      </c>
      <c r="O43" s="115" t="str">
        <f>IF(基本情報入力シート!X77="","",基本情報入力シート!X77)</f>
        <v/>
      </c>
      <c r="P43" s="120" t="str">
        <f>IF(基本情報入力シート!Y77="","",基本情報入力シート!Y77)</f>
        <v/>
      </c>
      <c r="Q43" s="106"/>
      <c r="R43" s="107"/>
      <c r="S43" s="108"/>
      <c r="T43" s="109"/>
      <c r="U43" s="121"/>
      <c r="V43" s="148"/>
      <c r="W43" s="165"/>
    </row>
    <row r="44" spans="1:23" ht="27.75" customHeight="1">
      <c r="A44" s="112">
        <f t="shared" si="0"/>
        <v>26</v>
      </c>
      <c r="B44" s="828" t="str">
        <f>IF(基本情報入力シート!C78="","",基本情報入力シート!C78)</f>
        <v/>
      </c>
      <c r="C44" s="829"/>
      <c r="D44" s="829"/>
      <c r="E44" s="829"/>
      <c r="F44" s="829"/>
      <c r="G44" s="829"/>
      <c r="H44" s="829"/>
      <c r="I44" s="829"/>
      <c r="J44" s="829"/>
      <c r="K44" s="830"/>
      <c r="L44" s="113" t="str">
        <f>IF(基本情報入力シート!M78="","",基本情報入力シート!M78)</f>
        <v/>
      </c>
      <c r="M44" s="113" t="str">
        <f>IF(基本情報入力シート!R78="","",基本情報入力シート!R78)</f>
        <v/>
      </c>
      <c r="N44" s="114" t="str">
        <f>IF(基本情報入力シート!W78="","",基本情報入力シート!W78)</f>
        <v/>
      </c>
      <c r="O44" s="115" t="str">
        <f>IF(基本情報入力シート!X78="","",基本情報入力シート!X78)</f>
        <v/>
      </c>
      <c r="P44" s="120" t="str">
        <f>IF(基本情報入力シート!Y78="","",基本情報入力シート!Y78)</f>
        <v/>
      </c>
      <c r="Q44" s="106"/>
      <c r="R44" s="107"/>
      <c r="S44" s="108"/>
      <c r="T44" s="109"/>
      <c r="U44" s="121"/>
      <c r="V44" s="148"/>
      <c r="W44" s="165"/>
    </row>
    <row r="45" spans="1:23" ht="27.75" customHeight="1">
      <c r="A45" s="112">
        <f t="shared" si="0"/>
        <v>27</v>
      </c>
      <c r="B45" s="828" t="str">
        <f>IF(基本情報入力シート!C79="","",基本情報入力シート!C79)</f>
        <v/>
      </c>
      <c r="C45" s="829"/>
      <c r="D45" s="829"/>
      <c r="E45" s="829"/>
      <c r="F45" s="829"/>
      <c r="G45" s="829"/>
      <c r="H45" s="829"/>
      <c r="I45" s="829"/>
      <c r="J45" s="829"/>
      <c r="K45" s="830"/>
      <c r="L45" s="113" t="str">
        <f>IF(基本情報入力シート!M79="","",基本情報入力シート!M79)</f>
        <v/>
      </c>
      <c r="M45" s="113" t="str">
        <f>IF(基本情報入力シート!R79="","",基本情報入力シート!R79)</f>
        <v/>
      </c>
      <c r="N45" s="114" t="str">
        <f>IF(基本情報入力シート!W79="","",基本情報入力シート!W79)</f>
        <v/>
      </c>
      <c r="O45" s="115" t="str">
        <f>IF(基本情報入力シート!X79="","",基本情報入力シート!X79)</f>
        <v/>
      </c>
      <c r="P45" s="120" t="str">
        <f>IF(基本情報入力シート!Y79="","",基本情報入力シート!Y79)</f>
        <v/>
      </c>
      <c r="Q45" s="106"/>
      <c r="R45" s="107"/>
      <c r="S45" s="108"/>
      <c r="T45" s="109"/>
      <c r="U45" s="121"/>
      <c r="V45" s="148"/>
      <c r="W45" s="165"/>
    </row>
    <row r="46" spans="1:23" ht="27.75" customHeight="1">
      <c r="A46" s="112">
        <f t="shared" si="0"/>
        <v>28</v>
      </c>
      <c r="B46" s="828" t="str">
        <f>IF(基本情報入力シート!C80="","",基本情報入力シート!C80)</f>
        <v/>
      </c>
      <c r="C46" s="829"/>
      <c r="D46" s="829"/>
      <c r="E46" s="829"/>
      <c r="F46" s="829"/>
      <c r="G46" s="829"/>
      <c r="H46" s="829"/>
      <c r="I46" s="829"/>
      <c r="J46" s="829"/>
      <c r="K46" s="830"/>
      <c r="L46" s="113" t="str">
        <f>IF(基本情報入力シート!M80="","",基本情報入力シート!M80)</f>
        <v/>
      </c>
      <c r="M46" s="113" t="str">
        <f>IF(基本情報入力シート!R80="","",基本情報入力シート!R80)</f>
        <v/>
      </c>
      <c r="N46" s="114" t="str">
        <f>IF(基本情報入力シート!W80="","",基本情報入力シート!W80)</f>
        <v/>
      </c>
      <c r="O46" s="115" t="str">
        <f>IF(基本情報入力シート!X80="","",基本情報入力シート!X80)</f>
        <v/>
      </c>
      <c r="P46" s="120" t="str">
        <f>IF(基本情報入力シート!Y80="","",基本情報入力シート!Y80)</f>
        <v/>
      </c>
      <c r="Q46" s="106"/>
      <c r="R46" s="107"/>
      <c r="S46" s="108"/>
      <c r="T46" s="109"/>
      <c r="U46" s="121"/>
      <c r="V46" s="148"/>
      <c r="W46" s="165"/>
    </row>
    <row r="47" spans="1:23" ht="27.75" customHeight="1">
      <c r="A47" s="112">
        <f t="shared" si="0"/>
        <v>29</v>
      </c>
      <c r="B47" s="828" t="str">
        <f>IF(基本情報入力シート!C81="","",基本情報入力シート!C81)</f>
        <v/>
      </c>
      <c r="C47" s="829"/>
      <c r="D47" s="829"/>
      <c r="E47" s="829"/>
      <c r="F47" s="829"/>
      <c r="G47" s="829"/>
      <c r="H47" s="829"/>
      <c r="I47" s="829"/>
      <c r="J47" s="829"/>
      <c r="K47" s="830"/>
      <c r="L47" s="113" t="str">
        <f>IF(基本情報入力シート!M81="","",基本情報入力シート!M81)</f>
        <v/>
      </c>
      <c r="M47" s="113" t="str">
        <f>IF(基本情報入力シート!R81="","",基本情報入力シート!R81)</f>
        <v/>
      </c>
      <c r="N47" s="114" t="str">
        <f>IF(基本情報入力シート!W81="","",基本情報入力シート!W81)</f>
        <v/>
      </c>
      <c r="O47" s="115" t="str">
        <f>IF(基本情報入力シート!X81="","",基本情報入力シート!X81)</f>
        <v/>
      </c>
      <c r="P47" s="120" t="str">
        <f>IF(基本情報入力シート!Y81="","",基本情報入力シート!Y81)</f>
        <v/>
      </c>
      <c r="Q47" s="106"/>
      <c r="R47" s="107"/>
      <c r="S47" s="108"/>
      <c r="T47" s="109"/>
      <c r="U47" s="121"/>
      <c r="V47" s="148"/>
      <c r="W47" s="165"/>
    </row>
    <row r="48" spans="1:23" ht="27.75" customHeight="1">
      <c r="A48" s="112">
        <f t="shared" si="0"/>
        <v>30</v>
      </c>
      <c r="B48" s="828" t="str">
        <f>IF(基本情報入力シート!C82="","",基本情報入力シート!C82)</f>
        <v/>
      </c>
      <c r="C48" s="829"/>
      <c r="D48" s="829"/>
      <c r="E48" s="829"/>
      <c r="F48" s="829"/>
      <c r="G48" s="829"/>
      <c r="H48" s="829"/>
      <c r="I48" s="829"/>
      <c r="J48" s="829"/>
      <c r="K48" s="830"/>
      <c r="L48" s="113" t="str">
        <f>IF(基本情報入力シート!M82="","",基本情報入力シート!M82)</f>
        <v/>
      </c>
      <c r="M48" s="113" t="str">
        <f>IF(基本情報入力シート!R82="","",基本情報入力シート!R82)</f>
        <v/>
      </c>
      <c r="N48" s="114" t="str">
        <f>IF(基本情報入力シート!W82="","",基本情報入力シート!W82)</f>
        <v/>
      </c>
      <c r="O48" s="115" t="str">
        <f>IF(基本情報入力シート!X82="","",基本情報入力シート!X82)</f>
        <v/>
      </c>
      <c r="P48" s="120" t="str">
        <f>IF(基本情報入力シート!Y82="","",基本情報入力シート!Y82)</f>
        <v/>
      </c>
      <c r="Q48" s="106"/>
      <c r="R48" s="107"/>
      <c r="S48" s="108"/>
      <c r="T48" s="109"/>
      <c r="U48" s="121"/>
      <c r="V48" s="148"/>
      <c r="W48" s="165"/>
    </row>
    <row r="49" spans="1:23" ht="27.75" customHeight="1">
      <c r="A49" s="112">
        <f t="shared" si="0"/>
        <v>31</v>
      </c>
      <c r="B49" s="828" t="str">
        <f>IF(基本情報入力シート!C83="","",基本情報入力シート!C83)</f>
        <v/>
      </c>
      <c r="C49" s="829"/>
      <c r="D49" s="829"/>
      <c r="E49" s="829"/>
      <c r="F49" s="829"/>
      <c r="G49" s="829"/>
      <c r="H49" s="829"/>
      <c r="I49" s="829"/>
      <c r="J49" s="829"/>
      <c r="K49" s="830"/>
      <c r="L49" s="113" t="str">
        <f>IF(基本情報入力シート!M83="","",基本情報入力シート!M83)</f>
        <v/>
      </c>
      <c r="M49" s="113" t="str">
        <f>IF(基本情報入力シート!R83="","",基本情報入力シート!R83)</f>
        <v/>
      </c>
      <c r="N49" s="114" t="str">
        <f>IF(基本情報入力シート!W83="","",基本情報入力シート!W83)</f>
        <v/>
      </c>
      <c r="O49" s="115" t="str">
        <f>IF(基本情報入力シート!X83="","",基本情報入力シート!X83)</f>
        <v/>
      </c>
      <c r="P49" s="120" t="str">
        <f>IF(基本情報入力シート!Y83="","",基本情報入力シート!Y83)</f>
        <v/>
      </c>
      <c r="Q49" s="106"/>
      <c r="R49" s="107"/>
      <c r="S49" s="108"/>
      <c r="T49" s="109"/>
      <c r="U49" s="121"/>
      <c r="V49" s="148"/>
      <c r="W49" s="165"/>
    </row>
    <row r="50" spans="1:23" ht="27.75" customHeight="1">
      <c r="A50" s="112">
        <f t="shared" si="0"/>
        <v>32</v>
      </c>
      <c r="B50" s="828" t="str">
        <f>IF(基本情報入力シート!C84="","",基本情報入力シート!C84)</f>
        <v/>
      </c>
      <c r="C50" s="829"/>
      <c r="D50" s="829"/>
      <c r="E50" s="829"/>
      <c r="F50" s="829"/>
      <c r="G50" s="829"/>
      <c r="H50" s="829"/>
      <c r="I50" s="829"/>
      <c r="J50" s="829"/>
      <c r="K50" s="830"/>
      <c r="L50" s="113" t="str">
        <f>IF(基本情報入力シート!M84="","",基本情報入力シート!M84)</f>
        <v/>
      </c>
      <c r="M50" s="113" t="str">
        <f>IF(基本情報入力シート!R84="","",基本情報入力シート!R84)</f>
        <v/>
      </c>
      <c r="N50" s="114" t="str">
        <f>IF(基本情報入力シート!W84="","",基本情報入力シート!W84)</f>
        <v/>
      </c>
      <c r="O50" s="115" t="str">
        <f>IF(基本情報入力シート!X84="","",基本情報入力シート!X84)</f>
        <v/>
      </c>
      <c r="P50" s="120" t="str">
        <f>IF(基本情報入力シート!Y84="","",基本情報入力シート!Y84)</f>
        <v/>
      </c>
      <c r="Q50" s="106"/>
      <c r="R50" s="107"/>
      <c r="S50" s="108"/>
      <c r="T50" s="109"/>
      <c r="U50" s="121"/>
      <c r="V50" s="148"/>
      <c r="W50" s="165"/>
    </row>
    <row r="51" spans="1:23" ht="27.75" customHeight="1">
      <c r="A51" s="112">
        <f t="shared" si="0"/>
        <v>33</v>
      </c>
      <c r="B51" s="828" t="str">
        <f>IF(基本情報入力シート!C85="","",基本情報入力シート!C85)</f>
        <v/>
      </c>
      <c r="C51" s="829"/>
      <c r="D51" s="829"/>
      <c r="E51" s="829"/>
      <c r="F51" s="829"/>
      <c r="G51" s="829"/>
      <c r="H51" s="829"/>
      <c r="I51" s="829"/>
      <c r="J51" s="829"/>
      <c r="K51" s="830"/>
      <c r="L51" s="113" t="str">
        <f>IF(基本情報入力シート!M85="","",基本情報入力シート!M85)</f>
        <v/>
      </c>
      <c r="M51" s="113" t="str">
        <f>IF(基本情報入力シート!R85="","",基本情報入力シート!R85)</f>
        <v/>
      </c>
      <c r="N51" s="114" t="str">
        <f>IF(基本情報入力シート!W85="","",基本情報入力シート!W85)</f>
        <v/>
      </c>
      <c r="O51" s="115" t="str">
        <f>IF(基本情報入力シート!X85="","",基本情報入力シート!X85)</f>
        <v/>
      </c>
      <c r="P51" s="120" t="str">
        <f>IF(基本情報入力シート!Y85="","",基本情報入力シート!Y85)</f>
        <v/>
      </c>
      <c r="Q51" s="106"/>
      <c r="R51" s="107"/>
      <c r="S51" s="108"/>
      <c r="T51" s="109"/>
      <c r="U51" s="121"/>
      <c r="V51" s="148"/>
      <c r="W51" s="165"/>
    </row>
    <row r="52" spans="1:23" ht="27.75" customHeight="1">
      <c r="A52" s="112">
        <f t="shared" si="0"/>
        <v>34</v>
      </c>
      <c r="B52" s="828" t="str">
        <f>IF(基本情報入力シート!C86="","",基本情報入力シート!C86)</f>
        <v/>
      </c>
      <c r="C52" s="829"/>
      <c r="D52" s="829"/>
      <c r="E52" s="829"/>
      <c r="F52" s="829"/>
      <c r="G52" s="829"/>
      <c r="H52" s="829"/>
      <c r="I52" s="829"/>
      <c r="J52" s="829"/>
      <c r="K52" s="830"/>
      <c r="L52" s="113" t="str">
        <f>IF(基本情報入力シート!M86="","",基本情報入力シート!M86)</f>
        <v/>
      </c>
      <c r="M52" s="113" t="str">
        <f>IF(基本情報入力シート!R86="","",基本情報入力シート!R86)</f>
        <v/>
      </c>
      <c r="N52" s="114" t="str">
        <f>IF(基本情報入力シート!W86="","",基本情報入力シート!W86)</f>
        <v/>
      </c>
      <c r="O52" s="115" t="str">
        <f>IF(基本情報入力シート!X86="","",基本情報入力シート!X86)</f>
        <v/>
      </c>
      <c r="P52" s="120" t="str">
        <f>IF(基本情報入力シート!Y86="","",基本情報入力シート!Y86)</f>
        <v/>
      </c>
      <c r="Q52" s="106"/>
      <c r="R52" s="107"/>
      <c r="S52" s="108"/>
      <c r="T52" s="109"/>
      <c r="U52" s="121"/>
      <c r="V52" s="148"/>
      <c r="W52" s="165"/>
    </row>
    <row r="53" spans="1:23" ht="27.75" customHeight="1">
      <c r="A53" s="112">
        <f t="shared" si="0"/>
        <v>35</v>
      </c>
      <c r="B53" s="828" t="str">
        <f>IF(基本情報入力シート!C87="","",基本情報入力シート!C87)</f>
        <v/>
      </c>
      <c r="C53" s="829"/>
      <c r="D53" s="829"/>
      <c r="E53" s="829"/>
      <c r="F53" s="829"/>
      <c r="G53" s="829"/>
      <c r="H53" s="829"/>
      <c r="I53" s="829"/>
      <c r="J53" s="829"/>
      <c r="K53" s="830"/>
      <c r="L53" s="113" t="str">
        <f>IF(基本情報入力シート!M87="","",基本情報入力シート!M87)</f>
        <v/>
      </c>
      <c r="M53" s="113" t="str">
        <f>IF(基本情報入力シート!R87="","",基本情報入力シート!R87)</f>
        <v/>
      </c>
      <c r="N53" s="114" t="str">
        <f>IF(基本情報入力シート!W87="","",基本情報入力シート!W87)</f>
        <v/>
      </c>
      <c r="O53" s="115" t="str">
        <f>IF(基本情報入力シート!X87="","",基本情報入力シート!X87)</f>
        <v/>
      </c>
      <c r="P53" s="120" t="str">
        <f>IF(基本情報入力シート!Y87="","",基本情報入力シート!Y87)</f>
        <v/>
      </c>
      <c r="Q53" s="106"/>
      <c r="R53" s="107"/>
      <c r="S53" s="108"/>
      <c r="T53" s="109"/>
      <c r="U53" s="121"/>
      <c r="V53" s="148"/>
      <c r="W53" s="165"/>
    </row>
    <row r="54" spans="1:23" ht="27.75" customHeight="1">
      <c r="A54" s="112">
        <f t="shared" si="0"/>
        <v>36</v>
      </c>
      <c r="B54" s="828" t="str">
        <f>IF(基本情報入力シート!C88="","",基本情報入力シート!C88)</f>
        <v/>
      </c>
      <c r="C54" s="829"/>
      <c r="D54" s="829"/>
      <c r="E54" s="829"/>
      <c r="F54" s="829"/>
      <c r="G54" s="829"/>
      <c r="H54" s="829"/>
      <c r="I54" s="829"/>
      <c r="J54" s="829"/>
      <c r="K54" s="830"/>
      <c r="L54" s="113" t="str">
        <f>IF(基本情報入力シート!M88="","",基本情報入力シート!M88)</f>
        <v/>
      </c>
      <c r="M54" s="113" t="str">
        <f>IF(基本情報入力シート!R88="","",基本情報入力シート!R88)</f>
        <v/>
      </c>
      <c r="N54" s="114" t="str">
        <f>IF(基本情報入力シート!W88="","",基本情報入力シート!W88)</f>
        <v/>
      </c>
      <c r="O54" s="115" t="str">
        <f>IF(基本情報入力シート!X88="","",基本情報入力シート!X88)</f>
        <v/>
      </c>
      <c r="P54" s="120" t="str">
        <f>IF(基本情報入力シート!Y88="","",基本情報入力シート!Y88)</f>
        <v/>
      </c>
      <c r="Q54" s="106"/>
      <c r="R54" s="107"/>
      <c r="S54" s="108"/>
      <c r="T54" s="109"/>
      <c r="U54" s="121"/>
      <c r="V54" s="148"/>
      <c r="W54" s="165"/>
    </row>
    <row r="55" spans="1:23" ht="27.75" customHeight="1">
      <c r="A55" s="112">
        <f t="shared" si="0"/>
        <v>37</v>
      </c>
      <c r="B55" s="828" t="str">
        <f>IF(基本情報入力シート!C89="","",基本情報入力シート!C89)</f>
        <v/>
      </c>
      <c r="C55" s="829"/>
      <c r="D55" s="829"/>
      <c r="E55" s="829"/>
      <c r="F55" s="829"/>
      <c r="G55" s="829"/>
      <c r="H55" s="829"/>
      <c r="I55" s="829"/>
      <c r="J55" s="829"/>
      <c r="K55" s="830"/>
      <c r="L55" s="113" t="str">
        <f>IF(基本情報入力シート!M89="","",基本情報入力シート!M89)</f>
        <v/>
      </c>
      <c r="M55" s="113" t="str">
        <f>IF(基本情報入力シート!R89="","",基本情報入力シート!R89)</f>
        <v/>
      </c>
      <c r="N55" s="114" t="str">
        <f>IF(基本情報入力シート!W89="","",基本情報入力シート!W89)</f>
        <v/>
      </c>
      <c r="O55" s="115" t="str">
        <f>IF(基本情報入力シート!X89="","",基本情報入力シート!X89)</f>
        <v/>
      </c>
      <c r="P55" s="120" t="str">
        <f>IF(基本情報入力シート!Y89="","",基本情報入力シート!Y89)</f>
        <v/>
      </c>
      <c r="Q55" s="106"/>
      <c r="R55" s="107"/>
      <c r="S55" s="108"/>
      <c r="T55" s="109"/>
      <c r="U55" s="121"/>
      <c r="V55" s="148"/>
      <c r="W55" s="165"/>
    </row>
    <row r="56" spans="1:23" ht="27.75" customHeight="1">
      <c r="A56" s="112">
        <f t="shared" si="0"/>
        <v>38</v>
      </c>
      <c r="B56" s="828" t="str">
        <f>IF(基本情報入力シート!C90="","",基本情報入力シート!C90)</f>
        <v/>
      </c>
      <c r="C56" s="829"/>
      <c r="D56" s="829"/>
      <c r="E56" s="829"/>
      <c r="F56" s="829"/>
      <c r="G56" s="829"/>
      <c r="H56" s="829"/>
      <c r="I56" s="829"/>
      <c r="J56" s="829"/>
      <c r="K56" s="830"/>
      <c r="L56" s="113" t="str">
        <f>IF(基本情報入力シート!M90="","",基本情報入力シート!M90)</f>
        <v/>
      </c>
      <c r="M56" s="113" t="str">
        <f>IF(基本情報入力シート!R90="","",基本情報入力シート!R90)</f>
        <v/>
      </c>
      <c r="N56" s="114" t="str">
        <f>IF(基本情報入力シート!W90="","",基本情報入力シート!W90)</f>
        <v/>
      </c>
      <c r="O56" s="115" t="str">
        <f>IF(基本情報入力シート!X90="","",基本情報入力シート!X90)</f>
        <v/>
      </c>
      <c r="P56" s="120" t="str">
        <f>IF(基本情報入力シート!Y90="","",基本情報入力シート!Y90)</f>
        <v/>
      </c>
      <c r="Q56" s="106"/>
      <c r="R56" s="107"/>
      <c r="S56" s="108"/>
      <c r="T56" s="109"/>
      <c r="U56" s="121"/>
      <c r="V56" s="148"/>
      <c r="W56" s="165"/>
    </row>
    <row r="57" spans="1:23" ht="27.75" customHeight="1">
      <c r="A57" s="112">
        <f t="shared" si="0"/>
        <v>39</v>
      </c>
      <c r="B57" s="828" t="str">
        <f>IF(基本情報入力シート!C91="","",基本情報入力シート!C91)</f>
        <v/>
      </c>
      <c r="C57" s="829"/>
      <c r="D57" s="829"/>
      <c r="E57" s="829"/>
      <c r="F57" s="829"/>
      <c r="G57" s="829"/>
      <c r="H57" s="829"/>
      <c r="I57" s="829"/>
      <c r="J57" s="829"/>
      <c r="K57" s="830"/>
      <c r="L57" s="113" t="str">
        <f>IF(基本情報入力シート!M91="","",基本情報入力シート!M91)</f>
        <v/>
      </c>
      <c r="M57" s="113" t="str">
        <f>IF(基本情報入力シート!R91="","",基本情報入力シート!R91)</f>
        <v/>
      </c>
      <c r="N57" s="114" t="str">
        <f>IF(基本情報入力シート!W91="","",基本情報入力シート!W91)</f>
        <v/>
      </c>
      <c r="O57" s="115" t="str">
        <f>IF(基本情報入力シート!X91="","",基本情報入力シート!X91)</f>
        <v/>
      </c>
      <c r="P57" s="120" t="str">
        <f>IF(基本情報入力シート!Y91="","",基本情報入力シート!Y91)</f>
        <v/>
      </c>
      <c r="Q57" s="106"/>
      <c r="R57" s="107"/>
      <c r="S57" s="108"/>
      <c r="T57" s="109"/>
      <c r="U57" s="121"/>
      <c r="V57" s="148"/>
      <c r="W57" s="165"/>
    </row>
    <row r="58" spans="1:23" ht="27.75" customHeight="1">
      <c r="A58" s="112">
        <f t="shared" si="0"/>
        <v>40</v>
      </c>
      <c r="B58" s="828" t="str">
        <f>IF(基本情報入力シート!C92="","",基本情報入力シート!C92)</f>
        <v/>
      </c>
      <c r="C58" s="829"/>
      <c r="D58" s="829"/>
      <c r="E58" s="829"/>
      <c r="F58" s="829"/>
      <c r="G58" s="829"/>
      <c r="H58" s="829"/>
      <c r="I58" s="829"/>
      <c r="J58" s="829"/>
      <c r="K58" s="830"/>
      <c r="L58" s="113" t="str">
        <f>IF(基本情報入力シート!M92="","",基本情報入力シート!M92)</f>
        <v/>
      </c>
      <c r="M58" s="113" t="str">
        <f>IF(基本情報入力シート!R92="","",基本情報入力シート!R92)</f>
        <v/>
      </c>
      <c r="N58" s="114" t="str">
        <f>IF(基本情報入力シート!W92="","",基本情報入力シート!W92)</f>
        <v/>
      </c>
      <c r="O58" s="115" t="str">
        <f>IF(基本情報入力シート!X92="","",基本情報入力シート!X92)</f>
        <v/>
      </c>
      <c r="P58" s="120" t="str">
        <f>IF(基本情報入力シート!Y92="","",基本情報入力シート!Y92)</f>
        <v/>
      </c>
      <c r="Q58" s="106"/>
      <c r="R58" s="107"/>
      <c r="S58" s="108"/>
      <c r="T58" s="109"/>
      <c r="U58" s="121"/>
      <c r="V58" s="148"/>
      <c r="W58" s="165"/>
    </row>
    <row r="59" spans="1:23" ht="27.75" customHeight="1">
      <c r="A59" s="112">
        <f t="shared" si="0"/>
        <v>41</v>
      </c>
      <c r="B59" s="828" t="str">
        <f>IF(基本情報入力シート!C93="","",基本情報入力シート!C93)</f>
        <v/>
      </c>
      <c r="C59" s="829"/>
      <c r="D59" s="829"/>
      <c r="E59" s="829"/>
      <c r="F59" s="829"/>
      <c r="G59" s="829"/>
      <c r="H59" s="829"/>
      <c r="I59" s="829"/>
      <c r="J59" s="829"/>
      <c r="K59" s="830"/>
      <c r="L59" s="113" t="str">
        <f>IF(基本情報入力シート!M93="","",基本情報入力シート!M93)</f>
        <v/>
      </c>
      <c r="M59" s="113" t="str">
        <f>IF(基本情報入力シート!R93="","",基本情報入力シート!R93)</f>
        <v/>
      </c>
      <c r="N59" s="114" t="str">
        <f>IF(基本情報入力シート!W93="","",基本情報入力シート!W93)</f>
        <v/>
      </c>
      <c r="O59" s="115" t="str">
        <f>IF(基本情報入力シート!X93="","",基本情報入力シート!X93)</f>
        <v/>
      </c>
      <c r="P59" s="120" t="str">
        <f>IF(基本情報入力シート!Y93="","",基本情報入力シート!Y93)</f>
        <v/>
      </c>
      <c r="Q59" s="106"/>
      <c r="R59" s="107"/>
      <c r="S59" s="108"/>
      <c r="T59" s="109"/>
      <c r="U59" s="121"/>
      <c r="V59" s="148"/>
      <c r="W59" s="165"/>
    </row>
    <row r="60" spans="1:23" ht="27.75" customHeight="1">
      <c r="A60" s="112">
        <f t="shared" si="0"/>
        <v>42</v>
      </c>
      <c r="B60" s="828" t="str">
        <f>IF(基本情報入力シート!C94="","",基本情報入力シート!C94)</f>
        <v/>
      </c>
      <c r="C60" s="829"/>
      <c r="D60" s="829"/>
      <c r="E60" s="829"/>
      <c r="F60" s="829"/>
      <c r="G60" s="829"/>
      <c r="H60" s="829"/>
      <c r="I60" s="829"/>
      <c r="J60" s="829"/>
      <c r="K60" s="830"/>
      <c r="L60" s="113" t="str">
        <f>IF(基本情報入力シート!M94="","",基本情報入力シート!M94)</f>
        <v/>
      </c>
      <c r="M60" s="113" t="str">
        <f>IF(基本情報入力シート!R94="","",基本情報入力シート!R94)</f>
        <v/>
      </c>
      <c r="N60" s="114" t="str">
        <f>IF(基本情報入力シート!W94="","",基本情報入力シート!W94)</f>
        <v/>
      </c>
      <c r="O60" s="115" t="str">
        <f>IF(基本情報入力シート!X94="","",基本情報入力シート!X94)</f>
        <v/>
      </c>
      <c r="P60" s="120" t="str">
        <f>IF(基本情報入力シート!Y94="","",基本情報入力シート!Y94)</f>
        <v/>
      </c>
      <c r="Q60" s="106"/>
      <c r="R60" s="107"/>
      <c r="S60" s="108"/>
      <c r="T60" s="109"/>
      <c r="U60" s="121"/>
      <c r="V60" s="148"/>
      <c r="W60" s="165"/>
    </row>
    <row r="61" spans="1:23" ht="27.75" customHeight="1">
      <c r="A61" s="112">
        <f t="shared" si="0"/>
        <v>43</v>
      </c>
      <c r="B61" s="828" t="str">
        <f>IF(基本情報入力シート!C95="","",基本情報入力シート!C95)</f>
        <v/>
      </c>
      <c r="C61" s="829"/>
      <c r="D61" s="829"/>
      <c r="E61" s="829"/>
      <c r="F61" s="829"/>
      <c r="G61" s="829"/>
      <c r="H61" s="829"/>
      <c r="I61" s="829"/>
      <c r="J61" s="829"/>
      <c r="K61" s="830"/>
      <c r="L61" s="113" t="str">
        <f>IF(基本情報入力シート!M95="","",基本情報入力シート!M95)</f>
        <v/>
      </c>
      <c r="M61" s="113" t="str">
        <f>IF(基本情報入力シート!R95="","",基本情報入力シート!R95)</f>
        <v/>
      </c>
      <c r="N61" s="114" t="str">
        <f>IF(基本情報入力シート!W95="","",基本情報入力シート!W95)</f>
        <v/>
      </c>
      <c r="O61" s="115" t="str">
        <f>IF(基本情報入力シート!X95="","",基本情報入力シート!X95)</f>
        <v/>
      </c>
      <c r="P61" s="120" t="str">
        <f>IF(基本情報入力シート!Y95="","",基本情報入力シート!Y95)</f>
        <v/>
      </c>
      <c r="Q61" s="106"/>
      <c r="R61" s="107"/>
      <c r="S61" s="108"/>
      <c r="T61" s="109"/>
      <c r="U61" s="121"/>
      <c r="V61" s="148"/>
      <c r="W61" s="165"/>
    </row>
    <row r="62" spans="1:23" ht="27.75" customHeight="1">
      <c r="A62" s="112">
        <f t="shared" si="0"/>
        <v>44</v>
      </c>
      <c r="B62" s="828" t="str">
        <f>IF(基本情報入力シート!C96="","",基本情報入力シート!C96)</f>
        <v/>
      </c>
      <c r="C62" s="829"/>
      <c r="D62" s="829"/>
      <c r="E62" s="829"/>
      <c r="F62" s="829"/>
      <c r="G62" s="829"/>
      <c r="H62" s="829"/>
      <c r="I62" s="829"/>
      <c r="J62" s="829"/>
      <c r="K62" s="830"/>
      <c r="L62" s="113" t="str">
        <f>IF(基本情報入力シート!M96="","",基本情報入力シート!M96)</f>
        <v/>
      </c>
      <c r="M62" s="113" t="str">
        <f>IF(基本情報入力シート!R96="","",基本情報入力シート!R96)</f>
        <v/>
      </c>
      <c r="N62" s="114" t="str">
        <f>IF(基本情報入力シート!W96="","",基本情報入力シート!W96)</f>
        <v/>
      </c>
      <c r="O62" s="115" t="str">
        <f>IF(基本情報入力シート!X96="","",基本情報入力シート!X96)</f>
        <v/>
      </c>
      <c r="P62" s="120" t="str">
        <f>IF(基本情報入力シート!Y96="","",基本情報入力シート!Y96)</f>
        <v/>
      </c>
      <c r="Q62" s="106"/>
      <c r="R62" s="107"/>
      <c r="S62" s="108"/>
      <c r="T62" s="109"/>
      <c r="U62" s="121"/>
      <c r="V62" s="148"/>
      <c r="W62" s="165"/>
    </row>
    <row r="63" spans="1:23" ht="27.75" customHeight="1">
      <c r="A63" s="112">
        <f t="shared" si="0"/>
        <v>45</v>
      </c>
      <c r="B63" s="828" t="str">
        <f>IF(基本情報入力シート!C97="","",基本情報入力シート!C97)</f>
        <v/>
      </c>
      <c r="C63" s="829"/>
      <c r="D63" s="829"/>
      <c r="E63" s="829"/>
      <c r="F63" s="829"/>
      <c r="G63" s="829"/>
      <c r="H63" s="829"/>
      <c r="I63" s="829"/>
      <c r="J63" s="829"/>
      <c r="K63" s="830"/>
      <c r="L63" s="113" t="str">
        <f>IF(基本情報入力シート!M97="","",基本情報入力シート!M97)</f>
        <v/>
      </c>
      <c r="M63" s="113" t="str">
        <f>IF(基本情報入力シート!R97="","",基本情報入力シート!R97)</f>
        <v/>
      </c>
      <c r="N63" s="114" t="str">
        <f>IF(基本情報入力シート!W97="","",基本情報入力シート!W97)</f>
        <v/>
      </c>
      <c r="O63" s="115" t="str">
        <f>IF(基本情報入力シート!X97="","",基本情報入力シート!X97)</f>
        <v/>
      </c>
      <c r="P63" s="120" t="str">
        <f>IF(基本情報入力シート!Y97="","",基本情報入力シート!Y97)</f>
        <v/>
      </c>
      <c r="Q63" s="106"/>
      <c r="R63" s="107"/>
      <c r="S63" s="108"/>
      <c r="T63" s="109"/>
      <c r="U63" s="121"/>
      <c r="V63" s="148"/>
      <c r="W63" s="165"/>
    </row>
    <row r="64" spans="1:23" ht="27.75" customHeight="1">
      <c r="A64" s="112">
        <f t="shared" si="0"/>
        <v>46</v>
      </c>
      <c r="B64" s="828" t="str">
        <f>IF(基本情報入力シート!C98="","",基本情報入力シート!C98)</f>
        <v/>
      </c>
      <c r="C64" s="829"/>
      <c r="D64" s="829"/>
      <c r="E64" s="829"/>
      <c r="F64" s="829"/>
      <c r="G64" s="829"/>
      <c r="H64" s="829"/>
      <c r="I64" s="829"/>
      <c r="J64" s="829"/>
      <c r="K64" s="830"/>
      <c r="L64" s="113" t="str">
        <f>IF(基本情報入力シート!M98="","",基本情報入力シート!M98)</f>
        <v/>
      </c>
      <c r="M64" s="113" t="str">
        <f>IF(基本情報入力シート!R98="","",基本情報入力シート!R98)</f>
        <v/>
      </c>
      <c r="N64" s="114" t="str">
        <f>IF(基本情報入力シート!W98="","",基本情報入力シート!W98)</f>
        <v/>
      </c>
      <c r="O64" s="115" t="str">
        <f>IF(基本情報入力シート!X98="","",基本情報入力シート!X98)</f>
        <v/>
      </c>
      <c r="P64" s="120" t="str">
        <f>IF(基本情報入力シート!Y98="","",基本情報入力シート!Y98)</f>
        <v/>
      </c>
      <c r="Q64" s="106"/>
      <c r="R64" s="107"/>
      <c r="S64" s="108"/>
      <c r="T64" s="109"/>
      <c r="U64" s="121"/>
      <c r="V64" s="148"/>
      <c r="W64" s="165"/>
    </row>
    <row r="65" spans="1:23" ht="27.75" customHeight="1">
      <c r="A65" s="112">
        <f t="shared" si="0"/>
        <v>47</v>
      </c>
      <c r="B65" s="828" t="str">
        <f>IF(基本情報入力シート!C99="","",基本情報入力シート!C99)</f>
        <v/>
      </c>
      <c r="C65" s="829"/>
      <c r="D65" s="829"/>
      <c r="E65" s="829"/>
      <c r="F65" s="829"/>
      <c r="G65" s="829"/>
      <c r="H65" s="829"/>
      <c r="I65" s="829"/>
      <c r="J65" s="829"/>
      <c r="K65" s="830"/>
      <c r="L65" s="113" t="str">
        <f>IF(基本情報入力シート!M99="","",基本情報入力シート!M99)</f>
        <v/>
      </c>
      <c r="M65" s="113" t="str">
        <f>IF(基本情報入力シート!R99="","",基本情報入力シート!R99)</f>
        <v/>
      </c>
      <c r="N65" s="114" t="str">
        <f>IF(基本情報入力シート!W99="","",基本情報入力シート!W99)</f>
        <v/>
      </c>
      <c r="O65" s="115" t="str">
        <f>IF(基本情報入力シート!X99="","",基本情報入力シート!X99)</f>
        <v/>
      </c>
      <c r="P65" s="120" t="str">
        <f>IF(基本情報入力シート!Y99="","",基本情報入力シート!Y99)</f>
        <v/>
      </c>
      <c r="Q65" s="106"/>
      <c r="R65" s="107"/>
      <c r="S65" s="108"/>
      <c r="T65" s="109"/>
      <c r="U65" s="121"/>
      <c r="V65" s="148"/>
      <c r="W65" s="165"/>
    </row>
    <row r="66" spans="1:23" ht="27.75" customHeight="1">
      <c r="A66" s="112">
        <f t="shared" si="0"/>
        <v>48</v>
      </c>
      <c r="B66" s="828" t="str">
        <f>IF(基本情報入力シート!C100="","",基本情報入力シート!C100)</f>
        <v/>
      </c>
      <c r="C66" s="829"/>
      <c r="D66" s="829"/>
      <c r="E66" s="829"/>
      <c r="F66" s="829"/>
      <c r="G66" s="829"/>
      <c r="H66" s="829"/>
      <c r="I66" s="829"/>
      <c r="J66" s="829"/>
      <c r="K66" s="830"/>
      <c r="L66" s="113" t="str">
        <f>IF(基本情報入力シート!M100="","",基本情報入力シート!M100)</f>
        <v/>
      </c>
      <c r="M66" s="113" t="str">
        <f>IF(基本情報入力シート!R100="","",基本情報入力シート!R100)</f>
        <v/>
      </c>
      <c r="N66" s="114" t="str">
        <f>IF(基本情報入力シート!W100="","",基本情報入力シート!W100)</f>
        <v/>
      </c>
      <c r="O66" s="115" t="str">
        <f>IF(基本情報入力シート!X100="","",基本情報入力シート!X100)</f>
        <v/>
      </c>
      <c r="P66" s="120" t="str">
        <f>IF(基本情報入力シート!Y100="","",基本情報入力シート!Y100)</f>
        <v/>
      </c>
      <c r="Q66" s="106"/>
      <c r="R66" s="107"/>
      <c r="S66" s="108"/>
      <c r="T66" s="109"/>
      <c r="U66" s="121"/>
      <c r="V66" s="148"/>
      <c r="W66" s="165"/>
    </row>
    <row r="67" spans="1:23" ht="27.75" customHeight="1">
      <c r="A67" s="112">
        <f t="shared" si="0"/>
        <v>49</v>
      </c>
      <c r="B67" s="828" t="str">
        <f>IF(基本情報入力シート!C101="","",基本情報入力シート!C101)</f>
        <v/>
      </c>
      <c r="C67" s="829"/>
      <c r="D67" s="829"/>
      <c r="E67" s="829"/>
      <c r="F67" s="829"/>
      <c r="G67" s="829"/>
      <c r="H67" s="829"/>
      <c r="I67" s="829"/>
      <c r="J67" s="829"/>
      <c r="K67" s="830"/>
      <c r="L67" s="113" t="str">
        <f>IF(基本情報入力シート!M101="","",基本情報入力シート!M101)</f>
        <v/>
      </c>
      <c r="M67" s="113" t="str">
        <f>IF(基本情報入力シート!R101="","",基本情報入力シート!R101)</f>
        <v/>
      </c>
      <c r="N67" s="114" t="str">
        <f>IF(基本情報入力シート!W101="","",基本情報入力シート!W101)</f>
        <v/>
      </c>
      <c r="O67" s="115" t="str">
        <f>IF(基本情報入力シート!X101="","",基本情報入力シート!X101)</f>
        <v/>
      </c>
      <c r="P67" s="120" t="str">
        <f>IF(基本情報入力シート!Y101="","",基本情報入力シート!Y101)</f>
        <v/>
      </c>
      <c r="Q67" s="106"/>
      <c r="R67" s="107"/>
      <c r="S67" s="108"/>
      <c r="T67" s="109"/>
      <c r="U67" s="121"/>
      <c r="V67" s="148"/>
      <c r="W67" s="165"/>
    </row>
    <row r="68" spans="1:23" ht="27.75" customHeight="1">
      <c r="A68" s="112">
        <f t="shared" si="0"/>
        <v>50</v>
      </c>
      <c r="B68" s="828" t="str">
        <f>IF(基本情報入力シート!C102="","",基本情報入力シート!C102)</f>
        <v/>
      </c>
      <c r="C68" s="829"/>
      <c r="D68" s="829"/>
      <c r="E68" s="829"/>
      <c r="F68" s="829"/>
      <c r="G68" s="829"/>
      <c r="H68" s="829"/>
      <c r="I68" s="829"/>
      <c r="J68" s="829"/>
      <c r="K68" s="830"/>
      <c r="L68" s="113" t="str">
        <f>IF(基本情報入力シート!M102="","",基本情報入力シート!M102)</f>
        <v/>
      </c>
      <c r="M68" s="113" t="str">
        <f>IF(基本情報入力シート!R102="","",基本情報入力シート!R102)</f>
        <v/>
      </c>
      <c r="N68" s="114" t="str">
        <f>IF(基本情報入力シート!W102="","",基本情報入力シート!W102)</f>
        <v/>
      </c>
      <c r="O68" s="115" t="str">
        <f>IF(基本情報入力シート!X102="","",基本情報入力シート!X102)</f>
        <v/>
      </c>
      <c r="P68" s="120" t="str">
        <f>IF(基本情報入力シート!Y102="","",基本情報入力シート!Y102)</f>
        <v/>
      </c>
      <c r="Q68" s="106"/>
      <c r="R68" s="107"/>
      <c r="S68" s="108"/>
      <c r="T68" s="109"/>
      <c r="U68" s="121"/>
      <c r="V68" s="148"/>
      <c r="W68" s="165"/>
    </row>
    <row r="69" spans="1:23" ht="27.75" customHeight="1">
      <c r="A69" s="112">
        <f t="shared" si="0"/>
        <v>51</v>
      </c>
      <c r="B69" s="828" t="str">
        <f>IF(基本情報入力シート!C103="","",基本情報入力シート!C103)</f>
        <v/>
      </c>
      <c r="C69" s="829"/>
      <c r="D69" s="829"/>
      <c r="E69" s="829"/>
      <c r="F69" s="829"/>
      <c r="G69" s="829"/>
      <c r="H69" s="829"/>
      <c r="I69" s="829"/>
      <c r="J69" s="829"/>
      <c r="K69" s="830"/>
      <c r="L69" s="113" t="str">
        <f>IF(基本情報入力シート!M103="","",基本情報入力シート!M103)</f>
        <v/>
      </c>
      <c r="M69" s="113" t="str">
        <f>IF(基本情報入力シート!R103="","",基本情報入力シート!R103)</f>
        <v/>
      </c>
      <c r="N69" s="114" t="str">
        <f>IF(基本情報入力シート!W103="","",基本情報入力シート!W103)</f>
        <v/>
      </c>
      <c r="O69" s="115" t="str">
        <f>IF(基本情報入力シート!X103="","",基本情報入力シート!X103)</f>
        <v/>
      </c>
      <c r="P69" s="120" t="str">
        <f>IF(基本情報入力シート!Y103="","",基本情報入力シート!Y103)</f>
        <v/>
      </c>
      <c r="Q69" s="106"/>
      <c r="R69" s="107"/>
      <c r="S69" s="108"/>
      <c r="T69" s="109"/>
      <c r="U69" s="121"/>
      <c r="V69" s="148"/>
      <c r="W69" s="165"/>
    </row>
    <row r="70" spans="1:23" ht="27.75" customHeight="1">
      <c r="A70" s="112">
        <f t="shared" si="0"/>
        <v>52</v>
      </c>
      <c r="B70" s="828" t="str">
        <f>IF(基本情報入力シート!C104="","",基本情報入力シート!C104)</f>
        <v/>
      </c>
      <c r="C70" s="829"/>
      <c r="D70" s="829"/>
      <c r="E70" s="829"/>
      <c r="F70" s="829"/>
      <c r="G70" s="829"/>
      <c r="H70" s="829"/>
      <c r="I70" s="829"/>
      <c r="J70" s="829"/>
      <c r="K70" s="830"/>
      <c r="L70" s="113" t="str">
        <f>IF(基本情報入力シート!M104="","",基本情報入力シート!M104)</f>
        <v/>
      </c>
      <c r="M70" s="113" t="str">
        <f>IF(基本情報入力シート!R104="","",基本情報入力シート!R104)</f>
        <v/>
      </c>
      <c r="N70" s="114" t="str">
        <f>IF(基本情報入力シート!W104="","",基本情報入力シート!W104)</f>
        <v/>
      </c>
      <c r="O70" s="115" t="str">
        <f>IF(基本情報入力シート!X104="","",基本情報入力シート!X104)</f>
        <v/>
      </c>
      <c r="P70" s="120" t="str">
        <f>IF(基本情報入力シート!Y104="","",基本情報入力シート!Y104)</f>
        <v/>
      </c>
      <c r="Q70" s="106"/>
      <c r="R70" s="107"/>
      <c r="S70" s="108"/>
      <c r="T70" s="109"/>
      <c r="U70" s="121"/>
      <c r="V70" s="148"/>
      <c r="W70" s="165"/>
    </row>
    <row r="71" spans="1:23" ht="27.75" customHeight="1">
      <c r="A71" s="112">
        <f t="shared" si="0"/>
        <v>53</v>
      </c>
      <c r="B71" s="828" t="str">
        <f>IF(基本情報入力シート!C105="","",基本情報入力シート!C105)</f>
        <v/>
      </c>
      <c r="C71" s="829"/>
      <c r="D71" s="829"/>
      <c r="E71" s="829"/>
      <c r="F71" s="829"/>
      <c r="G71" s="829"/>
      <c r="H71" s="829"/>
      <c r="I71" s="829"/>
      <c r="J71" s="829"/>
      <c r="K71" s="830"/>
      <c r="L71" s="113" t="str">
        <f>IF(基本情報入力シート!M105="","",基本情報入力シート!M105)</f>
        <v/>
      </c>
      <c r="M71" s="113" t="str">
        <f>IF(基本情報入力シート!R105="","",基本情報入力シート!R105)</f>
        <v/>
      </c>
      <c r="N71" s="114" t="str">
        <f>IF(基本情報入力シート!W105="","",基本情報入力シート!W105)</f>
        <v/>
      </c>
      <c r="O71" s="115" t="str">
        <f>IF(基本情報入力シート!X105="","",基本情報入力シート!X105)</f>
        <v/>
      </c>
      <c r="P71" s="120" t="str">
        <f>IF(基本情報入力シート!Y105="","",基本情報入力シート!Y105)</f>
        <v/>
      </c>
      <c r="Q71" s="106"/>
      <c r="R71" s="107"/>
      <c r="S71" s="108"/>
      <c r="T71" s="109"/>
      <c r="U71" s="121"/>
      <c r="V71" s="148"/>
      <c r="W71" s="165"/>
    </row>
    <row r="72" spans="1:23" ht="27.75" customHeight="1">
      <c r="A72" s="112">
        <f t="shared" si="0"/>
        <v>54</v>
      </c>
      <c r="B72" s="828" t="str">
        <f>IF(基本情報入力シート!C106="","",基本情報入力シート!C106)</f>
        <v/>
      </c>
      <c r="C72" s="829"/>
      <c r="D72" s="829"/>
      <c r="E72" s="829"/>
      <c r="F72" s="829"/>
      <c r="G72" s="829"/>
      <c r="H72" s="829"/>
      <c r="I72" s="829"/>
      <c r="J72" s="829"/>
      <c r="K72" s="830"/>
      <c r="L72" s="113" t="str">
        <f>IF(基本情報入力シート!M106="","",基本情報入力シート!M106)</f>
        <v/>
      </c>
      <c r="M72" s="113" t="str">
        <f>IF(基本情報入力シート!R106="","",基本情報入力シート!R106)</f>
        <v/>
      </c>
      <c r="N72" s="114" t="str">
        <f>IF(基本情報入力シート!W106="","",基本情報入力シート!W106)</f>
        <v/>
      </c>
      <c r="O72" s="115" t="str">
        <f>IF(基本情報入力シート!X106="","",基本情報入力シート!X106)</f>
        <v/>
      </c>
      <c r="P72" s="120" t="str">
        <f>IF(基本情報入力シート!Y106="","",基本情報入力シート!Y106)</f>
        <v/>
      </c>
      <c r="Q72" s="106"/>
      <c r="R72" s="107"/>
      <c r="S72" s="108"/>
      <c r="T72" s="109"/>
      <c r="U72" s="121"/>
      <c r="V72" s="148"/>
      <c r="W72" s="165"/>
    </row>
    <row r="73" spans="1:23" ht="27.75" customHeight="1">
      <c r="A73" s="112">
        <f t="shared" si="0"/>
        <v>55</v>
      </c>
      <c r="B73" s="828" t="str">
        <f>IF(基本情報入力シート!C107="","",基本情報入力シート!C107)</f>
        <v/>
      </c>
      <c r="C73" s="829"/>
      <c r="D73" s="829"/>
      <c r="E73" s="829"/>
      <c r="F73" s="829"/>
      <c r="G73" s="829"/>
      <c r="H73" s="829"/>
      <c r="I73" s="829"/>
      <c r="J73" s="829"/>
      <c r="K73" s="830"/>
      <c r="L73" s="113" t="str">
        <f>IF(基本情報入力シート!M107="","",基本情報入力シート!M107)</f>
        <v/>
      </c>
      <c r="M73" s="113" t="str">
        <f>IF(基本情報入力シート!R107="","",基本情報入力シート!R107)</f>
        <v/>
      </c>
      <c r="N73" s="114" t="str">
        <f>IF(基本情報入力シート!W107="","",基本情報入力シート!W107)</f>
        <v/>
      </c>
      <c r="O73" s="115" t="str">
        <f>IF(基本情報入力シート!X107="","",基本情報入力シート!X107)</f>
        <v/>
      </c>
      <c r="P73" s="120" t="str">
        <f>IF(基本情報入力シート!Y107="","",基本情報入力シート!Y107)</f>
        <v/>
      </c>
      <c r="Q73" s="106"/>
      <c r="R73" s="107"/>
      <c r="S73" s="108"/>
      <c r="T73" s="109"/>
      <c r="U73" s="121"/>
      <c r="V73" s="148"/>
      <c r="W73" s="165"/>
    </row>
    <row r="74" spans="1:23" ht="27.75" customHeight="1">
      <c r="A74" s="112">
        <f t="shared" si="0"/>
        <v>56</v>
      </c>
      <c r="B74" s="828" t="str">
        <f>IF(基本情報入力シート!C108="","",基本情報入力シート!C108)</f>
        <v/>
      </c>
      <c r="C74" s="829"/>
      <c r="D74" s="829"/>
      <c r="E74" s="829"/>
      <c r="F74" s="829"/>
      <c r="G74" s="829"/>
      <c r="H74" s="829"/>
      <c r="I74" s="829"/>
      <c r="J74" s="829"/>
      <c r="K74" s="830"/>
      <c r="L74" s="113" t="str">
        <f>IF(基本情報入力シート!M108="","",基本情報入力シート!M108)</f>
        <v/>
      </c>
      <c r="M74" s="113" t="str">
        <f>IF(基本情報入力シート!R108="","",基本情報入力シート!R108)</f>
        <v/>
      </c>
      <c r="N74" s="114" t="str">
        <f>IF(基本情報入力シート!W108="","",基本情報入力シート!W108)</f>
        <v/>
      </c>
      <c r="O74" s="115" t="str">
        <f>IF(基本情報入力シート!X108="","",基本情報入力シート!X108)</f>
        <v/>
      </c>
      <c r="P74" s="120" t="str">
        <f>IF(基本情報入力シート!Y108="","",基本情報入力シート!Y108)</f>
        <v/>
      </c>
      <c r="Q74" s="106"/>
      <c r="R74" s="107"/>
      <c r="S74" s="108"/>
      <c r="T74" s="109"/>
      <c r="U74" s="121"/>
      <c r="V74" s="148"/>
      <c r="W74" s="165"/>
    </row>
    <row r="75" spans="1:23" ht="27.75" customHeight="1">
      <c r="A75" s="112">
        <f t="shared" si="0"/>
        <v>57</v>
      </c>
      <c r="B75" s="828" t="str">
        <f>IF(基本情報入力シート!C109="","",基本情報入力シート!C109)</f>
        <v/>
      </c>
      <c r="C75" s="829"/>
      <c r="D75" s="829"/>
      <c r="E75" s="829"/>
      <c r="F75" s="829"/>
      <c r="G75" s="829"/>
      <c r="H75" s="829"/>
      <c r="I75" s="829"/>
      <c r="J75" s="829"/>
      <c r="K75" s="830"/>
      <c r="L75" s="113" t="str">
        <f>IF(基本情報入力シート!M109="","",基本情報入力シート!M109)</f>
        <v/>
      </c>
      <c r="M75" s="113" t="str">
        <f>IF(基本情報入力シート!R109="","",基本情報入力シート!R109)</f>
        <v/>
      </c>
      <c r="N75" s="114" t="str">
        <f>IF(基本情報入力シート!W109="","",基本情報入力シート!W109)</f>
        <v/>
      </c>
      <c r="O75" s="115" t="str">
        <f>IF(基本情報入力シート!X109="","",基本情報入力シート!X109)</f>
        <v/>
      </c>
      <c r="P75" s="120" t="str">
        <f>IF(基本情報入力シート!Y109="","",基本情報入力シート!Y109)</f>
        <v/>
      </c>
      <c r="Q75" s="106"/>
      <c r="R75" s="107"/>
      <c r="S75" s="108"/>
      <c r="T75" s="109"/>
      <c r="U75" s="121"/>
      <c r="V75" s="148"/>
      <c r="W75" s="165"/>
    </row>
    <row r="76" spans="1:23" ht="27.75" customHeight="1">
      <c r="A76" s="112">
        <f t="shared" si="0"/>
        <v>58</v>
      </c>
      <c r="B76" s="828" t="str">
        <f>IF(基本情報入力シート!C110="","",基本情報入力シート!C110)</f>
        <v/>
      </c>
      <c r="C76" s="829"/>
      <c r="D76" s="829"/>
      <c r="E76" s="829"/>
      <c r="F76" s="829"/>
      <c r="G76" s="829"/>
      <c r="H76" s="829"/>
      <c r="I76" s="829"/>
      <c r="J76" s="829"/>
      <c r="K76" s="830"/>
      <c r="L76" s="113" t="str">
        <f>IF(基本情報入力シート!M110="","",基本情報入力シート!M110)</f>
        <v/>
      </c>
      <c r="M76" s="113" t="str">
        <f>IF(基本情報入力シート!R110="","",基本情報入力シート!R110)</f>
        <v/>
      </c>
      <c r="N76" s="114" t="str">
        <f>IF(基本情報入力シート!W110="","",基本情報入力シート!W110)</f>
        <v/>
      </c>
      <c r="O76" s="115" t="str">
        <f>IF(基本情報入力シート!X110="","",基本情報入力シート!X110)</f>
        <v/>
      </c>
      <c r="P76" s="120" t="str">
        <f>IF(基本情報入力シート!Y110="","",基本情報入力シート!Y110)</f>
        <v/>
      </c>
      <c r="Q76" s="106"/>
      <c r="R76" s="107"/>
      <c r="S76" s="108"/>
      <c r="T76" s="109"/>
      <c r="U76" s="121"/>
      <c r="V76" s="148"/>
      <c r="W76" s="165"/>
    </row>
    <row r="77" spans="1:23" ht="27.75" customHeight="1">
      <c r="A77" s="112">
        <f t="shared" si="0"/>
        <v>59</v>
      </c>
      <c r="B77" s="828" t="str">
        <f>IF(基本情報入力シート!C111="","",基本情報入力シート!C111)</f>
        <v/>
      </c>
      <c r="C77" s="829"/>
      <c r="D77" s="829"/>
      <c r="E77" s="829"/>
      <c r="F77" s="829"/>
      <c r="G77" s="829"/>
      <c r="H77" s="829"/>
      <c r="I77" s="829"/>
      <c r="J77" s="829"/>
      <c r="K77" s="830"/>
      <c r="L77" s="113" t="str">
        <f>IF(基本情報入力シート!M111="","",基本情報入力シート!M111)</f>
        <v/>
      </c>
      <c r="M77" s="113" t="str">
        <f>IF(基本情報入力シート!R111="","",基本情報入力シート!R111)</f>
        <v/>
      </c>
      <c r="N77" s="114" t="str">
        <f>IF(基本情報入力シート!W111="","",基本情報入力シート!W111)</f>
        <v/>
      </c>
      <c r="O77" s="115" t="str">
        <f>IF(基本情報入力シート!X111="","",基本情報入力シート!X111)</f>
        <v/>
      </c>
      <c r="P77" s="120" t="str">
        <f>IF(基本情報入力シート!Y111="","",基本情報入力シート!Y111)</f>
        <v/>
      </c>
      <c r="Q77" s="106"/>
      <c r="R77" s="107"/>
      <c r="S77" s="108"/>
      <c r="T77" s="109"/>
      <c r="U77" s="121"/>
      <c r="V77" s="148"/>
      <c r="W77" s="165"/>
    </row>
    <row r="78" spans="1:23" ht="27.75" customHeight="1">
      <c r="A78" s="112">
        <f t="shared" si="0"/>
        <v>60</v>
      </c>
      <c r="B78" s="828" t="str">
        <f>IF(基本情報入力シート!C112="","",基本情報入力シート!C112)</f>
        <v/>
      </c>
      <c r="C78" s="829"/>
      <c r="D78" s="829"/>
      <c r="E78" s="829"/>
      <c r="F78" s="829"/>
      <c r="G78" s="829"/>
      <c r="H78" s="829"/>
      <c r="I78" s="829"/>
      <c r="J78" s="829"/>
      <c r="K78" s="830"/>
      <c r="L78" s="113" t="str">
        <f>IF(基本情報入力シート!M112="","",基本情報入力シート!M112)</f>
        <v/>
      </c>
      <c r="M78" s="113" t="str">
        <f>IF(基本情報入力シート!R112="","",基本情報入力シート!R112)</f>
        <v/>
      </c>
      <c r="N78" s="114" t="str">
        <f>IF(基本情報入力シート!W112="","",基本情報入力シート!W112)</f>
        <v/>
      </c>
      <c r="O78" s="115" t="str">
        <f>IF(基本情報入力シート!X112="","",基本情報入力シート!X112)</f>
        <v/>
      </c>
      <c r="P78" s="120" t="str">
        <f>IF(基本情報入力シート!Y112="","",基本情報入力シート!Y112)</f>
        <v/>
      </c>
      <c r="Q78" s="106"/>
      <c r="R78" s="107"/>
      <c r="S78" s="108"/>
      <c r="T78" s="109"/>
      <c r="U78" s="121"/>
      <c r="V78" s="148"/>
      <c r="W78" s="165"/>
    </row>
    <row r="79" spans="1:23" ht="27.75" customHeight="1">
      <c r="A79" s="112">
        <f t="shared" si="0"/>
        <v>61</v>
      </c>
      <c r="B79" s="828" t="str">
        <f>IF(基本情報入力シート!C113="","",基本情報入力シート!C113)</f>
        <v/>
      </c>
      <c r="C79" s="829"/>
      <c r="D79" s="829"/>
      <c r="E79" s="829"/>
      <c r="F79" s="829"/>
      <c r="G79" s="829"/>
      <c r="H79" s="829"/>
      <c r="I79" s="829"/>
      <c r="J79" s="829"/>
      <c r="K79" s="830"/>
      <c r="L79" s="113" t="str">
        <f>IF(基本情報入力シート!M113="","",基本情報入力シート!M113)</f>
        <v/>
      </c>
      <c r="M79" s="113" t="str">
        <f>IF(基本情報入力シート!R113="","",基本情報入力シート!R113)</f>
        <v/>
      </c>
      <c r="N79" s="114" t="str">
        <f>IF(基本情報入力シート!W113="","",基本情報入力シート!W113)</f>
        <v/>
      </c>
      <c r="O79" s="115" t="str">
        <f>IF(基本情報入力シート!X113="","",基本情報入力シート!X113)</f>
        <v/>
      </c>
      <c r="P79" s="120" t="str">
        <f>IF(基本情報入力シート!Y113="","",基本情報入力シート!Y113)</f>
        <v/>
      </c>
      <c r="Q79" s="106"/>
      <c r="R79" s="107"/>
      <c r="S79" s="108"/>
      <c r="T79" s="109"/>
      <c r="U79" s="121"/>
      <c r="V79" s="148"/>
      <c r="W79" s="165"/>
    </row>
    <row r="80" spans="1:23" ht="27.75" customHeight="1">
      <c r="A80" s="112">
        <f t="shared" si="0"/>
        <v>62</v>
      </c>
      <c r="B80" s="828" t="str">
        <f>IF(基本情報入力シート!C114="","",基本情報入力シート!C114)</f>
        <v/>
      </c>
      <c r="C80" s="829"/>
      <c r="D80" s="829"/>
      <c r="E80" s="829"/>
      <c r="F80" s="829"/>
      <c r="G80" s="829"/>
      <c r="H80" s="829"/>
      <c r="I80" s="829"/>
      <c r="J80" s="829"/>
      <c r="K80" s="830"/>
      <c r="L80" s="113" t="str">
        <f>IF(基本情報入力シート!M114="","",基本情報入力シート!M114)</f>
        <v/>
      </c>
      <c r="M80" s="113" t="str">
        <f>IF(基本情報入力シート!R114="","",基本情報入力シート!R114)</f>
        <v/>
      </c>
      <c r="N80" s="114" t="str">
        <f>IF(基本情報入力シート!W114="","",基本情報入力シート!W114)</f>
        <v/>
      </c>
      <c r="O80" s="115" t="str">
        <f>IF(基本情報入力シート!X114="","",基本情報入力シート!X114)</f>
        <v/>
      </c>
      <c r="P80" s="120" t="str">
        <f>IF(基本情報入力シート!Y114="","",基本情報入力シート!Y114)</f>
        <v/>
      </c>
      <c r="Q80" s="106"/>
      <c r="R80" s="107"/>
      <c r="S80" s="108"/>
      <c r="T80" s="109"/>
      <c r="U80" s="121"/>
      <c r="V80" s="148"/>
      <c r="W80" s="165"/>
    </row>
    <row r="81" spans="1:23" ht="27.75" customHeight="1">
      <c r="A81" s="112">
        <f t="shared" si="0"/>
        <v>63</v>
      </c>
      <c r="B81" s="828" t="str">
        <f>IF(基本情報入力シート!C115="","",基本情報入力シート!C115)</f>
        <v/>
      </c>
      <c r="C81" s="829"/>
      <c r="D81" s="829"/>
      <c r="E81" s="829"/>
      <c r="F81" s="829"/>
      <c r="G81" s="829"/>
      <c r="H81" s="829"/>
      <c r="I81" s="829"/>
      <c r="J81" s="829"/>
      <c r="K81" s="830"/>
      <c r="L81" s="113" t="str">
        <f>IF(基本情報入力シート!M115="","",基本情報入力シート!M115)</f>
        <v/>
      </c>
      <c r="M81" s="113" t="str">
        <f>IF(基本情報入力シート!R115="","",基本情報入力シート!R115)</f>
        <v/>
      </c>
      <c r="N81" s="114" t="str">
        <f>IF(基本情報入力シート!W115="","",基本情報入力シート!W115)</f>
        <v/>
      </c>
      <c r="O81" s="115" t="str">
        <f>IF(基本情報入力シート!X115="","",基本情報入力シート!X115)</f>
        <v/>
      </c>
      <c r="P81" s="120" t="str">
        <f>IF(基本情報入力シート!Y115="","",基本情報入力シート!Y115)</f>
        <v/>
      </c>
      <c r="Q81" s="106"/>
      <c r="R81" s="107"/>
      <c r="S81" s="108"/>
      <c r="T81" s="109"/>
      <c r="U81" s="121"/>
      <c r="V81" s="148"/>
      <c r="W81" s="165"/>
    </row>
    <row r="82" spans="1:23" ht="27.75" customHeight="1">
      <c r="A82" s="112">
        <f t="shared" si="0"/>
        <v>64</v>
      </c>
      <c r="B82" s="828" t="str">
        <f>IF(基本情報入力シート!C116="","",基本情報入力シート!C116)</f>
        <v/>
      </c>
      <c r="C82" s="829"/>
      <c r="D82" s="829"/>
      <c r="E82" s="829"/>
      <c r="F82" s="829"/>
      <c r="G82" s="829"/>
      <c r="H82" s="829"/>
      <c r="I82" s="829"/>
      <c r="J82" s="829"/>
      <c r="K82" s="830"/>
      <c r="L82" s="113" t="str">
        <f>IF(基本情報入力シート!M116="","",基本情報入力シート!M116)</f>
        <v/>
      </c>
      <c r="M82" s="113" t="str">
        <f>IF(基本情報入力シート!R116="","",基本情報入力シート!R116)</f>
        <v/>
      </c>
      <c r="N82" s="114" t="str">
        <f>IF(基本情報入力シート!W116="","",基本情報入力シート!W116)</f>
        <v/>
      </c>
      <c r="O82" s="115" t="str">
        <f>IF(基本情報入力シート!X116="","",基本情報入力シート!X116)</f>
        <v/>
      </c>
      <c r="P82" s="120" t="str">
        <f>IF(基本情報入力シート!Y116="","",基本情報入力シート!Y116)</f>
        <v/>
      </c>
      <c r="Q82" s="106"/>
      <c r="R82" s="107"/>
      <c r="S82" s="108"/>
      <c r="T82" s="109"/>
      <c r="U82" s="121"/>
      <c r="V82" s="148"/>
      <c r="W82" s="165"/>
    </row>
    <row r="83" spans="1:23" ht="27.75" customHeight="1">
      <c r="A83" s="112">
        <f t="shared" si="0"/>
        <v>65</v>
      </c>
      <c r="B83" s="828" t="str">
        <f>IF(基本情報入力シート!C117="","",基本情報入力シート!C117)</f>
        <v/>
      </c>
      <c r="C83" s="829"/>
      <c r="D83" s="829"/>
      <c r="E83" s="829"/>
      <c r="F83" s="829"/>
      <c r="G83" s="829"/>
      <c r="H83" s="829"/>
      <c r="I83" s="829"/>
      <c r="J83" s="829"/>
      <c r="K83" s="830"/>
      <c r="L83" s="113" t="str">
        <f>IF(基本情報入力シート!M117="","",基本情報入力シート!M117)</f>
        <v/>
      </c>
      <c r="M83" s="113" t="str">
        <f>IF(基本情報入力シート!R117="","",基本情報入力シート!R117)</f>
        <v/>
      </c>
      <c r="N83" s="114" t="str">
        <f>IF(基本情報入力シート!W117="","",基本情報入力シート!W117)</f>
        <v/>
      </c>
      <c r="O83" s="115" t="str">
        <f>IF(基本情報入力シート!X117="","",基本情報入力シート!X117)</f>
        <v/>
      </c>
      <c r="P83" s="120" t="str">
        <f>IF(基本情報入力シート!Y117="","",基本情報入力シート!Y117)</f>
        <v/>
      </c>
      <c r="Q83" s="106"/>
      <c r="R83" s="107"/>
      <c r="S83" s="108"/>
      <c r="T83" s="109"/>
      <c r="U83" s="121"/>
      <c r="V83" s="148"/>
      <c r="W83" s="165"/>
    </row>
    <row r="84" spans="1:23" ht="27.75" customHeight="1">
      <c r="A84" s="112">
        <f t="shared" si="0"/>
        <v>66</v>
      </c>
      <c r="B84" s="828" t="str">
        <f>IF(基本情報入力シート!C118="","",基本情報入力シート!C118)</f>
        <v/>
      </c>
      <c r="C84" s="829"/>
      <c r="D84" s="829"/>
      <c r="E84" s="829"/>
      <c r="F84" s="829"/>
      <c r="G84" s="829"/>
      <c r="H84" s="829"/>
      <c r="I84" s="829"/>
      <c r="J84" s="829"/>
      <c r="K84" s="830"/>
      <c r="L84" s="113" t="str">
        <f>IF(基本情報入力シート!M118="","",基本情報入力シート!M118)</f>
        <v/>
      </c>
      <c r="M84" s="113" t="str">
        <f>IF(基本情報入力シート!R118="","",基本情報入力シート!R118)</f>
        <v/>
      </c>
      <c r="N84" s="114" t="str">
        <f>IF(基本情報入力シート!W118="","",基本情報入力シート!W118)</f>
        <v/>
      </c>
      <c r="O84" s="115" t="str">
        <f>IF(基本情報入力シート!X118="","",基本情報入力シート!X118)</f>
        <v/>
      </c>
      <c r="P84" s="120" t="str">
        <f>IF(基本情報入力シート!Y118="","",基本情報入力シート!Y118)</f>
        <v/>
      </c>
      <c r="Q84" s="106"/>
      <c r="R84" s="107"/>
      <c r="S84" s="108"/>
      <c r="T84" s="109"/>
      <c r="U84" s="121"/>
      <c r="V84" s="148"/>
      <c r="W84" s="165"/>
    </row>
    <row r="85" spans="1:23" ht="27.75" customHeight="1">
      <c r="A85" s="112">
        <f t="shared" si="0"/>
        <v>67</v>
      </c>
      <c r="B85" s="828" t="str">
        <f>IF(基本情報入力シート!C119="","",基本情報入力シート!C119)</f>
        <v/>
      </c>
      <c r="C85" s="829"/>
      <c r="D85" s="829"/>
      <c r="E85" s="829"/>
      <c r="F85" s="829"/>
      <c r="G85" s="829"/>
      <c r="H85" s="829"/>
      <c r="I85" s="829"/>
      <c r="J85" s="829"/>
      <c r="K85" s="830"/>
      <c r="L85" s="113" t="str">
        <f>IF(基本情報入力シート!M119="","",基本情報入力シート!M119)</f>
        <v/>
      </c>
      <c r="M85" s="113" t="str">
        <f>IF(基本情報入力シート!R119="","",基本情報入力シート!R119)</f>
        <v/>
      </c>
      <c r="N85" s="114" t="str">
        <f>IF(基本情報入力シート!W119="","",基本情報入力シート!W119)</f>
        <v/>
      </c>
      <c r="O85" s="115" t="str">
        <f>IF(基本情報入力シート!X119="","",基本情報入力シート!X119)</f>
        <v/>
      </c>
      <c r="P85" s="120" t="str">
        <f>IF(基本情報入力シート!Y119="","",基本情報入力シート!Y119)</f>
        <v/>
      </c>
      <c r="Q85" s="106"/>
      <c r="R85" s="107"/>
      <c r="S85" s="108"/>
      <c r="T85" s="109"/>
      <c r="U85" s="121"/>
      <c r="V85" s="148"/>
      <c r="W85" s="165"/>
    </row>
    <row r="86" spans="1:23" ht="27.75" customHeight="1">
      <c r="A86" s="112">
        <f t="shared" si="0"/>
        <v>68</v>
      </c>
      <c r="B86" s="828" t="str">
        <f>IF(基本情報入力シート!C120="","",基本情報入力シート!C120)</f>
        <v/>
      </c>
      <c r="C86" s="829"/>
      <c r="D86" s="829"/>
      <c r="E86" s="829"/>
      <c r="F86" s="829"/>
      <c r="G86" s="829"/>
      <c r="H86" s="829"/>
      <c r="I86" s="829"/>
      <c r="J86" s="829"/>
      <c r="K86" s="830"/>
      <c r="L86" s="113" t="str">
        <f>IF(基本情報入力シート!M120="","",基本情報入力シート!M120)</f>
        <v/>
      </c>
      <c r="M86" s="113" t="str">
        <f>IF(基本情報入力シート!R120="","",基本情報入力シート!R120)</f>
        <v/>
      </c>
      <c r="N86" s="114" t="str">
        <f>IF(基本情報入力シート!W120="","",基本情報入力シート!W120)</f>
        <v/>
      </c>
      <c r="O86" s="115" t="str">
        <f>IF(基本情報入力シート!X120="","",基本情報入力シート!X120)</f>
        <v/>
      </c>
      <c r="P86" s="120" t="str">
        <f>IF(基本情報入力シート!Y120="","",基本情報入力シート!Y120)</f>
        <v/>
      </c>
      <c r="Q86" s="106"/>
      <c r="R86" s="107"/>
      <c r="S86" s="108"/>
      <c r="T86" s="109"/>
      <c r="U86" s="121"/>
      <c r="V86" s="148"/>
      <c r="W86" s="165"/>
    </row>
    <row r="87" spans="1:23" ht="27.75" customHeight="1">
      <c r="A87" s="112">
        <f t="shared" si="0"/>
        <v>69</v>
      </c>
      <c r="B87" s="828" t="str">
        <f>IF(基本情報入力シート!C121="","",基本情報入力シート!C121)</f>
        <v/>
      </c>
      <c r="C87" s="829"/>
      <c r="D87" s="829"/>
      <c r="E87" s="829"/>
      <c r="F87" s="829"/>
      <c r="G87" s="829"/>
      <c r="H87" s="829"/>
      <c r="I87" s="829"/>
      <c r="J87" s="829"/>
      <c r="K87" s="830"/>
      <c r="L87" s="113" t="str">
        <f>IF(基本情報入力シート!M121="","",基本情報入力シート!M121)</f>
        <v/>
      </c>
      <c r="M87" s="113" t="str">
        <f>IF(基本情報入力シート!R121="","",基本情報入力シート!R121)</f>
        <v/>
      </c>
      <c r="N87" s="114" t="str">
        <f>IF(基本情報入力シート!W121="","",基本情報入力シート!W121)</f>
        <v/>
      </c>
      <c r="O87" s="115" t="str">
        <f>IF(基本情報入力シート!X121="","",基本情報入力シート!X121)</f>
        <v/>
      </c>
      <c r="P87" s="120" t="str">
        <f>IF(基本情報入力シート!Y121="","",基本情報入力シート!Y121)</f>
        <v/>
      </c>
      <c r="Q87" s="106"/>
      <c r="R87" s="107"/>
      <c r="S87" s="108"/>
      <c r="T87" s="109"/>
      <c r="U87" s="121"/>
      <c r="V87" s="148"/>
      <c r="W87" s="165"/>
    </row>
    <row r="88" spans="1:23" ht="27.75" customHeight="1">
      <c r="A88" s="112">
        <f t="shared" si="0"/>
        <v>70</v>
      </c>
      <c r="B88" s="828" t="str">
        <f>IF(基本情報入力シート!C122="","",基本情報入力シート!C122)</f>
        <v/>
      </c>
      <c r="C88" s="829"/>
      <c r="D88" s="829"/>
      <c r="E88" s="829"/>
      <c r="F88" s="829"/>
      <c r="G88" s="829"/>
      <c r="H88" s="829"/>
      <c r="I88" s="829"/>
      <c r="J88" s="829"/>
      <c r="K88" s="830"/>
      <c r="L88" s="113" t="str">
        <f>IF(基本情報入力シート!M122="","",基本情報入力シート!M122)</f>
        <v/>
      </c>
      <c r="M88" s="113" t="str">
        <f>IF(基本情報入力シート!R122="","",基本情報入力シート!R122)</f>
        <v/>
      </c>
      <c r="N88" s="114" t="str">
        <f>IF(基本情報入力シート!W122="","",基本情報入力シート!W122)</f>
        <v/>
      </c>
      <c r="O88" s="115" t="str">
        <f>IF(基本情報入力シート!X122="","",基本情報入力シート!X122)</f>
        <v/>
      </c>
      <c r="P88" s="120" t="str">
        <f>IF(基本情報入力シート!Y122="","",基本情報入力シート!Y122)</f>
        <v/>
      </c>
      <c r="Q88" s="106"/>
      <c r="R88" s="107"/>
      <c r="S88" s="108"/>
      <c r="T88" s="109"/>
      <c r="U88" s="121"/>
      <c r="V88" s="148"/>
      <c r="W88" s="165"/>
    </row>
    <row r="89" spans="1:23" ht="27.75" customHeight="1">
      <c r="A89" s="112">
        <f t="shared" si="0"/>
        <v>71</v>
      </c>
      <c r="B89" s="828" t="str">
        <f>IF(基本情報入力シート!C123="","",基本情報入力シート!C123)</f>
        <v/>
      </c>
      <c r="C89" s="829"/>
      <c r="D89" s="829"/>
      <c r="E89" s="829"/>
      <c r="F89" s="829"/>
      <c r="G89" s="829"/>
      <c r="H89" s="829"/>
      <c r="I89" s="829"/>
      <c r="J89" s="829"/>
      <c r="K89" s="830"/>
      <c r="L89" s="113" t="str">
        <f>IF(基本情報入力シート!M123="","",基本情報入力シート!M123)</f>
        <v/>
      </c>
      <c r="M89" s="113" t="str">
        <f>IF(基本情報入力シート!R123="","",基本情報入力シート!R123)</f>
        <v/>
      </c>
      <c r="N89" s="114" t="str">
        <f>IF(基本情報入力シート!W123="","",基本情報入力シート!W123)</f>
        <v/>
      </c>
      <c r="O89" s="115" t="str">
        <f>IF(基本情報入力シート!X123="","",基本情報入力シート!X123)</f>
        <v/>
      </c>
      <c r="P89" s="120" t="str">
        <f>IF(基本情報入力シート!Y123="","",基本情報入力シート!Y123)</f>
        <v/>
      </c>
      <c r="Q89" s="106"/>
      <c r="R89" s="107"/>
      <c r="S89" s="108"/>
      <c r="T89" s="109"/>
      <c r="U89" s="121"/>
      <c r="V89" s="148"/>
      <c r="W89" s="165"/>
    </row>
    <row r="90" spans="1:23" ht="27.75" customHeight="1">
      <c r="A90" s="112">
        <f t="shared" si="0"/>
        <v>72</v>
      </c>
      <c r="B90" s="828" t="str">
        <f>IF(基本情報入力シート!C124="","",基本情報入力シート!C124)</f>
        <v/>
      </c>
      <c r="C90" s="829"/>
      <c r="D90" s="829"/>
      <c r="E90" s="829"/>
      <c r="F90" s="829"/>
      <c r="G90" s="829"/>
      <c r="H90" s="829"/>
      <c r="I90" s="829"/>
      <c r="J90" s="829"/>
      <c r="K90" s="830"/>
      <c r="L90" s="113" t="str">
        <f>IF(基本情報入力シート!M124="","",基本情報入力シート!M124)</f>
        <v/>
      </c>
      <c r="M90" s="113" t="str">
        <f>IF(基本情報入力シート!R124="","",基本情報入力シート!R124)</f>
        <v/>
      </c>
      <c r="N90" s="114" t="str">
        <f>IF(基本情報入力シート!W124="","",基本情報入力シート!W124)</f>
        <v/>
      </c>
      <c r="O90" s="115" t="str">
        <f>IF(基本情報入力シート!X124="","",基本情報入力シート!X124)</f>
        <v/>
      </c>
      <c r="P90" s="120" t="str">
        <f>IF(基本情報入力シート!Y124="","",基本情報入力シート!Y124)</f>
        <v/>
      </c>
      <c r="Q90" s="106"/>
      <c r="R90" s="107"/>
      <c r="S90" s="108"/>
      <c r="T90" s="109"/>
      <c r="U90" s="121"/>
      <c r="V90" s="148"/>
      <c r="W90" s="165"/>
    </row>
    <row r="91" spans="1:23" ht="27.75" customHeight="1">
      <c r="A91" s="112">
        <f t="shared" si="0"/>
        <v>73</v>
      </c>
      <c r="B91" s="828" t="str">
        <f>IF(基本情報入力シート!C125="","",基本情報入力シート!C125)</f>
        <v/>
      </c>
      <c r="C91" s="829"/>
      <c r="D91" s="829"/>
      <c r="E91" s="829"/>
      <c r="F91" s="829"/>
      <c r="G91" s="829"/>
      <c r="H91" s="829"/>
      <c r="I91" s="829"/>
      <c r="J91" s="829"/>
      <c r="K91" s="830"/>
      <c r="L91" s="113" t="str">
        <f>IF(基本情報入力シート!M125="","",基本情報入力シート!M125)</f>
        <v/>
      </c>
      <c r="M91" s="113" t="str">
        <f>IF(基本情報入力シート!R125="","",基本情報入力シート!R125)</f>
        <v/>
      </c>
      <c r="N91" s="114" t="str">
        <f>IF(基本情報入力シート!W125="","",基本情報入力シート!W125)</f>
        <v/>
      </c>
      <c r="O91" s="115" t="str">
        <f>IF(基本情報入力シート!X125="","",基本情報入力シート!X125)</f>
        <v/>
      </c>
      <c r="P91" s="120" t="str">
        <f>IF(基本情報入力シート!Y125="","",基本情報入力シート!Y125)</f>
        <v/>
      </c>
      <c r="Q91" s="106"/>
      <c r="R91" s="107"/>
      <c r="S91" s="108"/>
      <c r="T91" s="109"/>
      <c r="U91" s="121"/>
      <c r="V91" s="148"/>
      <c r="W91" s="165"/>
    </row>
    <row r="92" spans="1:23" ht="27.75" customHeight="1">
      <c r="A92" s="112">
        <f t="shared" si="0"/>
        <v>74</v>
      </c>
      <c r="B92" s="828" t="str">
        <f>IF(基本情報入力シート!C126="","",基本情報入力シート!C126)</f>
        <v/>
      </c>
      <c r="C92" s="829"/>
      <c r="D92" s="829"/>
      <c r="E92" s="829"/>
      <c r="F92" s="829"/>
      <c r="G92" s="829"/>
      <c r="H92" s="829"/>
      <c r="I92" s="829"/>
      <c r="J92" s="829"/>
      <c r="K92" s="830"/>
      <c r="L92" s="113" t="str">
        <f>IF(基本情報入力シート!M126="","",基本情報入力シート!M126)</f>
        <v/>
      </c>
      <c r="M92" s="113" t="str">
        <f>IF(基本情報入力シート!R126="","",基本情報入力シート!R126)</f>
        <v/>
      </c>
      <c r="N92" s="114" t="str">
        <f>IF(基本情報入力シート!W126="","",基本情報入力シート!W126)</f>
        <v/>
      </c>
      <c r="O92" s="115" t="str">
        <f>IF(基本情報入力シート!X126="","",基本情報入力シート!X126)</f>
        <v/>
      </c>
      <c r="P92" s="120" t="str">
        <f>IF(基本情報入力シート!Y126="","",基本情報入力シート!Y126)</f>
        <v/>
      </c>
      <c r="Q92" s="106"/>
      <c r="R92" s="107"/>
      <c r="S92" s="108"/>
      <c r="T92" s="109"/>
      <c r="U92" s="121"/>
      <c r="V92" s="148"/>
      <c r="W92" s="165"/>
    </row>
    <row r="93" spans="1:23" ht="27.75" customHeight="1">
      <c r="A93" s="112">
        <f t="shared" si="0"/>
        <v>75</v>
      </c>
      <c r="B93" s="828" t="str">
        <f>IF(基本情報入力シート!C127="","",基本情報入力シート!C127)</f>
        <v/>
      </c>
      <c r="C93" s="829"/>
      <c r="D93" s="829"/>
      <c r="E93" s="829"/>
      <c r="F93" s="829"/>
      <c r="G93" s="829"/>
      <c r="H93" s="829"/>
      <c r="I93" s="829"/>
      <c r="J93" s="829"/>
      <c r="K93" s="830"/>
      <c r="L93" s="113" t="str">
        <f>IF(基本情報入力シート!M127="","",基本情報入力シート!M127)</f>
        <v/>
      </c>
      <c r="M93" s="113" t="str">
        <f>IF(基本情報入力シート!R127="","",基本情報入力シート!R127)</f>
        <v/>
      </c>
      <c r="N93" s="114" t="str">
        <f>IF(基本情報入力シート!W127="","",基本情報入力シート!W127)</f>
        <v/>
      </c>
      <c r="O93" s="115" t="str">
        <f>IF(基本情報入力シート!X127="","",基本情報入力シート!X127)</f>
        <v/>
      </c>
      <c r="P93" s="120" t="str">
        <f>IF(基本情報入力シート!Y127="","",基本情報入力シート!Y127)</f>
        <v/>
      </c>
      <c r="Q93" s="106"/>
      <c r="R93" s="107"/>
      <c r="S93" s="108"/>
      <c r="T93" s="109"/>
      <c r="U93" s="121"/>
      <c r="V93" s="148"/>
      <c r="W93" s="165"/>
    </row>
    <row r="94" spans="1:23" ht="27.75" customHeight="1">
      <c r="A94" s="112">
        <f t="shared" si="0"/>
        <v>76</v>
      </c>
      <c r="B94" s="828" t="str">
        <f>IF(基本情報入力シート!C128="","",基本情報入力シート!C128)</f>
        <v/>
      </c>
      <c r="C94" s="829"/>
      <c r="D94" s="829"/>
      <c r="E94" s="829"/>
      <c r="F94" s="829"/>
      <c r="G94" s="829"/>
      <c r="H94" s="829"/>
      <c r="I94" s="829"/>
      <c r="J94" s="829"/>
      <c r="K94" s="830"/>
      <c r="L94" s="113" t="str">
        <f>IF(基本情報入力シート!M128="","",基本情報入力シート!M128)</f>
        <v/>
      </c>
      <c r="M94" s="113" t="str">
        <f>IF(基本情報入力シート!R128="","",基本情報入力シート!R128)</f>
        <v/>
      </c>
      <c r="N94" s="114" t="str">
        <f>IF(基本情報入力シート!W128="","",基本情報入力シート!W128)</f>
        <v/>
      </c>
      <c r="O94" s="115" t="str">
        <f>IF(基本情報入力シート!X128="","",基本情報入力シート!X128)</f>
        <v/>
      </c>
      <c r="P94" s="120" t="str">
        <f>IF(基本情報入力シート!Y128="","",基本情報入力シート!Y128)</f>
        <v/>
      </c>
      <c r="Q94" s="106"/>
      <c r="R94" s="107"/>
      <c r="S94" s="108"/>
      <c r="T94" s="109"/>
      <c r="U94" s="121"/>
      <c r="V94" s="148"/>
      <c r="W94" s="165"/>
    </row>
    <row r="95" spans="1:23" ht="27.75" customHeight="1">
      <c r="A95" s="112">
        <f t="shared" si="0"/>
        <v>77</v>
      </c>
      <c r="B95" s="828" t="str">
        <f>IF(基本情報入力シート!C129="","",基本情報入力シート!C129)</f>
        <v/>
      </c>
      <c r="C95" s="829"/>
      <c r="D95" s="829"/>
      <c r="E95" s="829"/>
      <c r="F95" s="829"/>
      <c r="G95" s="829"/>
      <c r="H95" s="829"/>
      <c r="I95" s="829"/>
      <c r="J95" s="829"/>
      <c r="K95" s="830"/>
      <c r="L95" s="113" t="str">
        <f>IF(基本情報入力シート!M129="","",基本情報入力シート!M129)</f>
        <v/>
      </c>
      <c r="M95" s="113" t="str">
        <f>IF(基本情報入力シート!R129="","",基本情報入力シート!R129)</f>
        <v/>
      </c>
      <c r="N95" s="114" t="str">
        <f>IF(基本情報入力シート!W129="","",基本情報入力シート!W129)</f>
        <v/>
      </c>
      <c r="O95" s="115" t="str">
        <f>IF(基本情報入力シート!X129="","",基本情報入力シート!X129)</f>
        <v/>
      </c>
      <c r="P95" s="120" t="str">
        <f>IF(基本情報入力シート!Y129="","",基本情報入力シート!Y129)</f>
        <v/>
      </c>
      <c r="Q95" s="106"/>
      <c r="R95" s="107"/>
      <c r="S95" s="108"/>
      <c r="T95" s="109"/>
      <c r="U95" s="121"/>
      <c r="V95" s="148"/>
      <c r="W95" s="165"/>
    </row>
    <row r="96" spans="1:23" ht="27.75" customHeight="1">
      <c r="A96" s="112">
        <f t="shared" si="0"/>
        <v>78</v>
      </c>
      <c r="B96" s="828" t="str">
        <f>IF(基本情報入力シート!C130="","",基本情報入力シート!C130)</f>
        <v/>
      </c>
      <c r="C96" s="829"/>
      <c r="D96" s="829"/>
      <c r="E96" s="829"/>
      <c r="F96" s="829"/>
      <c r="G96" s="829"/>
      <c r="H96" s="829"/>
      <c r="I96" s="829"/>
      <c r="J96" s="829"/>
      <c r="K96" s="830"/>
      <c r="L96" s="113" t="str">
        <f>IF(基本情報入力シート!M130="","",基本情報入力シート!M130)</f>
        <v/>
      </c>
      <c r="M96" s="113" t="str">
        <f>IF(基本情報入力シート!R130="","",基本情報入力シート!R130)</f>
        <v/>
      </c>
      <c r="N96" s="114" t="str">
        <f>IF(基本情報入力シート!W130="","",基本情報入力シート!W130)</f>
        <v/>
      </c>
      <c r="O96" s="115" t="str">
        <f>IF(基本情報入力シート!X130="","",基本情報入力シート!X130)</f>
        <v/>
      </c>
      <c r="P96" s="120" t="str">
        <f>IF(基本情報入力シート!Y130="","",基本情報入力シート!Y130)</f>
        <v/>
      </c>
      <c r="Q96" s="106"/>
      <c r="R96" s="107"/>
      <c r="S96" s="108"/>
      <c r="T96" s="109"/>
      <c r="U96" s="121"/>
      <c r="V96" s="148"/>
      <c r="W96" s="165"/>
    </row>
    <row r="97" spans="1:23" ht="27.75" customHeight="1">
      <c r="A97" s="112">
        <f t="shared" si="0"/>
        <v>79</v>
      </c>
      <c r="B97" s="828" t="str">
        <f>IF(基本情報入力シート!C131="","",基本情報入力シート!C131)</f>
        <v/>
      </c>
      <c r="C97" s="829"/>
      <c r="D97" s="829"/>
      <c r="E97" s="829"/>
      <c r="F97" s="829"/>
      <c r="G97" s="829"/>
      <c r="H97" s="829"/>
      <c r="I97" s="829"/>
      <c r="J97" s="829"/>
      <c r="K97" s="830"/>
      <c r="L97" s="113" t="str">
        <f>IF(基本情報入力シート!M131="","",基本情報入力シート!M131)</f>
        <v/>
      </c>
      <c r="M97" s="113" t="str">
        <f>IF(基本情報入力シート!R131="","",基本情報入力シート!R131)</f>
        <v/>
      </c>
      <c r="N97" s="114" t="str">
        <f>IF(基本情報入力シート!W131="","",基本情報入力シート!W131)</f>
        <v/>
      </c>
      <c r="O97" s="115" t="str">
        <f>IF(基本情報入力シート!X131="","",基本情報入力シート!X131)</f>
        <v/>
      </c>
      <c r="P97" s="120" t="str">
        <f>IF(基本情報入力シート!Y131="","",基本情報入力シート!Y131)</f>
        <v/>
      </c>
      <c r="Q97" s="106"/>
      <c r="R97" s="107"/>
      <c r="S97" s="108"/>
      <c r="T97" s="109"/>
      <c r="U97" s="121"/>
      <c r="V97" s="148"/>
      <c r="W97" s="165"/>
    </row>
    <row r="98" spans="1:23" ht="27.75" customHeight="1">
      <c r="A98" s="112">
        <f t="shared" si="0"/>
        <v>80</v>
      </c>
      <c r="B98" s="828" t="str">
        <f>IF(基本情報入力シート!C132="","",基本情報入力シート!C132)</f>
        <v/>
      </c>
      <c r="C98" s="829"/>
      <c r="D98" s="829"/>
      <c r="E98" s="829"/>
      <c r="F98" s="829"/>
      <c r="G98" s="829"/>
      <c r="H98" s="829"/>
      <c r="I98" s="829"/>
      <c r="J98" s="829"/>
      <c r="K98" s="830"/>
      <c r="L98" s="113" t="str">
        <f>IF(基本情報入力シート!M132="","",基本情報入力シート!M132)</f>
        <v/>
      </c>
      <c r="M98" s="113" t="str">
        <f>IF(基本情報入力シート!R132="","",基本情報入力シート!R132)</f>
        <v/>
      </c>
      <c r="N98" s="114" t="str">
        <f>IF(基本情報入力シート!W132="","",基本情報入力シート!W132)</f>
        <v/>
      </c>
      <c r="O98" s="115" t="str">
        <f>IF(基本情報入力シート!X132="","",基本情報入力シート!X132)</f>
        <v/>
      </c>
      <c r="P98" s="120" t="str">
        <f>IF(基本情報入力シート!Y132="","",基本情報入力シート!Y132)</f>
        <v/>
      </c>
      <c r="Q98" s="106"/>
      <c r="R98" s="107"/>
      <c r="S98" s="108"/>
      <c r="T98" s="109"/>
      <c r="U98" s="121"/>
      <c r="V98" s="148"/>
      <c r="W98" s="165"/>
    </row>
    <row r="99" spans="1:23" ht="27.75" customHeight="1">
      <c r="A99" s="112">
        <f t="shared" si="0"/>
        <v>81</v>
      </c>
      <c r="B99" s="828" t="str">
        <f>IF(基本情報入力シート!C133="","",基本情報入力シート!C133)</f>
        <v/>
      </c>
      <c r="C99" s="829"/>
      <c r="D99" s="829"/>
      <c r="E99" s="829"/>
      <c r="F99" s="829"/>
      <c r="G99" s="829"/>
      <c r="H99" s="829"/>
      <c r="I99" s="829"/>
      <c r="J99" s="829"/>
      <c r="K99" s="830"/>
      <c r="L99" s="113" t="str">
        <f>IF(基本情報入力シート!M133="","",基本情報入力シート!M133)</f>
        <v/>
      </c>
      <c r="M99" s="113" t="str">
        <f>IF(基本情報入力シート!R133="","",基本情報入力シート!R133)</f>
        <v/>
      </c>
      <c r="N99" s="114" t="str">
        <f>IF(基本情報入力シート!W133="","",基本情報入力シート!W133)</f>
        <v/>
      </c>
      <c r="O99" s="115" t="str">
        <f>IF(基本情報入力シート!X133="","",基本情報入力シート!X133)</f>
        <v/>
      </c>
      <c r="P99" s="120" t="str">
        <f>IF(基本情報入力シート!Y133="","",基本情報入力シート!Y133)</f>
        <v/>
      </c>
      <c r="Q99" s="106"/>
      <c r="R99" s="107"/>
      <c r="S99" s="108"/>
      <c r="T99" s="109"/>
      <c r="U99" s="121"/>
      <c r="V99" s="148"/>
      <c r="W99" s="165"/>
    </row>
    <row r="100" spans="1:23" ht="27.75" customHeight="1">
      <c r="A100" s="112">
        <f t="shared" si="0"/>
        <v>82</v>
      </c>
      <c r="B100" s="828" t="str">
        <f>IF(基本情報入力シート!C134="","",基本情報入力シート!C134)</f>
        <v/>
      </c>
      <c r="C100" s="829"/>
      <c r="D100" s="829"/>
      <c r="E100" s="829"/>
      <c r="F100" s="829"/>
      <c r="G100" s="829"/>
      <c r="H100" s="829"/>
      <c r="I100" s="829"/>
      <c r="J100" s="829"/>
      <c r="K100" s="830"/>
      <c r="L100" s="113" t="str">
        <f>IF(基本情報入力シート!M134="","",基本情報入力シート!M134)</f>
        <v/>
      </c>
      <c r="M100" s="113" t="str">
        <f>IF(基本情報入力シート!R134="","",基本情報入力シート!R134)</f>
        <v/>
      </c>
      <c r="N100" s="114" t="str">
        <f>IF(基本情報入力シート!W134="","",基本情報入力シート!W134)</f>
        <v/>
      </c>
      <c r="O100" s="115" t="str">
        <f>IF(基本情報入力シート!X134="","",基本情報入力シート!X134)</f>
        <v/>
      </c>
      <c r="P100" s="120" t="str">
        <f>IF(基本情報入力シート!Y134="","",基本情報入力シート!Y134)</f>
        <v/>
      </c>
      <c r="Q100" s="106"/>
      <c r="R100" s="107"/>
      <c r="S100" s="108"/>
      <c r="T100" s="109"/>
      <c r="U100" s="121"/>
      <c r="V100" s="148"/>
      <c r="W100" s="165"/>
    </row>
    <row r="101" spans="1:23" ht="27.75" customHeight="1">
      <c r="A101" s="112">
        <f t="shared" si="0"/>
        <v>83</v>
      </c>
      <c r="B101" s="828" t="str">
        <f>IF(基本情報入力シート!C135="","",基本情報入力シート!C135)</f>
        <v/>
      </c>
      <c r="C101" s="829"/>
      <c r="D101" s="829"/>
      <c r="E101" s="829"/>
      <c r="F101" s="829"/>
      <c r="G101" s="829"/>
      <c r="H101" s="829"/>
      <c r="I101" s="829"/>
      <c r="J101" s="829"/>
      <c r="K101" s="830"/>
      <c r="L101" s="113" t="str">
        <f>IF(基本情報入力シート!M135="","",基本情報入力シート!M135)</f>
        <v/>
      </c>
      <c r="M101" s="113" t="str">
        <f>IF(基本情報入力シート!R135="","",基本情報入力シート!R135)</f>
        <v/>
      </c>
      <c r="N101" s="114" t="str">
        <f>IF(基本情報入力シート!W135="","",基本情報入力シート!W135)</f>
        <v/>
      </c>
      <c r="O101" s="115" t="str">
        <f>IF(基本情報入力シート!X135="","",基本情報入力シート!X135)</f>
        <v/>
      </c>
      <c r="P101" s="120" t="str">
        <f>IF(基本情報入力シート!Y135="","",基本情報入力シート!Y135)</f>
        <v/>
      </c>
      <c r="Q101" s="106"/>
      <c r="R101" s="107"/>
      <c r="S101" s="108"/>
      <c r="T101" s="109"/>
      <c r="U101" s="121"/>
      <c r="V101" s="148"/>
      <c r="W101" s="165"/>
    </row>
    <row r="102" spans="1:23" ht="27.75" customHeight="1">
      <c r="A102" s="112">
        <f t="shared" si="0"/>
        <v>84</v>
      </c>
      <c r="B102" s="828" t="str">
        <f>IF(基本情報入力シート!C136="","",基本情報入力シート!C136)</f>
        <v/>
      </c>
      <c r="C102" s="829"/>
      <c r="D102" s="829"/>
      <c r="E102" s="829"/>
      <c r="F102" s="829"/>
      <c r="G102" s="829"/>
      <c r="H102" s="829"/>
      <c r="I102" s="829"/>
      <c r="J102" s="829"/>
      <c r="K102" s="830"/>
      <c r="L102" s="113" t="str">
        <f>IF(基本情報入力シート!M136="","",基本情報入力シート!M136)</f>
        <v/>
      </c>
      <c r="M102" s="113" t="str">
        <f>IF(基本情報入力シート!R136="","",基本情報入力シート!R136)</f>
        <v/>
      </c>
      <c r="N102" s="114" t="str">
        <f>IF(基本情報入力シート!W136="","",基本情報入力シート!W136)</f>
        <v/>
      </c>
      <c r="O102" s="115" t="str">
        <f>IF(基本情報入力シート!X136="","",基本情報入力シート!X136)</f>
        <v/>
      </c>
      <c r="P102" s="120" t="str">
        <f>IF(基本情報入力シート!Y136="","",基本情報入力シート!Y136)</f>
        <v/>
      </c>
      <c r="Q102" s="106"/>
      <c r="R102" s="107"/>
      <c r="S102" s="108"/>
      <c r="T102" s="109"/>
      <c r="U102" s="121"/>
      <c r="V102" s="148"/>
      <c r="W102" s="165"/>
    </row>
    <row r="103" spans="1:23" ht="27.75" customHeight="1">
      <c r="A103" s="112">
        <f t="shared" si="0"/>
        <v>85</v>
      </c>
      <c r="B103" s="828" t="str">
        <f>IF(基本情報入力シート!C137="","",基本情報入力シート!C137)</f>
        <v/>
      </c>
      <c r="C103" s="829"/>
      <c r="D103" s="829"/>
      <c r="E103" s="829"/>
      <c r="F103" s="829"/>
      <c r="G103" s="829"/>
      <c r="H103" s="829"/>
      <c r="I103" s="829"/>
      <c r="J103" s="829"/>
      <c r="K103" s="830"/>
      <c r="L103" s="113" t="str">
        <f>IF(基本情報入力シート!M137="","",基本情報入力シート!M137)</f>
        <v/>
      </c>
      <c r="M103" s="113" t="str">
        <f>IF(基本情報入力シート!R137="","",基本情報入力シート!R137)</f>
        <v/>
      </c>
      <c r="N103" s="114" t="str">
        <f>IF(基本情報入力シート!W137="","",基本情報入力シート!W137)</f>
        <v/>
      </c>
      <c r="O103" s="115" t="str">
        <f>IF(基本情報入力シート!X137="","",基本情報入力シート!X137)</f>
        <v/>
      </c>
      <c r="P103" s="120" t="str">
        <f>IF(基本情報入力シート!Y137="","",基本情報入力シート!Y137)</f>
        <v/>
      </c>
      <c r="Q103" s="106"/>
      <c r="R103" s="107"/>
      <c r="S103" s="108"/>
      <c r="T103" s="109"/>
      <c r="U103" s="121"/>
      <c r="V103" s="148"/>
      <c r="W103" s="165"/>
    </row>
    <row r="104" spans="1:23" ht="27.75" customHeight="1">
      <c r="A104" s="112">
        <f t="shared" si="0"/>
        <v>86</v>
      </c>
      <c r="B104" s="828" t="str">
        <f>IF(基本情報入力シート!C138="","",基本情報入力シート!C138)</f>
        <v/>
      </c>
      <c r="C104" s="829"/>
      <c r="D104" s="829"/>
      <c r="E104" s="829"/>
      <c r="F104" s="829"/>
      <c r="G104" s="829"/>
      <c r="H104" s="829"/>
      <c r="I104" s="829"/>
      <c r="J104" s="829"/>
      <c r="K104" s="830"/>
      <c r="L104" s="113" t="str">
        <f>IF(基本情報入力シート!M138="","",基本情報入力シート!M138)</f>
        <v/>
      </c>
      <c r="M104" s="113" t="str">
        <f>IF(基本情報入力シート!R138="","",基本情報入力シート!R138)</f>
        <v/>
      </c>
      <c r="N104" s="114" t="str">
        <f>IF(基本情報入力シート!W138="","",基本情報入力シート!W138)</f>
        <v/>
      </c>
      <c r="O104" s="115" t="str">
        <f>IF(基本情報入力シート!X138="","",基本情報入力シート!X138)</f>
        <v/>
      </c>
      <c r="P104" s="120" t="str">
        <f>IF(基本情報入力シート!Y138="","",基本情報入力シート!Y138)</f>
        <v/>
      </c>
      <c r="Q104" s="106"/>
      <c r="R104" s="107"/>
      <c r="S104" s="108"/>
      <c r="T104" s="109"/>
      <c r="U104" s="121"/>
      <c r="V104" s="148"/>
      <c r="W104" s="165"/>
    </row>
    <row r="105" spans="1:23" ht="27.75" customHeight="1">
      <c r="A105" s="112">
        <f t="shared" si="0"/>
        <v>87</v>
      </c>
      <c r="B105" s="828" t="str">
        <f>IF(基本情報入力シート!C139="","",基本情報入力シート!C139)</f>
        <v/>
      </c>
      <c r="C105" s="829"/>
      <c r="D105" s="829"/>
      <c r="E105" s="829"/>
      <c r="F105" s="829"/>
      <c r="G105" s="829"/>
      <c r="H105" s="829"/>
      <c r="I105" s="829"/>
      <c r="J105" s="829"/>
      <c r="K105" s="830"/>
      <c r="L105" s="113" t="str">
        <f>IF(基本情報入力シート!M139="","",基本情報入力シート!M139)</f>
        <v/>
      </c>
      <c r="M105" s="113" t="str">
        <f>IF(基本情報入力シート!R139="","",基本情報入力シート!R139)</f>
        <v/>
      </c>
      <c r="N105" s="114" t="str">
        <f>IF(基本情報入力シート!W139="","",基本情報入力シート!W139)</f>
        <v/>
      </c>
      <c r="O105" s="115" t="str">
        <f>IF(基本情報入力シート!X139="","",基本情報入力シート!X139)</f>
        <v/>
      </c>
      <c r="P105" s="120" t="str">
        <f>IF(基本情報入力シート!Y139="","",基本情報入力シート!Y139)</f>
        <v/>
      </c>
      <c r="Q105" s="106"/>
      <c r="R105" s="107"/>
      <c r="S105" s="108"/>
      <c r="T105" s="109"/>
      <c r="U105" s="121"/>
      <c r="V105" s="148"/>
      <c r="W105" s="165"/>
    </row>
    <row r="106" spans="1:23" ht="27.75" customHeight="1">
      <c r="A106" s="112">
        <f t="shared" si="0"/>
        <v>88</v>
      </c>
      <c r="B106" s="828" t="str">
        <f>IF(基本情報入力シート!C140="","",基本情報入力シート!C140)</f>
        <v/>
      </c>
      <c r="C106" s="829"/>
      <c r="D106" s="829"/>
      <c r="E106" s="829"/>
      <c r="F106" s="829"/>
      <c r="G106" s="829"/>
      <c r="H106" s="829"/>
      <c r="I106" s="829"/>
      <c r="J106" s="829"/>
      <c r="K106" s="830"/>
      <c r="L106" s="113" t="str">
        <f>IF(基本情報入力シート!M140="","",基本情報入力シート!M140)</f>
        <v/>
      </c>
      <c r="M106" s="113" t="str">
        <f>IF(基本情報入力シート!R140="","",基本情報入力シート!R140)</f>
        <v/>
      </c>
      <c r="N106" s="114" t="str">
        <f>IF(基本情報入力シート!W140="","",基本情報入力シート!W140)</f>
        <v/>
      </c>
      <c r="O106" s="115" t="str">
        <f>IF(基本情報入力シート!X140="","",基本情報入力シート!X140)</f>
        <v/>
      </c>
      <c r="P106" s="120" t="str">
        <f>IF(基本情報入力シート!Y140="","",基本情報入力シート!Y140)</f>
        <v/>
      </c>
      <c r="Q106" s="106"/>
      <c r="R106" s="107"/>
      <c r="S106" s="108"/>
      <c r="T106" s="109"/>
      <c r="U106" s="121"/>
      <c r="V106" s="148"/>
      <c r="W106" s="165"/>
    </row>
    <row r="107" spans="1:23" ht="27.75" customHeight="1">
      <c r="A107" s="112">
        <f t="shared" si="0"/>
        <v>89</v>
      </c>
      <c r="B107" s="828" t="str">
        <f>IF(基本情報入力シート!C141="","",基本情報入力シート!C141)</f>
        <v/>
      </c>
      <c r="C107" s="829"/>
      <c r="D107" s="829"/>
      <c r="E107" s="829"/>
      <c r="F107" s="829"/>
      <c r="G107" s="829"/>
      <c r="H107" s="829"/>
      <c r="I107" s="829"/>
      <c r="J107" s="829"/>
      <c r="K107" s="830"/>
      <c r="L107" s="113" t="str">
        <f>IF(基本情報入力シート!M141="","",基本情報入力シート!M141)</f>
        <v/>
      </c>
      <c r="M107" s="113" t="str">
        <f>IF(基本情報入力シート!R141="","",基本情報入力シート!R141)</f>
        <v/>
      </c>
      <c r="N107" s="114" t="str">
        <f>IF(基本情報入力シート!W141="","",基本情報入力シート!W141)</f>
        <v/>
      </c>
      <c r="O107" s="115" t="str">
        <f>IF(基本情報入力シート!X141="","",基本情報入力シート!X141)</f>
        <v/>
      </c>
      <c r="P107" s="120" t="str">
        <f>IF(基本情報入力シート!Y141="","",基本情報入力シート!Y141)</f>
        <v/>
      </c>
      <c r="Q107" s="106"/>
      <c r="R107" s="107"/>
      <c r="S107" s="108"/>
      <c r="T107" s="109"/>
      <c r="U107" s="121"/>
      <c r="V107" s="148"/>
      <c r="W107" s="165"/>
    </row>
    <row r="108" spans="1:23" ht="27.75" customHeight="1">
      <c r="A108" s="112">
        <f t="shared" si="0"/>
        <v>90</v>
      </c>
      <c r="B108" s="828" t="str">
        <f>IF(基本情報入力シート!C142="","",基本情報入力シート!C142)</f>
        <v/>
      </c>
      <c r="C108" s="829"/>
      <c r="D108" s="829"/>
      <c r="E108" s="829"/>
      <c r="F108" s="829"/>
      <c r="G108" s="829"/>
      <c r="H108" s="829"/>
      <c r="I108" s="829"/>
      <c r="J108" s="829"/>
      <c r="K108" s="830"/>
      <c r="L108" s="113" t="str">
        <f>IF(基本情報入力シート!M142="","",基本情報入力シート!M142)</f>
        <v/>
      </c>
      <c r="M108" s="113" t="str">
        <f>IF(基本情報入力シート!R142="","",基本情報入力シート!R142)</f>
        <v/>
      </c>
      <c r="N108" s="114" t="str">
        <f>IF(基本情報入力シート!W142="","",基本情報入力シート!W142)</f>
        <v/>
      </c>
      <c r="O108" s="115" t="str">
        <f>IF(基本情報入力シート!X142="","",基本情報入力シート!X142)</f>
        <v/>
      </c>
      <c r="P108" s="120" t="str">
        <f>IF(基本情報入力シート!Y142="","",基本情報入力シート!Y142)</f>
        <v/>
      </c>
      <c r="Q108" s="106"/>
      <c r="R108" s="107"/>
      <c r="S108" s="108"/>
      <c r="T108" s="109"/>
      <c r="U108" s="121"/>
      <c r="V108" s="148"/>
      <c r="W108" s="165"/>
    </row>
    <row r="109" spans="1:23" ht="27.75" customHeight="1">
      <c r="A109" s="112">
        <f t="shared" si="0"/>
        <v>91</v>
      </c>
      <c r="B109" s="828" t="str">
        <f>IF(基本情報入力シート!C143="","",基本情報入力シート!C143)</f>
        <v/>
      </c>
      <c r="C109" s="829"/>
      <c r="D109" s="829"/>
      <c r="E109" s="829"/>
      <c r="F109" s="829"/>
      <c r="G109" s="829"/>
      <c r="H109" s="829"/>
      <c r="I109" s="829"/>
      <c r="J109" s="829"/>
      <c r="K109" s="830"/>
      <c r="L109" s="113" t="str">
        <f>IF(基本情報入力シート!M143="","",基本情報入力シート!M143)</f>
        <v/>
      </c>
      <c r="M109" s="113" t="str">
        <f>IF(基本情報入力シート!R143="","",基本情報入力シート!R143)</f>
        <v/>
      </c>
      <c r="N109" s="114" t="str">
        <f>IF(基本情報入力シート!W143="","",基本情報入力シート!W143)</f>
        <v/>
      </c>
      <c r="O109" s="115" t="str">
        <f>IF(基本情報入力シート!X143="","",基本情報入力シート!X143)</f>
        <v/>
      </c>
      <c r="P109" s="120" t="str">
        <f>IF(基本情報入力シート!Y143="","",基本情報入力シート!Y143)</f>
        <v/>
      </c>
      <c r="Q109" s="106"/>
      <c r="R109" s="107"/>
      <c r="S109" s="108"/>
      <c r="T109" s="109"/>
      <c r="U109" s="121"/>
      <c r="V109" s="148"/>
      <c r="W109" s="165"/>
    </row>
    <row r="110" spans="1:23" ht="27.75" customHeight="1">
      <c r="A110" s="112">
        <f t="shared" si="0"/>
        <v>92</v>
      </c>
      <c r="B110" s="828" t="str">
        <f>IF(基本情報入力シート!C144="","",基本情報入力シート!C144)</f>
        <v/>
      </c>
      <c r="C110" s="829"/>
      <c r="D110" s="829"/>
      <c r="E110" s="829"/>
      <c r="F110" s="829"/>
      <c r="G110" s="829"/>
      <c r="H110" s="829"/>
      <c r="I110" s="829"/>
      <c r="J110" s="829"/>
      <c r="K110" s="830"/>
      <c r="L110" s="113" t="str">
        <f>IF(基本情報入力シート!M144="","",基本情報入力シート!M144)</f>
        <v/>
      </c>
      <c r="M110" s="113" t="str">
        <f>IF(基本情報入力シート!R144="","",基本情報入力シート!R144)</f>
        <v/>
      </c>
      <c r="N110" s="114" t="str">
        <f>IF(基本情報入力シート!W144="","",基本情報入力シート!W144)</f>
        <v/>
      </c>
      <c r="O110" s="115" t="str">
        <f>IF(基本情報入力シート!X144="","",基本情報入力シート!X144)</f>
        <v/>
      </c>
      <c r="P110" s="120" t="str">
        <f>IF(基本情報入力シート!Y144="","",基本情報入力シート!Y144)</f>
        <v/>
      </c>
      <c r="Q110" s="106"/>
      <c r="R110" s="107"/>
      <c r="S110" s="108"/>
      <c r="T110" s="109"/>
      <c r="U110" s="121"/>
      <c r="V110" s="148"/>
      <c r="W110" s="165"/>
    </row>
    <row r="111" spans="1:23" ht="27.75" customHeight="1">
      <c r="A111" s="112">
        <f t="shared" si="0"/>
        <v>93</v>
      </c>
      <c r="B111" s="828" t="str">
        <f>IF(基本情報入力シート!C145="","",基本情報入力シート!C145)</f>
        <v/>
      </c>
      <c r="C111" s="829"/>
      <c r="D111" s="829"/>
      <c r="E111" s="829"/>
      <c r="F111" s="829"/>
      <c r="G111" s="829"/>
      <c r="H111" s="829"/>
      <c r="I111" s="829"/>
      <c r="J111" s="829"/>
      <c r="K111" s="830"/>
      <c r="L111" s="113" t="str">
        <f>IF(基本情報入力シート!M145="","",基本情報入力シート!M145)</f>
        <v/>
      </c>
      <c r="M111" s="113" t="str">
        <f>IF(基本情報入力シート!R145="","",基本情報入力シート!R145)</f>
        <v/>
      </c>
      <c r="N111" s="114" t="str">
        <f>IF(基本情報入力シート!W145="","",基本情報入力シート!W145)</f>
        <v/>
      </c>
      <c r="O111" s="115" t="str">
        <f>IF(基本情報入力シート!X145="","",基本情報入力シート!X145)</f>
        <v/>
      </c>
      <c r="P111" s="120" t="str">
        <f>IF(基本情報入力シート!Y145="","",基本情報入力シート!Y145)</f>
        <v/>
      </c>
      <c r="Q111" s="106"/>
      <c r="R111" s="107"/>
      <c r="S111" s="108"/>
      <c r="T111" s="109"/>
      <c r="U111" s="121"/>
      <c r="V111" s="148"/>
      <c r="W111" s="165"/>
    </row>
    <row r="112" spans="1:23" ht="27.75" customHeight="1">
      <c r="A112" s="112">
        <f t="shared" si="0"/>
        <v>94</v>
      </c>
      <c r="B112" s="828" t="str">
        <f>IF(基本情報入力シート!C146="","",基本情報入力シート!C146)</f>
        <v/>
      </c>
      <c r="C112" s="829"/>
      <c r="D112" s="829"/>
      <c r="E112" s="829"/>
      <c r="F112" s="829"/>
      <c r="G112" s="829"/>
      <c r="H112" s="829"/>
      <c r="I112" s="829"/>
      <c r="J112" s="829"/>
      <c r="K112" s="830"/>
      <c r="L112" s="113" t="str">
        <f>IF(基本情報入力シート!M146="","",基本情報入力シート!M146)</f>
        <v/>
      </c>
      <c r="M112" s="113" t="str">
        <f>IF(基本情報入力シート!R146="","",基本情報入力シート!R146)</f>
        <v/>
      </c>
      <c r="N112" s="114" t="str">
        <f>IF(基本情報入力シート!W146="","",基本情報入力シート!W146)</f>
        <v/>
      </c>
      <c r="O112" s="115" t="str">
        <f>IF(基本情報入力シート!X146="","",基本情報入力シート!X146)</f>
        <v/>
      </c>
      <c r="P112" s="120" t="str">
        <f>IF(基本情報入力シート!Y146="","",基本情報入力シート!Y146)</f>
        <v/>
      </c>
      <c r="Q112" s="106"/>
      <c r="R112" s="107"/>
      <c r="S112" s="108"/>
      <c r="T112" s="109"/>
      <c r="U112" s="121"/>
      <c r="V112" s="148"/>
      <c r="W112" s="165"/>
    </row>
    <row r="113" spans="1:23" ht="27.75" customHeight="1">
      <c r="A113" s="112">
        <f t="shared" si="0"/>
        <v>95</v>
      </c>
      <c r="B113" s="828" t="str">
        <f>IF(基本情報入力シート!C147="","",基本情報入力シート!C147)</f>
        <v/>
      </c>
      <c r="C113" s="829"/>
      <c r="D113" s="829"/>
      <c r="E113" s="829"/>
      <c r="F113" s="829"/>
      <c r="G113" s="829"/>
      <c r="H113" s="829"/>
      <c r="I113" s="829"/>
      <c r="J113" s="829"/>
      <c r="K113" s="830"/>
      <c r="L113" s="113" t="str">
        <f>IF(基本情報入力シート!M147="","",基本情報入力シート!M147)</f>
        <v/>
      </c>
      <c r="M113" s="113" t="str">
        <f>IF(基本情報入力シート!R147="","",基本情報入力シート!R147)</f>
        <v/>
      </c>
      <c r="N113" s="114" t="str">
        <f>IF(基本情報入力シート!W147="","",基本情報入力シート!W147)</f>
        <v/>
      </c>
      <c r="O113" s="115" t="str">
        <f>IF(基本情報入力シート!X147="","",基本情報入力シート!X147)</f>
        <v/>
      </c>
      <c r="P113" s="120" t="str">
        <f>IF(基本情報入力シート!Y147="","",基本情報入力シート!Y147)</f>
        <v/>
      </c>
      <c r="Q113" s="106"/>
      <c r="R113" s="107"/>
      <c r="S113" s="108"/>
      <c r="T113" s="109"/>
      <c r="U113" s="121"/>
      <c r="V113" s="148"/>
      <c r="W113" s="165"/>
    </row>
    <row r="114" spans="1:23" ht="27.75" customHeight="1">
      <c r="A114" s="112">
        <f t="shared" si="0"/>
        <v>96</v>
      </c>
      <c r="B114" s="828" t="str">
        <f>IF(基本情報入力シート!C148="","",基本情報入力シート!C148)</f>
        <v/>
      </c>
      <c r="C114" s="829"/>
      <c r="D114" s="829"/>
      <c r="E114" s="829"/>
      <c r="F114" s="829"/>
      <c r="G114" s="829"/>
      <c r="H114" s="829"/>
      <c r="I114" s="829"/>
      <c r="J114" s="829"/>
      <c r="K114" s="830"/>
      <c r="L114" s="113" t="str">
        <f>IF(基本情報入力シート!M148="","",基本情報入力シート!M148)</f>
        <v/>
      </c>
      <c r="M114" s="113" t="str">
        <f>IF(基本情報入力シート!R148="","",基本情報入力シート!R148)</f>
        <v/>
      </c>
      <c r="N114" s="114" t="str">
        <f>IF(基本情報入力シート!W148="","",基本情報入力シート!W148)</f>
        <v/>
      </c>
      <c r="O114" s="115" t="str">
        <f>IF(基本情報入力シート!X148="","",基本情報入力シート!X148)</f>
        <v/>
      </c>
      <c r="P114" s="120" t="str">
        <f>IF(基本情報入力シート!Y148="","",基本情報入力シート!Y148)</f>
        <v/>
      </c>
      <c r="Q114" s="106"/>
      <c r="R114" s="107"/>
      <c r="S114" s="108"/>
      <c r="T114" s="109"/>
      <c r="U114" s="121"/>
      <c r="V114" s="148"/>
      <c r="W114" s="165"/>
    </row>
    <row r="115" spans="1:23" ht="27.75" customHeight="1">
      <c r="A115" s="112">
        <f t="shared" si="0"/>
        <v>97</v>
      </c>
      <c r="B115" s="828" t="str">
        <f>IF(基本情報入力シート!C149="","",基本情報入力シート!C149)</f>
        <v/>
      </c>
      <c r="C115" s="829"/>
      <c r="D115" s="829"/>
      <c r="E115" s="829"/>
      <c r="F115" s="829"/>
      <c r="G115" s="829"/>
      <c r="H115" s="829"/>
      <c r="I115" s="829"/>
      <c r="J115" s="829"/>
      <c r="K115" s="830"/>
      <c r="L115" s="113" t="str">
        <f>IF(基本情報入力シート!M149="","",基本情報入力シート!M149)</f>
        <v/>
      </c>
      <c r="M115" s="113" t="str">
        <f>IF(基本情報入力シート!R149="","",基本情報入力シート!R149)</f>
        <v/>
      </c>
      <c r="N115" s="114" t="str">
        <f>IF(基本情報入力シート!W149="","",基本情報入力シート!W149)</f>
        <v/>
      </c>
      <c r="O115" s="115" t="str">
        <f>IF(基本情報入力シート!X149="","",基本情報入力シート!X149)</f>
        <v/>
      </c>
      <c r="P115" s="120" t="str">
        <f>IF(基本情報入力シート!Y149="","",基本情報入力シート!Y149)</f>
        <v/>
      </c>
      <c r="Q115" s="106"/>
      <c r="R115" s="107"/>
      <c r="S115" s="108"/>
      <c r="T115" s="109"/>
      <c r="U115" s="121"/>
      <c r="V115" s="148"/>
      <c r="W115" s="165"/>
    </row>
    <row r="116" spans="1:23" ht="27.75" customHeight="1">
      <c r="A116" s="112">
        <f t="shared" si="0"/>
        <v>98</v>
      </c>
      <c r="B116" s="828" t="str">
        <f>IF(基本情報入力シート!C150="","",基本情報入力シート!C150)</f>
        <v/>
      </c>
      <c r="C116" s="829"/>
      <c r="D116" s="829"/>
      <c r="E116" s="829"/>
      <c r="F116" s="829"/>
      <c r="G116" s="829"/>
      <c r="H116" s="829"/>
      <c r="I116" s="829"/>
      <c r="J116" s="829"/>
      <c r="K116" s="830"/>
      <c r="L116" s="113" t="str">
        <f>IF(基本情報入力シート!M150="","",基本情報入力シート!M150)</f>
        <v/>
      </c>
      <c r="M116" s="113" t="str">
        <f>IF(基本情報入力シート!R150="","",基本情報入力シート!R150)</f>
        <v/>
      </c>
      <c r="N116" s="114" t="str">
        <f>IF(基本情報入力シート!W150="","",基本情報入力シート!W150)</f>
        <v/>
      </c>
      <c r="O116" s="115" t="str">
        <f>IF(基本情報入力シート!X150="","",基本情報入力シート!X150)</f>
        <v/>
      </c>
      <c r="P116" s="120" t="str">
        <f>IF(基本情報入力シート!Y150="","",基本情報入力シート!Y150)</f>
        <v/>
      </c>
      <c r="Q116" s="106"/>
      <c r="R116" s="107"/>
      <c r="S116" s="108"/>
      <c r="T116" s="109"/>
      <c r="U116" s="121"/>
      <c r="V116" s="148"/>
      <c r="W116" s="165"/>
    </row>
    <row r="117" spans="1:23" ht="27.75" customHeight="1">
      <c r="A117" s="112">
        <f t="shared" si="0"/>
        <v>99</v>
      </c>
      <c r="B117" s="828" t="str">
        <f>IF(基本情報入力シート!C151="","",基本情報入力シート!C151)</f>
        <v/>
      </c>
      <c r="C117" s="829"/>
      <c r="D117" s="829"/>
      <c r="E117" s="829"/>
      <c r="F117" s="829"/>
      <c r="G117" s="829"/>
      <c r="H117" s="829"/>
      <c r="I117" s="829"/>
      <c r="J117" s="829"/>
      <c r="K117" s="830"/>
      <c r="L117" s="113" t="str">
        <f>IF(基本情報入力シート!M151="","",基本情報入力シート!M151)</f>
        <v/>
      </c>
      <c r="M117" s="113" t="str">
        <f>IF(基本情報入力シート!R151="","",基本情報入力シート!R151)</f>
        <v/>
      </c>
      <c r="N117" s="114" t="str">
        <f>IF(基本情報入力シート!W151="","",基本情報入力シート!W151)</f>
        <v/>
      </c>
      <c r="O117" s="115" t="str">
        <f>IF(基本情報入力シート!X151="","",基本情報入力シート!X151)</f>
        <v/>
      </c>
      <c r="P117" s="120" t="str">
        <f>IF(基本情報入力シート!Y151="","",基本情報入力シート!Y151)</f>
        <v/>
      </c>
      <c r="Q117" s="106"/>
      <c r="R117" s="107"/>
      <c r="S117" s="108"/>
      <c r="T117" s="109"/>
      <c r="U117" s="121"/>
      <c r="V117" s="148"/>
      <c r="W117" s="165"/>
    </row>
    <row r="118" spans="1:23" ht="27.75" customHeight="1">
      <c r="A118" s="112">
        <f t="shared" si="0"/>
        <v>100</v>
      </c>
      <c r="B118" s="828" t="str">
        <f>IF(基本情報入力シート!C152="","",基本情報入力シート!C152)</f>
        <v/>
      </c>
      <c r="C118" s="829"/>
      <c r="D118" s="829"/>
      <c r="E118" s="829"/>
      <c r="F118" s="829"/>
      <c r="G118" s="829"/>
      <c r="H118" s="829"/>
      <c r="I118" s="829"/>
      <c r="J118" s="829"/>
      <c r="K118" s="830"/>
      <c r="L118" s="113" t="str">
        <f>IF(基本情報入力シート!M152="","",基本情報入力シート!M152)</f>
        <v/>
      </c>
      <c r="M118" s="113" t="str">
        <f>IF(基本情報入力シート!R152="","",基本情報入力シート!R152)</f>
        <v/>
      </c>
      <c r="N118" s="114" t="str">
        <f>IF(基本情報入力シート!W152="","",基本情報入力シート!W152)</f>
        <v/>
      </c>
      <c r="O118" s="115" t="str">
        <f>IF(基本情報入力シート!X152="","",基本情報入力シート!X152)</f>
        <v/>
      </c>
      <c r="P118" s="116" t="str">
        <f>IF(基本情報入力シート!Y152="","",基本情報入力シート!Y152)</f>
        <v/>
      </c>
      <c r="Q118" s="106"/>
      <c r="R118" s="117"/>
      <c r="S118" s="122"/>
      <c r="T118" s="118"/>
      <c r="U118" s="119"/>
      <c r="V118" s="148"/>
      <c r="W118" s="165"/>
    </row>
    <row r="119" spans="1:23">
      <c r="A119" s="123"/>
      <c r="B119" s="124"/>
      <c r="C119" s="125"/>
      <c r="D119" s="125"/>
      <c r="E119" s="125"/>
      <c r="F119" s="125"/>
      <c r="G119" s="125"/>
      <c r="H119" s="125"/>
      <c r="I119" s="125"/>
      <c r="J119" s="125"/>
      <c r="K119" s="125"/>
      <c r="L119" s="125"/>
      <c r="M119" s="125"/>
      <c r="N119" s="125"/>
      <c r="P119" s="40"/>
      <c r="Q119" s="40"/>
      <c r="R119" s="56"/>
      <c r="S119" s="126"/>
      <c r="T119" s="127"/>
      <c r="U119" s="128"/>
      <c r="V119" s="128"/>
      <c r="W119" s="128"/>
    </row>
    <row r="120" spans="1:23">
      <c r="A120" s="81"/>
      <c r="C120" s="81"/>
      <c r="D120" s="81"/>
      <c r="E120" s="81"/>
      <c r="F120" s="81"/>
      <c r="G120" s="81"/>
      <c r="H120" s="81"/>
      <c r="I120" s="81"/>
      <c r="J120" s="81"/>
      <c r="K120" s="81"/>
      <c r="L120" s="81"/>
      <c r="M120" s="81"/>
      <c r="N120" s="81"/>
      <c r="O120" s="81"/>
      <c r="P120" s="81"/>
      <c r="Q120" s="81"/>
      <c r="R120" s="81"/>
      <c r="S120" s="81"/>
      <c r="T120" s="81"/>
    </row>
    <row r="121" spans="1:23">
      <c r="A121" s="81"/>
      <c r="C121" s="81"/>
      <c r="D121" s="81"/>
      <c r="E121" s="81"/>
      <c r="F121" s="81"/>
      <c r="G121" s="81"/>
      <c r="H121" s="81"/>
      <c r="I121" s="81"/>
      <c r="J121" s="81"/>
      <c r="K121" s="81"/>
      <c r="L121" s="81"/>
      <c r="M121" s="81"/>
      <c r="N121" s="81"/>
      <c r="O121" s="81"/>
      <c r="P121" s="81"/>
      <c r="Q121" s="81"/>
      <c r="R121" s="81"/>
      <c r="S121" s="81"/>
      <c r="T121" s="81"/>
    </row>
    <row r="122" spans="1:23">
      <c r="A122" s="81"/>
      <c r="C122" s="129"/>
      <c r="D122" s="129"/>
      <c r="E122" s="129"/>
      <c r="F122" s="129"/>
      <c r="G122" s="129"/>
      <c r="H122" s="129"/>
      <c r="I122" s="129"/>
      <c r="J122" s="129"/>
      <c r="K122" s="129"/>
      <c r="L122" s="129"/>
      <c r="M122" s="129"/>
      <c r="N122" s="129"/>
      <c r="O122" s="129"/>
      <c r="P122" s="81"/>
      <c r="Q122" s="81"/>
      <c r="R122" s="81"/>
      <c r="S122" s="81"/>
      <c r="T122" s="81"/>
    </row>
    <row r="123" spans="1:23">
      <c r="A123" s="81"/>
      <c r="B123" s="129"/>
      <c r="C123" s="81"/>
      <c r="D123" s="81"/>
      <c r="E123" s="81"/>
      <c r="F123" s="81"/>
      <c r="G123" s="81"/>
      <c r="H123" s="81"/>
      <c r="I123" s="81"/>
      <c r="J123" s="81"/>
      <c r="K123" s="81"/>
      <c r="L123" s="81"/>
      <c r="M123" s="81"/>
      <c r="N123" s="81"/>
      <c r="O123" s="81"/>
      <c r="P123" s="81"/>
      <c r="Q123" s="81"/>
      <c r="R123" s="81"/>
      <c r="S123" s="81"/>
      <c r="T123" s="81"/>
    </row>
  </sheetData>
  <autoFilter ref="L18:V18" xr:uid="{00000000-0009-0000-0000-000003000000}"/>
  <mergeCells count="122">
    <mergeCell ref="D3:O3"/>
    <mergeCell ref="A3:C3"/>
    <mergeCell ref="P5:P6"/>
    <mergeCell ref="Q14:Q17"/>
    <mergeCell ref="P13:P17"/>
    <mergeCell ref="A13:A16"/>
    <mergeCell ref="L13:L17"/>
    <mergeCell ref="B13:K17"/>
    <mergeCell ref="O13:O17"/>
    <mergeCell ref="B5:O6"/>
    <mergeCell ref="B7:O7"/>
    <mergeCell ref="B8:O8"/>
    <mergeCell ref="R14:R17"/>
    <mergeCell ref="M15:M17"/>
    <mergeCell ref="B9:O9"/>
    <mergeCell ref="B11:V11"/>
    <mergeCell ref="U14:U17"/>
    <mergeCell ref="V14:V17"/>
    <mergeCell ref="N15:N17"/>
    <mergeCell ref="T14:T17"/>
    <mergeCell ref="M13:N14"/>
    <mergeCell ref="S14:S17"/>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4:K104"/>
    <mergeCell ref="B105:K105"/>
    <mergeCell ref="B106:K106"/>
    <mergeCell ref="B107:K107"/>
    <mergeCell ref="B108:K108"/>
    <mergeCell ref="B99:K99"/>
    <mergeCell ref="B100:K100"/>
    <mergeCell ref="B101:K101"/>
    <mergeCell ref="B102:K102"/>
    <mergeCell ref="B103:K103"/>
    <mergeCell ref="B114:K114"/>
    <mergeCell ref="B115:K115"/>
    <mergeCell ref="B116:K116"/>
    <mergeCell ref="B117:K117"/>
    <mergeCell ref="B118:K118"/>
    <mergeCell ref="B109:K109"/>
    <mergeCell ref="B110:K110"/>
    <mergeCell ref="B111:K111"/>
    <mergeCell ref="B112:K112"/>
    <mergeCell ref="B113:K113"/>
  </mergeCells>
  <phoneticPr fontId="3"/>
  <dataValidations count="2">
    <dataValidation type="list" allowBlank="1" showInputMessage="1" showErrorMessage="1" sqref="S19:S118" xr:uid="{00000000-0002-0000-0300-000000000000}">
      <formula1>"特定加算Ⅰ,特定加算Ⅱ,区分なし"</formula1>
    </dataValidation>
    <dataValidation type="list" allowBlank="1" showInputMessage="1" showErrorMessage="1" sqref="Q19:Q118" xr:uid="{00000000-0002-0000-0300-000001000000}">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89" fitToHeight="0" orientation="landscape" r:id="rId1"/>
  <rowBreaks count="1" manualBreakCount="1">
    <brk id="29" max="21" man="1"/>
  </rowBreaks>
  <ignoredErrors>
    <ignoredError sqref="A19" numberStoredAsText="1"/>
    <ignoredError sqref="O20:O23 A20:A23 L20:M23 O19 B19 L19:M19"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2000000}">
          <x14:formula1>
            <xm:f>【参考】サービス名一覧!$A$4:$A$33</xm:f>
          </x14:formula1>
          <xm:sqref>P19:P118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3"/>
  <sheetViews>
    <sheetView view="pageBreakPreview" zoomScaleNormal="100" zoomScaleSheetLayoutView="100" workbookViewId="0">
      <selection activeCell="A44" sqref="A44:A47"/>
    </sheetView>
  </sheetViews>
  <sheetFormatPr defaultRowHeight="13.5"/>
  <cols>
    <col min="1" max="1" width="78.375" bestFit="1" customWidth="1"/>
  </cols>
  <sheetData>
    <row r="1" spans="1:1">
      <c r="A1" s="1"/>
    </row>
    <row r="2" spans="1:1" ht="22.5" customHeight="1">
      <c r="A2" s="1" t="s">
        <v>79</v>
      </c>
    </row>
    <row r="3" spans="1:1" ht="39.75" customHeight="1">
      <c r="A3" s="135" t="s">
        <v>78</v>
      </c>
    </row>
    <row r="4" spans="1:1" ht="16.5" customHeight="1">
      <c r="A4" s="137" t="s">
        <v>58</v>
      </c>
    </row>
    <row r="5" spans="1:1" ht="16.5" customHeight="1">
      <c r="A5" s="138" t="s">
        <v>59</v>
      </c>
    </row>
    <row r="6" spans="1:1" ht="16.5" customHeight="1">
      <c r="A6" s="137" t="s">
        <v>60</v>
      </c>
    </row>
    <row r="7" spans="1:1" ht="16.5" customHeight="1">
      <c r="A7" s="137" t="s">
        <v>61</v>
      </c>
    </row>
    <row r="8" spans="1:1" ht="16.5" customHeight="1">
      <c r="A8" s="137" t="s">
        <v>64</v>
      </c>
    </row>
    <row r="9" spans="1:1" ht="16.5" customHeight="1">
      <c r="A9" s="137" t="s">
        <v>63</v>
      </c>
    </row>
    <row r="10" spans="1:1" ht="16.5" customHeight="1">
      <c r="A10" s="137" t="s">
        <v>65</v>
      </c>
    </row>
    <row r="11" spans="1:1" ht="16.5" customHeight="1">
      <c r="A11" s="137" t="s">
        <v>86</v>
      </c>
    </row>
    <row r="12" spans="1:1" ht="16.5" customHeight="1">
      <c r="A12" s="137" t="s">
        <v>62</v>
      </c>
    </row>
    <row r="13" spans="1:1" ht="16.5" customHeight="1">
      <c r="A13" s="137" t="s">
        <v>66</v>
      </c>
    </row>
    <row r="14" spans="1:1" ht="16.5" customHeight="1">
      <c r="A14" s="137" t="s">
        <v>67</v>
      </c>
    </row>
    <row r="15" spans="1:1" ht="16.5" customHeight="1">
      <c r="A15" s="138" t="s">
        <v>68</v>
      </c>
    </row>
    <row r="16" spans="1:1" ht="16.5" customHeight="1">
      <c r="A16" s="137" t="s">
        <v>69</v>
      </c>
    </row>
    <row r="17" spans="1:1" ht="16.5" customHeight="1">
      <c r="A17" s="137" t="s">
        <v>70</v>
      </c>
    </row>
    <row r="18" spans="1:1" ht="16.5" customHeight="1">
      <c r="A18" s="138" t="s">
        <v>87</v>
      </c>
    </row>
    <row r="19" spans="1:1" ht="16.5" customHeight="1">
      <c r="A19" s="137" t="s">
        <v>88</v>
      </c>
    </row>
    <row r="20" spans="1:1" ht="16.5" customHeight="1">
      <c r="A20" s="138" t="s">
        <v>89</v>
      </c>
    </row>
    <row r="21" spans="1:1" ht="16.5" customHeight="1">
      <c r="A21" s="137" t="s">
        <v>71</v>
      </c>
    </row>
    <row r="22" spans="1:1" ht="16.5" customHeight="1">
      <c r="A22" s="138" t="s">
        <v>72</v>
      </c>
    </row>
    <row r="23" spans="1:1" ht="16.5" customHeight="1">
      <c r="A23" s="137" t="s">
        <v>73</v>
      </c>
    </row>
    <row r="24" spans="1:1" ht="16.5" customHeight="1">
      <c r="A24" s="137" t="s">
        <v>74</v>
      </c>
    </row>
    <row r="25" spans="1:1" ht="16.5" customHeight="1">
      <c r="A25" s="137" t="s">
        <v>75</v>
      </c>
    </row>
    <row r="26" spans="1:1" ht="16.5" customHeight="1">
      <c r="A26" s="137" t="s">
        <v>76</v>
      </c>
    </row>
    <row r="27" spans="1:1" ht="16.5" customHeight="1">
      <c r="A27" s="137" t="s">
        <v>77</v>
      </c>
    </row>
    <row r="28" spans="1:1" ht="16.5" customHeight="1">
      <c r="A28" s="140" t="s">
        <v>90</v>
      </c>
    </row>
    <row r="29" spans="1:1" ht="16.5" customHeight="1">
      <c r="A29" s="140" t="s">
        <v>91</v>
      </c>
    </row>
    <row r="30" spans="1:1" ht="16.5" customHeight="1">
      <c r="A30" s="140" t="s">
        <v>92</v>
      </c>
    </row>
    <row r="31" spans="1:1" ht="16.5" customHeight="1">
      <c r="A31" s="140" t="s">
        <v>93</v>
      </c>
    </row>
    <row r="32" spans="1:1" ht="16.5" customHeight="1">
      <c r="A32" s="140" t="s">
        <v>94</v>
      </c>
    </row>
    <row r="33" spans="1:1" ht="16.5" customHeight="1">
      <c r="A33" s="140" t="s">
        <v>95</v>
      </c>
    </row>
  </sheetData>
  <phoneticPr fontId="3"/>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基本情報入力シート</vt:lpstr>
      <vt:lpstr>別紙様式3-1</vt:lpstr>
      <vt:lpstr>別紙様式3-2</vt:lpstr>
      <vt:lpstr>【参考】サービス名一覧</vt:lpstr>
      <vt:lpstr>_new1</vt:lpstr>
      <vt:lpstr>【参考】サービス名一覧!erea</vt:lpstr>
      <vt:lpstr>【参考】サービス名一覧!new</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藤田　真理子</cp:lastModifiedBy>
  <cp:lastPrinted>2023-03-10T11:59:17Z</cp:lastPrinted>
  <dcterms:created xsi:type="dcterms:W3CDTF">2018-06-19T01:27:02Z</dcterms:created>
  <dcterms:modified xsi:type="dcterms:W3CDTF">2024-06-23T23:32:14Z</dcterms:modified>
</cp:coreProperties>
</file>