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D203210-1BAE-4918-A4A5-44416E1D68CE}" xr6:coauthVersionLast="47" xr6:coauthVersionMax="47" xr10:uidLastSave="{00000000-0000-0000-0000-000000000000}"/>
  <bookViews>
    <workbookView xWindow="-110" yWindow="-110" windowWidth="19420" windowHeight="11500" xr2:uid="{00000000-000D-0000-FFFF-FFFF00000000}"/>
  </bookViews>
  <sheets>
    <sheet name="令和７年度（認可）" sheetId="3" r:id="rId1"/>
    <sheet name="研修修了要件（令和７年度）" sheetId="4" r:id="rId2"/>
    <sheet name="研修修了要件（令和８年度）" sheetId="5" r:id="rId3"/>
  </sheets>
  <definedNames>
    <definedName name="_xlnm.Print_Area" localSheetId="1">'研修修了要件（令和７年度）'!$A$1:$J$8</definedName>
    <definedName name="_xlnm.Print_Area" localSheetId="2">'研修修了要件（令和８年度）'!$A$1:$J$8</definedName>
    <definedName name="_xlnm.Print_Area" localSheetId="0">'令和７年度（認可）'!$A$1:$Q$32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2" i="3" l="1"/>
  <c r="AE22" i="3"/>
  <c r="AD22" i="3"/>
  <c r="AC22" i="3"/>
  <c r="AB22" i="3"/>
  <c r="Z22" i="3"/>
  <c r="M22" i="3"/>
  <c r="AA22" i="3" s="1"/>
  <c r="M10" i="3"/>
  <c r="N30" i="3"/>
  <c r="P30" i="3"/>
  <c r="M14" i="3" l="1"/>
  <c r="AD10" i="3"/>
  <c r="AF11" i="3"/>
  <c r="AF12" i="3"/>
  <c r="AF13" i="3"/>
  <c r="AF14" i="3"/>
  <c r="AF15" i="3"/>
  <c r="AF19" i="3"/>
  <c r="AF20" i="3"/>
  <c r="AF21" i="3"/>
  <c r="AF23" i="3"/>
  <c r="AF24" i="3"/>
  <c r="AF10" i="3"/>
  <c r="AE11" i="3"/>
  <c r="AE12" i="3"/>
  <c r="AE13" i="3"/>
  <c r="AE16" i="3"/>
  <c r="AE17" i="3"/>
  <c r="AE18" i="3"/>
  <c r="AE19" i="3"/>
  <c r="AE20" i="3"/>
  <c r="AE21" i="3"/>
  <c r="AE23" i="3"/>
  <c r="AE24" i="3"/>
  <c r="AE10" i="3"/>
  <c r="AC11" i="3"/>
  <c r="AC12" i="3"/>
  <c r="AC13" i="3"/>
  <c r="AC14" i="3"/>
  <c r="AC15" i="3"/>
  <c r="AC16" i="3"/>
  <c r="AC17" i="3"/>
  <c r="AC18" i="3"/>
  <c r="AC19" i="3"/>
  <c r="AC20" i="3"/>
  <c r="AC21" i="3"/>
  <c r="AC23" i="3"/>
  <c r="AC24" i="3"/>
  <c r="Z24" i="3"/>
  <c r="Z11" i="3"/>
  <c r="Z12" i="3"/>
  <c r="Z13" i="3"/>
  <c r="Z14" i="3"/>
  <c r="Z15" i="3"/>
  <c r="Z16" i="3"/>
  <c r="Z17" i="3"/>
  <c r="Z18" i="3"/>
  <c r="Z19" i="3"/>
  <c r="Z20" i="3"/>
  <c r="Z21" i="3"/>
  <c r="Z23" i="3"/>
  <c r="Z10" i="3"/>
  <c r="M11" i="3"/>
  <c r="AD11" i="3" s="1"/>
  <c r="AB11" i="3"/>
  <c r="AB12" i="3"/>
  <c r="AB13" i="3"/>
  <c r="AB14" i="3"/>
  <c r="AB15" i="3"/>
  <c r="AB16" i="3"/>
  <c r="AB17" i="3"/>
  <c r="AB18" i="3"/>
  <c r="AB19" i="3"/>
  <c r="AB20" i="3"/>
  <c r="AB21" i="3"/>
  <c r="AB23" i="3"/>
  <c r="AB24" i="3"/>
  <c r="AB10" i="3"/>
  <c r="AA10" i="3" l="1"/>
  <c r="AC10" i="3" s="1"/>
  <c r="AA11" i="3"/>
  <c r="M24" i="3"/>
  <c r="AA24" i="3" s="1"/>
  <c r="M23" i="3"/>
  <c r="AA23" i="3" s="1"/>
  <c r="M21" i="3"/>
  <c r="AA21" i="3" s="1"/>
  <c r="M20" i="3"/>
  <c r="AA20" i="3" s="1"/>
  <c r="M19" i="3"/>
  <c r="AA19" i="3" s="1"/>
  <c r="M17" i="3"/>
  <c r="M16" i="3"/>
  <c r="M13" i="3"/>
  <c r="AA13" i="3" s="1"/>
  <c r="M18" i="3"/>
  <c r="M15" i="3"/>
  <c r="M12" i="3"/>
  <c r="AA12" i="3" s="1"/>
  <c r="AA17" i="3" l="1"/>
  <c r="AF17" i="3"/>
  <c r="AA14" i="3"/>
  <c r="AE14" i="3"/>
  <c r="AA15" i="3"/>
  <c r="AE15" i="3"/>
  <c r="AA18" i="3"/>
  <c r="AF18" i="3"/>
  <c r="AA16" i="3"/>
  <c r="AF16" i="3"/>
  <c r="AD24" i="3"/>
  <c r="AD23" i="3"/>
  <c r="AD21" i="3"/>
  <c r="AD20" i="3"/>
  <c r="AD19" i="3"/>
  <c r="AD17" i="3"/>
  <c r="AD16" i="3"/>
  <c r="AD13" i="3"/>
  <c r="AD18" i="3"/>
  <c r="AD15" i="3"/>
  <c r="AD14" i="3"/>
  <c r="AD12" i="3"/>
</calcChain>
</file>

<file path=xl/sharedStrings.xml><?xml version="1.0" encoding="utf-8"?>
<sst xmlns="http://schemas.openxmlformats.org/spreadsheetml/2006/main" count="129" uniqueCount="66">
  <si>
    <t>保育所・地域型保育事業所　保育士等キャリアアップ研修受講歴一覧</t>
    <rPh sb="0" eb="3">
      <t>ホイクショ</t>
    </rPh>
    <rPh sb="4" eb="7">
      <t>チイキガタ</t>
    </rPh>
    <rPh sb="7" eb="9">
      <t>ホイク</t>
    </rPh>
    <rPh sb="9" eb="12">
      <t>ジギョウショ</t>
    </rPh>
    <rPh sb="13" eb="16">
      <t>ホイクシ</t>
    </rPh>
    <rPh sb="16" eb="17">
      <t>トウ</t>
    </rPh>
    <rPh sb="24" eb="26">
      <t>ケンシュウ</t>
    </rPh>
    <rPh sb="26" eb="28">
      <t>ジュコウ</t>
    </rPh>
    <rPh sb="28" eb="29">
      <t>レキ</t>
    </rPh>
    <rPh sb="29" eb="31">
      <t>イチラン</t>
    </rPh>
    <phoneticPr fontId="3"/>
  </si>
  <si>
    <t>設置者名</t>
    <rPh sb="0" eb="3">
      <t>セッチシャ</t>
    </rPh>
    <rPh sb="3" eb="4">
      <t>メイ</t>
    </rPh>
    <phoneticPr fontId="3"/>
  </si>
  <si>
    <t>番号</t>
    <rPh sb="0" eb="2">
      <t>バンゴウ</t>
    </rPh>
    <phoneticPr fontId="3"/>
  </si>
  <si>
    <t>氏名</t>
    <rPh sb="0" eb="2">
      <t>シメイ</t>
    </rPh>
    <phoneticPr fontId="3"/>
  </si>
  <si>
    <t>市町村名</t>
    <rPh sb="0" eb="4">
      <t>シチョウソンメイ</t>
    </rPh>
    <phoneticPr fontId="3"/>
  </si>
  <si>
    <t>施設・事業所名</t>
    <rPh sb="0" eb="2">
      <t>シセツ</t>
    </rPh>
    <rPh sb="3" eb="6">
      <t>ジギョウショ</t>
    </rPh>
    <rPh sb="6" eb="7">
      <t>メイ</t>
    </rPh>
    <phoneticPr fontId="3"/>
  </si>
  <si>
    <t>施設事業所類型</t>
    <rPh sb="0" eb="2">
      <t>シセツ</t>
    </rPh>
    <rPh sb="2" eb="5">
      <t>ジギョウショ</t>
    </rPh>
    <rPh sb="5" eb="7">
      <t>ルイケイ</t>
    </rPh>
    <phoneticPr fontId="3"/>
  </si>
  <si>
    <t>職種</t>
    <rPh sb="0" eb="2">
      <t>ショクシュ</t>
    </rPh>
    <phoneticPr fontId="3"/>
  </si>
  <si>
    <t>①乳児保育</t>
    <rPh sb="1" eb="3">
      <t>ニュウジ</t>
    </rPh>
    <rPh sb="3" eb="5">
      <t>ホイク</t>
    </rPh>
    <phoneticPr fontId="3"/>
  </si>
  <si>
    <t>②幼児教育</t>
    <rPh sb="1" eb="3">
      <t>ヨウジ</t>
    </rPh>
    <rPh sb="3" eb="5">
      <t>キョウイク</t>
    </rPh>
    <phoneticPr fontId="3"/>
  </si>
  <si>
    <t>③障害児保育</t>
    <rPh sb="1" eb="4">
      <t>ショウガイジ</t>
    </rPh>
    <rPh sb="4" eb="6">
      <t>ホイク</t>
    </rPh>
    <phoneticPr fontId="3"/>
  </si>
  <si>
    <t>④食育・アレルギー対応</t>
    <rPh sb="1" eb="3">
      <t>ショクイク</t>
    </rPh>
    <rPh sb="9" eb="11">
      <t>タイオウ</t>
    </rPh>
    <phoneticPr fontId="3"/>
  </si>
  <si>
    <t>マネジメント</t>
    <phoneticPr fontId="3"/>
  </si>
  <si>
    <t>副主任保育士</t>
  </si>
  <si>
    <t>専門リーダー</t>
  </si>
  <si>
    <t>専門分野研修</t>
    <rPh sb="0" eb="2">
      <t>センモン</t>
    </rPh>
    <rPh sb="2" eb="4">
      <t>ブンヤ</t>
    </rPh>
    <rPh sb="4" eb="6">
      <t>ケンシュウ</t>
    </rPh>
    <phoneticPr fontId="3"/>
  </si>
  <si>
    <t>職務分野別リーダー</t>
  </si>
  <si>
    <t>↓判定式</t>
    <rPh sb="1" eb="3">
      <t>ハンテイ</t>
    </rPh>
    <rPh sb="3" eb="4">
      <t>シキ</t>
    </rPh>
    <phoneticPr fontId="3"/>
  </si>
  <si>
    <t>⑥保護者支援
・子育て支援</t>
    <rPh sb="1" eb="4">
      <t>ホゴシャ</t>
    </rPh>
    <rPh sb="4" eb="6">
      <t>シエン</t>
    </rPh>
    <rPh sb="8" eb="10">
      <t>コソダ</t>
    </rPh>
    <rPh sb="11" eb="13">
      <t>シエン</t>
    </rPh>
    <phoneticPr fontId="3"/>
  </si>
  <si>
    <t>職名区分</t>
    <rPh sb="0" eb="2">
      <t>ショクメイ</t>
    </rPh>
    <rPh sb="2" eb="4">
      <t>クブン</t>
    </rPh>
    <phoneticPr fontId="3"/>
  </si>
  <si>
    <t>別紙２ー様式１（県様式４）</t>
    <rPh sb="0" eb="2">
      <t>ベッシ</t>
    </rPh>
    <rPh sb="4" eb="6">
      <t>ヨウシキ</t>
    </rPh>
    <rPh sb="8" eb="9">
      <t>ケン</t>
    </rPh>
    <rPh sb="9" eb="11">
      <t>ヨウシキ</t>
    </rPh>
    <phoneticPr fontId="3"/>
  </si>
  <si>
    <t>⑤保健衛生・
    安全対策</t>
    <rPh sb="1" eb="3">
      <t>ホケン</t>
    </rPh>
    <rPh sb="3" eb="5">
      <t>エイセイ</t>
    </rPh>
    <rPh sb="11" eb="13">
      <t>アンゼン</t>
    </rPh>
    <rPh sb="13" eb="15">
      <t>タイサク</t>
    </rPh>
    <phoneticPr fontId="3"/>
  </si>
  <si>
    <t>園長以外の管理職</t>
  </si>
  <si>
    <t>園長</t>
  </si>
  <si>
    <t>保育士等
登録番号</t>
    <rPh sb="0" eb="3">
      <t>ホイクシ</t>
    </rPh>
    <rPh sb="3" eb="4">
      <t>トウ</t>
    </rPh>
    <rPh sb="5" eb="7">
      <t>トウロク</t>
    </rPh>
    <rPh sb="7" eb="9">
      <t>バンゴウ</t>
    </rPh>
    <phoneticPr fontId="3"/>
  </si>
  <si>
    <t>算定人数</t>
    <rPh sb="0" eb="2">
      <t>サンテイ</t>
    </rPh>
    <rPh sb="2" eb="4">
      <t>ニンズウ</t>
    </rPh>
    <phoneticPr fontId="3"/>
  </si>
  <si>
    <t>人数Ａ</t>
    <rPh sb="0" eb="2">
      <t>ニンズウ</t>
    </rPh>
    <phoneticPr fontId="3"/>
  </si>
  <si>
    <t>人数Ｂ</t>
    <rPh sb="0" eb="2">
      <t>ニンズウ</t>
    </rPh>
    <phoneticPr fontId="3"/>
  </si>
  <si>
    <t>人</t>
    <rPh sb="0" eb="1">
      <t>ヒト</t>
    </rPh>
    <phoneticPr fontId="3"/>
  </si>
  <si>
    <t>人</t>
    <rPh sb="0" eb="1">
      <t>ニン</t>
    </rPh>
    <phoneticPr fontId="3"/>
  </si>
  <si>
    <t>専門分野
研修修了数</t>
    <rPh sb="0" eb="2">
      <t>センモン</t>
    </rPh>
    <rPh sb="2" eb="4">
      <t>ブンヤ</t>
    </rPh>
    <rPh sb="5" eb="7">
      <t>ケンシュウ</t>
    </rPh>
    <rPh sb="7" eb="9">
      <t>シュウリョウ</t>
    </rPh>
    <rPh sb="9" eb="10">
      <t>スウ</t>
    </rPh>
    <phoneticPr fontId="3"/>
  </si>
  <si>
    <t>留意事項</t>
    <rPh sb="0" eb="2">
      <t>リュウイ</t>
    </rPh>
    <rPh sb="2" eb="4">
      <t>ジコウ</t>
    </rPh>
    <phoneticPr fontId="3"/>
  </si>
  <si>
    <t>※入力不要</t>
    <rPh sb="1" eb="3">
      <t>ニュウリョク</t>
    </rPh>
    <rPh sb="3" eb="5">
      <t>フヨウ</t>
    </rPh>
    <phoneticPr fontId="3"/>
  </si>
  <si>
    <t>（保育所・地域型保育事業）</t>
    <rPh sb="1" eb="4">
      <t>ホイクショ</t>
    </rPh>
    <rPh sb="5" eb="8">
      <t>チイキガタ</t>
    </rPh>
    <rPh sb="8" eb="10">
      <t>ホイク</t>
    </rPh>
    <rPh sb="10" eb="12">
      <t>ジギョウ</t>
    </rPh>
    <phoneticPr fontId="10"/>
  </si>
  <si>
    <t>※R7経過措置用</t>
    <rPh sb="3" eb="5">
      <t>ケイカ</t>
    </rPh>
    <rPh sb="5" eb="7">
      <t>ソチ</t>
    </rPh>
    <rPh sb="7" eb="8">
      <t>ヨウ</t>
    </rPh>
    <phoneticPr fontId="10"/>
  </si>
  <si>
    <t>職名</t>
    <rPh sb="0" eb="2">
      <t>ショクメイ</t>
    </rPh>
    <phoneticPr fontId="10"/>
  </si>
  <si>
    <t>研修内容</t>
    <rPh sb="0" eb="2">
      <t>ケンシュウ</t>
    </rPh>
    <rPh sb="2" eb="4">
      <t>ナイヨウ</t>
    </rPh>
    <phoneticPr fontId="10"/>
  </si>
  <si>
    <t>備考</t>
    <rPh sb="0" eb="2">
      <t>ビコウ</t>
    </rPh>
    <phoneticPr fontId="10"/>
  </si>
  <si>
    <t>乳児保育</t>
    <rPh sb="0" eb="2">
      <t>ニュウジ</t>
    </rPh>
    <rPh sb="2" eb="4">
      <t>ホイク</t>
    </rPh>
    <phoneticPr fontId="10"/>
  </si>
  <si>
    <t>幼児教育</t>
    <rPh sb="0" eb="2">
      <t>ヨウジ</t>
    </rPh>
    <rPh sb="2" eb="4">
      <t>キョウイク</t>
    </rPh>
    <phoneticPr fontId="10"/>
  </si>
  <si>
    <t>障害児保育</t>
    <rPh sb="0" eb="3">
      <t>ショウガイジ</t>
    </rPh>
    <rPh sb="3" eb="5">
      <t>ホイク</t>
    </rPh>
    <phoneticPr fontId="10"/>
  </si>
  <si>
    <t>食育
アレルギー対応</t>
    <rPh sb="0" eb="2">
      <t>ショクイク</t>
    </rPh>
    <rPh sb="8" eb="10">
      <t>タイオウ</t>
    </rPh>
    <phoneticPr fontId="10"/>
  </si>
  <si>
    <t>保健衛生
安全対策</t>
    <rPh sb="0" eb="2">
      <t>ホケン</t>
    </rPh>
    <rPh sb="2" eb="4">
      <t>エイセイ</t>
    </rPh>
    <rPh sb="5" eb="7">
      <t>アンゼン</t>
    </rPh>
    <rPh sb="7" eb="9">
      <t>タイサク</t>
    </rPh>
    <phoneticPr fontId="10"/>
  </si>
  <si>
    <t>保護者支援
子育て支援</t>
    <rPh sb="0" eb="3">
      <t>ホゴシャ</t>
    </rPh>
    <rPh sb="3" eb="5">
      <t>シエン</t>
    </rPh>
    <rPh sb="6" eb="8">
      <t>コソダ</t>
    </rPh>
    <rPh sb="9" eb="11">
      <t>シエン</t>
    </rPh>
    <phoneticPr fontId="10"/>
  </si>
  <si>
    <t>マネジメント</t>
    <phoneticPr fontId="10"/>
  </si>
  <si>
    <t>保育実践</t>
    <rPh sb="0" eb="2">
      <t>ホイク</t>
    </rPh>
    <rPh sb="2" eb="4">
      <t>ジッセン</t>
    </rPh>
    <phoneticPr fontId="10"/>
  </si>
  <si>
    <t>副主任保育士
（人数Ａ相当）</t>
    <rPh sb="0" eb="3">
      <t>フクシュニン</t>
    </rPh>
    <rPh sb="3" eb="6">
      <t>ホイクシ</t>
    </rPh>
    <rPh sb="8" eb="10">
      <t>ニンズウ</t>
    </rPh>
    <rPh sb="11" eb="13">
      <t>ソウトウ</t>
    </rPh>
    <phoneticPr fontId="10"/>
  </si>
  <si>
    <t>○</t>
    <phoneticPr fontId="10"/>
  </si>
  <si>
    <t>▲
R1実施分までOK</t>
    <rPh sb="4" eb="6">
      <t>ジッシ</t>
    </rPh>
    <rPh sb="6" eb="7">
      <t>ブン</t>
    </rPh>
    <phoneticPr fontId="10"/>
  </si>
  <si>
    <r>
      <t xml:space="preserve">左記から３分野以上
</t>
    </r>
    <r>
      <rPr>
        <sz val="11"/>
        <color rgb="FFFF0000"/>
        <rFont val="游ゴシック"/>
        <family val="3"/>
        <charset val="128"/>
        <scheme val="minor"/>
      </rPr>
      <t>※経過措置中</t>
    </r>
    <rPh sb="0" eb="2">
      <t>サキ</t>
    </rPh>
    <rPh sb="5" eb="7">
      <t>ブンヤ</t>
    </rPh>
    <rPh sb="7" eb="9">
      <t>イジョウ</t>
    </rPh>
    <rPh sb="11" eb="13">
      <t>ケイカ</t>
    </rPh>
    <rPh sb="13" eb="15">
      <t>ソチ</t>
    </rPh>
    <rPh sb="15" eb="16">
      <t>チュウ</t>
    </rPh>
    <phoneticPr fontId="10"/>
  </si>
  <si>
    <t>専門リーダー
（人数Ａ相当）</t>
    <rPh sb="0" eb="2">
      <t>センモン</t>
    </rPh>
    <rPh sb="8" eb="10">
      <t>ニンズウ</t>
    </rPh>
    <rPh sb="11" eb="13">
      <t>ソウトウ</t>
    </rPh>
    <phoneticPr fontId="10"/>
  </si>
  <si>
    <t>職務分野別リーダー
（人数Ｂ相当）</t>
    <rPh sb="0" eb="2">
      <t>ショクム</t>
    </rPh>
    <rPh sb="2" eb="4">
      <t>ブンヤ</t>
    </rPh>
    <rPh sb="4" eb="5">
      <t>ベツ</t>
    </rPh>
    <rPh sb="11" eb="13">
      <t>ニンズウ</t>
    </rPh>
    <rPh sb="14" eb="16">
      <t>ソウトウ</t>
    </rPh>
    <phoneticPr fontId="10"/>
  </si>
  <si>
    <t>左記から１分野以上</t>
    <rPh sb="0" eb="2">
      <t>サキ</t>
    </rPh>
    <rPh sb="5" eb="7">
      <t>ブンヤ</t>
    </rPh>
    <rPh sb="7" eb="9">
      <t>イジョウ</t>
    </rPh>
    <phoneticPr fontId="10"/>
  </si>
  <si>
    <t>研修修了要件確認表</t>
    <rPh sb="0" eb="2">
      <t>ケンシュウ</t>
    </rPh>
    <rPh sb="2" eb="4">
      <t>シュウリョウ</t>
    </rPh>
    <rPh sb="4" eb="6">
      <t>ヨウケン</t>
    </rPh>
    <rPh sb="6" eb="8">
      <t>カクニン</t>
    </rPh>
    <rPh sb="8" eb="9">
      <t>ヒョウ</t>
    </rPh>
    <phoneticPr fontId="10"/>
  </si>
  <si>
    <t>左記から４分野以上</t>
    <rPh sb="0" eb="2">
      <t>サキ</t>
    </rPh>
    <rPh sb="5" eb="7">
      <t>ブンヤ</t>
    </rPh>
    <rPh sb="7" eb="9">
      <t>イジョウ</t>
    </rPh>
    <phoneticPr fontId="10"/>
  </si>
  <si>
    <t>左記からマネジメント＋３分野以上</t>
    <rPh sb="0" eb="2">
      <t>サキ</t>
    </rPh>
    <rPh sb="12" eb="14">
      <t>ブンヤ</t>
    </rPh>
    <rPh sb="14" eb="16">
      <t>イジョウ</t>
    </rPh>
    <phoneticPr fontId="10"/>
  </si>
  <si>
    <t>○
※必須</t>
    <rPh sb="3" eb="5">
      <t>ヒッス</t>
    </rPh>
    <phoneticPr fontId="10"/>
  </si>
  <si>
    <t>　例）令和９年１月に研修を修了した場合、R9ではなくR8と記入すること。</t>
    <phoneticPr fontId="3"/>
  </si>
  <si>
    <t>・研修修了年度はH○、Ｒ○のように記載すること。また、修了年ではなく、修了年度で記入をすること。</t>
    <rPh sb="27" eb="29">
      <t>シュウリョウ</t>
    </rPh>
    <rPh sb="29" eb="30">
      <t>ネン</t>
    </rPh>
    <phoneticPr fontId="3"/>
  </si>
  <si>
    <t>・今年度修了した研修については、修了証が修了者の手元に届き次第、速やかに各市町所管課に提出すること。</t>
    <rPh sb="20" eb="23">
      <t>シュウリョウシャ</t>
    </rPh>
    <rPh sb="24" eb="26">
      <t>テモト</t>
    </rPh>
    <rPh sb="32" eb="33">
      <t>スミ</t>
    </rPh>
    <phoneticPr fontId="3"/>
  </si>
  <si>
    <t>・令和８年４月１日時点で研修修了要件を満たしていない場合は人数Ａ及び人数Ｂには算定できないことに留意すること。（配分は可能）</t>
    <rPh sb="59" eb="61">
      <t>カノウ</t>
    </rPh>
    <phoneticPr fontId="3"/>
  </si>
  <si>
    <t>県確認済
研修修了数</t>
    <rPh sb="1" eb="3">
      <t>カクニン</t>
    </rPh>
    <rPh sb="3" eb="4">
      <t>スミ</t>
    </rPh>
    <rPh sb="7" eb="9">
      <t>シュウリョウ</t>
    </rPh>
    <phoneticPr fontId="3"/>
  </si>
  <si>
    <t>※入力不要</t>
    <rPh sb="1" eb="3">
      <t>ニュウリョク</t>
    </rPh>
    <rPh sb="3" eb="5">
      <t>フヨウ</t>
    </rPh>
    <phoneticPr fontId="3"/>
  </si>
  <si>
    <r>
      <t>※園長に関しては「副主任保育士」もしくは「専門リーダー」の要件を満たしている場合は人数Ａ相当として算定可。</t>
    </r>
    <r>
      <rPr>
        <sz val="11"/>
        <color rgb="FFFF0000"/>
        <rFont val="游ゴシック"/>
        <family val="3"/>
        <charset val="128"/>
        <scheme val="minor"/>
      </rPr>
      <t>（配分はできない）</t>
    </r>
    <r>
      <rPr>
        <sz val="11"/>
        <color theme="1"/>
        <rFont val="游ゴシック"/>
        <family val="2"/>
        <charset val="128"/>
        <scheme val="minor"/>
      </rPr>
      <t xml:space="preserve">
※園長以外の管理職に関しては「副主任保育士」もしくは「専門リーダー」の要件を満たしている場合は人数Ａ相当として算定可。</t>
    </r>
    <r>
      <rPr>
        <sz val="11"/>
        <color rgb="FFFF0000"/>
        <rFont val="游ゴシック"/>
        <family val="3"/>
        <charset val="128"/>
        <scheme val="minor"/>
      </rPr>
      <t>（配分は基本できないが、改善後の副主任保育士等の賃金のバランス等を踏まえて必要な場合には、副主任保育士の配分額を超えない範囲で配分を行うことができる。）</t>
    </r>
    <rPh sb="174" eb="176">
      <t>ハイブン</t>
    </rPh>
    <phoneticPr fontId="3"/>
  </si>
  <si>
    <r>
      <t>※園長に関しては「副主任保育士」もしくは「専門リーダー」の要件を満たしている場合は人数Ａ相当として算定可。</t>
    </r>
    <r>
      <rPr>
        <sz val="11"/>
        <color rgb="FFFF0000"/>
        <rFont val="游ゴシック"/>
        <family val="3"/>
        <charset val="128"/>
        <scheme val="minor"/>
      </rPr>
      <t>（配分はできない）</t>
    </r>
    <r>
      <rPr>
        <sz val="11"/>
        <color theme="1"/>
        <rFont val="游ゴシック"/>
        <family val="2"/>
        <charset val="128"/>
        <scheme val="minor"/>
      </rPr>
      <t xml:space="preserve">
※園長以外の管理職に関しては「副主任保育士」もしくは「専門リーダー」の要件を満たしている場合は人数Ａ相当として算定可。</t>
    </r>
    <r>
      <rPr>
        <sz val="11"/>
        <color rgb="FFFF0000"/>
        <rFont val="游ゴシック"/>
        <family val="3"/>
        <charset val="128"/>
        <scheme val="minor"/>
      </rPr>
      <t>（配分は基本できないが、改善後の副主任保育士等の賃金のバランス等を踏まえて必要な場合には、副主任保育士の配分額を超えない範囲で配分を行うことができる。）</t>
    </r>
    <rPh sb="1" eb="3">
      <t>エンチョウ</t>
    </rPh>
    <rPh sb="4" eb="5">
      <t>カン</t>
    </rPh>
    <rPh sb="9" eb="15">
      <t>フクシュニンホイクシ</t>
    </rPh>
    <rPh sb="21" eb="23">
      <t>センモン</t>
    </rPh>
    <rPh sb="29" eb="31">
      <t>ヨウケン</t>
    </rPh>
    <rPh sb="32" eb="33">
      <t>ミ</t>
    </rPh>
    <rPh sb="38" eb="40">
      <t>バアイ</t>
    </rPh>
    <rPh sb="41" eb="43">
      <t>ニンズウ</t>
    </rPh>
    <rPh sb="44" eb="46">
      <t>ソウトウ</t>
    </rPh>
    <rPh sb="49" eb="51">
      <t>サンテイ</t>
    </rPh>
    <rPh sb="51" eb="52">
      <t>カ</t>
    </rPh>
    <rPh sb="54" eb="56">
      <t>ハイブン</t>
    </rPh>
    <rPh sb="126" eb="128">
      <t>キホン</t>
    </rPh>
    <rPh sb="134" eb="137">
      <t>カイゼンゴ</t>
    </rPh>
    <rPh sb="138" eb="141">
      <t>フクシュニン</t>
    </rPh>
    <rPh sb="141" eb="143">
      <t>ホイク</t>
    </rPh>
    <rPh sb="143" eb="144">
      <t>シ</t>
    </rPh>
    <rPh sb="144" eb="145">
      <t>トウ</t>
    </rPh>
    <rPh sb="146" eb="148">
      <t>チンギン</t>
    </rPh>
    <rPh sb="153" eb="154">
      <t>トウ</t>
    </rPh>
    <rPh sb="155" eb="156">
      <t>フ</t>
    </rPh>
    <rPh sb="159" eb="161">
      <t>ヒツヨウ</t>
    </rPh>
    <rPh sb="162" eb="164">
      <t>バアイ</t>
    </rPh>
    <rPh sb="167" eb="173">
      <t>フクシュニンホイクシ</t>
    </rPh>
    <rPh sb="174" eb="176">
      <t>ハイブン</t>
    </rPh>
    <rPh sb="176" eb="177">
      <t>ガク</t>
    </rPh>
    <rPh sb="178" eb="179">
      <t>コ</t>
    </rPh>
    <rPh sb="182" eb="184">
      <t>ハンイ</t>
    </rPh>
    <rPh sb="185" eb="187">
      <t>ハイブン</t>
    </rPh>
    <rPh sb="188" eb="189">
      <t>オコナ</t>
    </rPh>
    <phoneticPr fontId="3"/>
  </si>
  <si>
    <t>算定可否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</si>
</sst>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
  </numFmts>
  <fonts count="1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2"/>
      <scheme val="minor"/>
    </font>
    <font>
      <sz val="9"/>
      <color theme="1"/>
      <name val="游ゴシック"/>
      <family val="3"/>
      <charset val="128"/>
      <scheme val="minor"/>
    </font>
    <font>
      <sz val="12"/>
      <color theme="1"/>
      <name val="游ゴシック"/>
      <family val="2"/>
      <scheme val="minor"/>
    </font>
    <font>
      <sz val="10"/>
      <color theme="1"/>
      <name val="游ゴシック"/>
      <family val="3"/>
      <charset val="128"/>
      <scheme val="minor"/>
    </font>
    <font>
      <sz val="11"/>
      <color theme="1"/>
      <name val="ＭＳ 明朝"/>
      <family val="1"/>
      <charset val="128"/>
    </font>
    <font>
      <sz val="14"/>
      <color theme="1"/>
      <name val="ＭＳ ゴシック"/>
      <family val="3"/>
      <charset val="128"/>
    </font>
    <font>
      <sz val="6"/>
      <name val="游ゴシック"/>
      <family val="2"/>
      <charset val="128"/>
      <scheme val="minor"/>
    </font>
    <font>
      <sz val="8"/>
      <color theme="1"/>
      <name val="游ゴシック"/>
      <family val="2"/>
      <scheme val="minor"/>
    </font>
    <font>
      <sz val="11"/>
      <color rgb="FFFF0000"/>
      <name val="游ゴシック"/>
      <family val="2"/>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lignment vertical="center"/>
    </xf>
  </cellStyleXfs>
  <cellXfs count="91">
    <xf numFmtId="0" fontId="0" fillId="0" borderId="0" xfId="0"/>
    <xf numFmtId="0" fontId="0" fillId="0" borderId="0" xfId="0" applyAlignment="1">
      <alignment vertical="top"/>
    </xf>
    <xf numFmtId="0" fontId="0" fillId="0" borderId="0" xfId="0" applyAlignment="1">
      <alignment horizontal="center"/>
    </xf>
    <xf numFmtId="0" fontId="0" fillId="0" borderId="2" xfId="0" applyBorder="1"/>
    <xf numFmtId="0" fontId="0" fillId="0" borderId="3" xfId="0" applyBorder="1"/>
    <xf numFmtId="0" fontId="6" fillId="0" borderId="0" xfId="0" applyFont="1"/>
    <xf numFmtId="0" fontId="5" fillId="0" borderId="5" xfId="0" applyFont="1" applyBorder="1" applyAlignment="1">
      <alignment vertical="top" wrapText="1"/>
    </xf>
    <xf numFmtId="0" fontId="5" fillId="0" borderId="6" xfId="0" applyFont="1" applyBorder="1" applyAlignment="1">
      <alignment vertical="top" wrapText="1"/>
    </xf>
    <xf numFmtId="0" fontId="0" fillId="2" borderId="0" xfId="0" applyFill="1"/>
    <xf numFmtId="0" fontId="0" fillId="2" borderId="0" xfId="0" applyFill="1" applyAlignment="1">
      <alignment horizontal="center" vertical="center"/>
    </xf>
    <xf numFmtId="0" fontId="4" fillId="0" borderId="4" xfId="0" applyFont="1" applyBorder="1" applyAlignment="1">
      <alignment horizontal="center" vertical="center"/>
    </xf>
    <xf numFmtId="0" fontId="5" fillId="0" borderId="5" xfId="0" applyFont="1" applyBorder="1" applyAlignment="1">
      <alignment horizontal="center" vertical="center"/>
    </xf>
    <xf numFmtId="0" fontId="8" fillId="0" borderId="0" xfId="0" applyFont="1"/>
    <xf numFmtId="0" fontId="9" fillId="0" borderId="0" xfId="0" applyFont="1"/>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Border="1" applyAlignment="1">
      <alignment horizontal="center"/>
    </xf>
    <xf numFmtId="0" fontId="0" fillId="3" borderId="0" xfId="0" applyFill="1" applyBorder="1" applyAlignment="1" applyProtection="1">
      <alignment horizontal="center" vertical="center" shrinkToFit="1"/>
      <protection locked="0"/>
    </xf>
    <xf numFmtId="0" fontId="0" fillId="2" borderId="0" xfId="0" applyFill="1" applyAlignment="1">
      <alignment horizontal="center"/>
    </xf>
    <xf numFmtId="0" fontId="0" fillId="0" borderId="0" xfId="0" applyBorder="1"/>
    <xf numFmtId="0" fontId="0" fillId="0" borderId="0" xfId="0" applyAlignment="1">
      <alignment vertical="center"/>
    </xf>
    <xf numFmtId="0" fontId="0" fillId="0" borderId="0" xfId="0" applyAlignment="1">
      <alignment horizontal="center" vertical="center"/>
    </xf>
    <xf numFmtId="0" fontId="11" fillId="0" borderId="0" xfId="0" applyFont="1" applyAlignment="1">
      <alignment vertical="center"/>
    </xf>
    <xf numFmtId="0" fontId="2" fillId="0" borderId="0" xfId="1">
      <alignment vertical="center"/>
    </xf>
    <xf numFmtId="0" fontId="12" fillId="0" borderId="0" xfId="1" applyFont="1">
      <alignment vertical="center"/>
    </xf>
    <xf numFmtId="0" fontId="2" fillId="2" borderId="10" xfId="1" applyFill="1" applyBorder="1" applyAlignment="1">
      <alignment horizontal="center" vertical="center"/>
    </xf>
    <xf numFmtId="0" fontId="2" fillId="2" borderId="10" xfId="1" applyFill="1" applyBorder="1" applyAlignment="1">
      <alignment horizontal="center" vertical="center" wrapText="1"/>
    </xf>
    <xf numFmtId="0" fontId="2" fillId="0" borderId="10" xfId="1" applyBorder="1" applyAlignment="1">
      <alignment horizontal="center" vertical="center" wrapText="1"/>
    </xf>
    <xf numFmtId="0" fontId="2" fillId="0" borderId="10" xfId="1" applyBorder="1" applyAlignment="1">
      <alignment horizontal="center" vertical="center"/>
    </xf>
    <xf numFmtId="0" fontId="2" fillId="0" borderId="10" xfId="1" applyBorder="1" applyAlignment="1">
      <alignment vertical="center" wrapText="1"/>
    </xf>
    <xf numFmtId="0" fontId="2" fillId="0" borderId="10" xfId="1" applyBorder="1">
      <alignment vertical="center"/>
    </xf>
    <xf numFmtId="0" fontId="2" fillId="5" borderId="10" xfId="1" applyFill="1" applyBorder="1" applyAlignment="1">
      <alignment horizontal="center" vertical="center" wrapText="1"/>
    </xf>
    <xf numFmtId="0" fontId="4" fillId="4" borderId="22" xfId="0" applyFont="1" applyFill="1" applyBorder="1" applyAlignment="1">
      <alignment horizontal="center" vertical="center" wrapText="1"/>
    </xf>
    <xf numFmtId="0" fontId="6" fillId="4" borderId="20" xfId="0" applyFont="1" applyFill="1" applyBorder="1" applyAlignment="1">
      <alignment horizontal="center"/>
    </xf>
    <xf numFmtId="0" fontId="0" fillId="4" borderId="26" xfId="0" applyFill="1" applyBorder="1" applyAlignment="1">
      <alignment horizontal="center" vertical="center"/>
    </xf>
    <xf numFmtId="0" fontId="0" fillId="4" borderId="25" xfId="0" applyFill="1" applyBorder="1" applyAlignment="1">
      <alignment horizontal="center" vertical="center"/>
    </xf>
    <xf numFmtId="0" fontId="0" fillId="4" borderId="27" xfId="0" applyFill="1" applyBorder="1" applyAlignment="1">
      <alignment horizontal="center" vertical="center"/>
    </xf>
    <xf numFmtId="176" fontId="0" fillId="3" borderId="12" xfId="0" applyNumberForma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6" fillId="4" borderId="12" xfId="0" applyFont="1" applyFill="1" applyBorder="1" applyAlignment="1">
      <alignment horizontal="center"/>
    </xf>
    <xf numFmtId="0" fontId="6" fillId="4" borderId="21" xfId="0" applyFont="1" applyFill="1" applyBorder="1" applyAlignment="1">
      <alignment horizontal="center"/>
    </xf>
    <xf numFmtId="0" fontId="0" fillId="3" borderId="3"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6" fillId="4" borderId="12" xfId="0" applyFont="1" applyFill="1" applyBorder="1" applyAlignment="1">
      <alignment horizontal="center"/>
    </xf>
    <xf numFmtId="0" fontId="0" fillId="3" borderId="2" xfId="0" applyFill="1" applyBorder="1" applyAlignment="1" applyProtection="1">
      <alignment horizontal="center" shrinkToFit="1"/>
      <protection locked="0"/>
    </xf>
    <xf numFmtId="0" fontId="7" fillId="3" borderId="2" xfId="0" applyFont="1" applyFill="1" applyBorder="1" applyAlignment="1" applyProtection="1">
      <alignment horizontal="center" shrinkToFit="1"/>
      <protection locked="0"/>
    </xf>
    <xf numFmtId="0" fontId="0" fillId="3" borderId="3" xfId="0" applyFill="1" applyBorder="1" applyAlignment="1" applyProtection="1">
      <alignment horizontal="center" shrinkToFit="1"/>
      <protection locked="0"/>
    </xf>
    <xf numFmtId="0" fontId="7" fillId="3" borderId="3" xfId="0" applyFont="1" applyFill="1" applyBorder="1" applyAlignment="1" applyProtection="1">
      <alignment horizontal="center" shrinkToFit="1"/>
      <protection locked="0"/>
    </xf>
    <xf numFmtId="0" fontId="0" fillId="4" borderId="13" xfId="0" applyFill="1" applyBorder="1" applyAlignment="1">
      <alignment horizontal="center" vertical="center"/>
    </xf>
    <xf numFmtId="0" fontId="0" fillId="4" borderId="15" xfId="0" applyFill="1" applyBorder="1" applyAlignment="1">
      <alignment horizontal="center" vertical="center"/>
    </xf>
    <xf numFmtId="0" fontId="0" fillId="4" borderId="14" xfId="0" applyFill="1" applyBorder="1" applyAlignment="1">
      <alignment horizontal="center" vertical="center"/>
    </xf>
    <xf numFmtId="0" fontId="0" fillId="4" borderId="4" xfId="0"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6" fillId="4" borderId="21" xfId="0" applyFont="1" applyFill="1" applyBorder="1" applyAlignment="1">
      <alignment horizontal="center"/>
    </xf>
    <xf numFmtId="0" fontId="6" fillId="4" borderId="23" xfId="0" applyFont="1" applyFill="1" applyBorder="1" applyAlignment="1">
      <alignment horizontal="center"/>
    </xf>
    <xf numFmtId="0" fontId="0" fillId="4" borderId="7" xfId="0"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6" fillId="4" borderId="12" xfId="0" applyFont="1" applyFill="1" applyBorder="1" applyAlignment="1">
      <alignment horizontal="center"/>
    </xf>
    <xf numFmtId="0" fontId="6" fillId="4" borderId="17" xfId="0" applyFont="1" applyFill="1" applyBorder="1" applyAlignment="1">
      <alignment horizontal="center"/>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0" fillId="4" borderId="18" xfId="0" applyFill="1" applyBorder="1" applyAlignment="1" applyProtection="1">
      <alignment horizontal="center" vertical="center" shrinkToFit="1"/>
      <protection locked="0"/>
    </xf>
    <xf numFmtId="0" fontId="0" fillId="4" borderId="19" xfId="0" applyFill="1" applyBorder="1" applyAlignment="1" applyProtection="1">
      <alignment horizontal="center" vertical="center" shrinkToFit="1"/>
      <protection locked="0"/>
    </xf>
    <xf numFmtId="0" fontId="4" fillId="4" borderId="26" xfId="0" applyFont="1" applyFill="1" applyBorder="1" applyAlignment="1">
      <alignment horizontal="center" vertical="center" wrapText="1"/>
    </xf>
    <xf numFmtId="0" fontId="6" fillId="4" borderId="11" xfId="0" applyFont="1" applyFill="1" applyBorder="1" applyAlignment="1">
      <alignment horizontal="center"/>
    </xf>
    <xf numFmtId="0" fontId="6" fillId="4" borderId="24" xfId="0" applyFont="1" applyFill="1" applyBorder="1" applyAlignment="1">
      <alignment horizontal="center"/>
    </xf>
    <xf numFmtId="0" fontId="0" fillId="0" borderId="1" xfId="0" applyBorder="1" applyAlignment="1">
      <alignment horizontal="center"/>
    </xf>
    <xf numFmtId="0" fontId="0" fillId="3" borderId="1" xfId="0" applyFill="1" applyBorder="1" applyAlignment="1" applyProtection="1">
      <alignment horizontal="center"/>
      <protection locked="0"/>
    </xf>
    <xf numFmtId="0" fontId="0" fillId="0" borderId="2" xfId="0" applyBorder="1" applyAlignment="1">
      <alignment horizontal="center"/>
    </xf>
    <xf numFmtId="0" fontId="0" fillId="3" borderId="2" xfId="0" applyFill="1" applyBorder="1" applyAlignment="1" applyProtection="1">
      <alignment horizontal="center"/>
      <protection locked="0"/>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3" xfId="0" applyBorder="1" applyAlignment="1">
      <alignment horizontal="center"/>
    </xf>
    <xf numFmtId="0" fontId="0" fillId="3" borderId="3" xfId="0" applyFill="1" applyBorder="1" applyAlignment="1" applyProtection="1">
      <alignment horizont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2" fillId="2" borderId="10" xfId="1" applyFill="1" applyBorder="1" applyAlignment="1">
      <alignment horizontal="center" vertical="center"/>
    </xf>
    <xf numFmtId="0" fontId="2" fillId="0" borderId="16" xfId="1" applyBorder="1" applyAlignment="1">
      <alignment horizontal="left" vertical="center" wrapText="1"/>
    </xf>
    <xf numFmtId="0" fontId="2" fillId="0" borderId="16" xfId="1" applyBorder="1" applyAlignment="1">
      <alignment horizontal="left" vertical="center"/>
    </xf>
  </cellXfs>
  <cellStyles count="2">
    <cellStyle name="標準" xfId="0" builtinId="0"/>
    <cellStyle name="標準 2" xfId="1" xr:uid="{FB540B11-3617-4E51-8C73-3A8E06826C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0"/>
  <sheetViews>
    <sheetView tabSelected="1" view="pageBreakPreview" zoomScale="110" zoomScaleNormal="100" zoomScaleSheetLayoutView="110" workbookViewId="0">
      <pane xSplit="1" ySplit="9" topLeftCell="C10" activePane="bottomRight" state="frozen"/>
      <selection pane="topRight" activeCell="B1" sqref="B1"/>
      <selection pane="bottomLeft" activeCell="A9" sqref="A9"/>
      <selection pane="bottomRight" activeCell="E13" sqref="E13"/>
    </sheetView>
  </sheetViews>
  <sheetFormatPr defaultRowHeight="18" x14ac:dyDescent="0.55000000000000004"/>
  <cols>
    <col min="1" max="1" width="5.75" customWidth="1"/>
    <col min="2" max="3" width="14.75" customWidth="1"/>
    <col min="4" max="4" width="10.33203125" customWidth="1"/>
    <col min="5" max="5" width="14.75" customWidth="1"/>
    <col min="6" max="7" width="10" customWidth="1"/>
    <col min="8" max="8" width="10.5" bestFit="1" customWidth="1"/>
    <col min="9" max="9" width="10.6640625" customWidth="1"/>
    <col min="10" max="10" width="10.08203125" customWidth="1"/>
    <col min="11" max="11" width="10.5" customWidth="1"/>
    <col min="12" max="12" width="10.4140625" customWidth="1"/>
    <col min="13" max="13" width="8.75" customWidth="1"/>
    <col min="14" max="14" width="5.75" customWidth="1"/>
    <col min="15" max="15" width="3.75" customWidth="1"/>
    <col min="16" max="16" width="4.6640625" customWidth="1"/>
    <col min="17" max="17" width="5.25" customWidth="1"/>
  </cols>
  <sheetData>
    <row r="1" spans="1:32" x14ac:dyDescent="0.55000000000000004">
      <c r="A1" s="12" t="s">
        <v>20</v>
      </c>
    </row>
    <row r="2" spans="1:32" ht="31.75" customHeight="1" x14ac:dyDescent="0.55000000000000004">
      <c r="A2" s="13" t="s">
        <v>0</v>
      </c>
      <c r="B2" s="13"/>
      <c r="C2" s="13"/>
      <c r="D2" s="13"/>
      <c r="E2" s="13"/>
      <c r="F2" s="13"/>
      <c r="H2" s="26"/>
      <c r="I2" s="26"/>
      <c r="J2" s="27"/>
      <c r="K2" s="26"/>
      <c r="L2" s="26"/>
    </row>
    <row r="3" spans="1:32" x14ac:dyDescent="0.55000000000000004">
      <c r="A3" s="76" t="s">
        <v>4</v>
      </c>
      <c r="B3" s="76"/>
      <c r="C3" s="77"/>
      <c r="D3" s="77"/>
      <c r="E3" s="77"/>
      <c r="H3" s="26"/>
      <c r="I3" s="28"/>
      <c r="J3" s="27"/>
      <c r="K3" s="26"/>
      <c r="L3" s="26"/>
    </row>
    <row r="4" spans="1:32" ht="18" customHeight="1" x14ac:dyDescent="0.55000000000000004">
      <c r="A4" s="78" t="s">
        <v>5</v>
      </c>
      <c r="B4" s="78"/>
      <c r="C4" s="79"/>
      <c r="D4" s="79"/>
      <c r="E4" s="79"/>
      <c r="H4" s="26"/>
      <c r="I4" s="26"/>
      <c r="J4" s="27"/>
      <c r="K4" s="26"/>
      <c r="L4" s="26"/>
    </row>
    <row r="5" spans="1:32" ht="20" customHeight="1" x14ac:dyDescent="0.55000000000000004">
      <c r="A5" s="78" t="s">
        <v>6</v>
      </c>
      <c r="B5" s="78"/>
      <c r="C5" s="79"/>
      <c r="D5" s="79"/>
      <c r="E5" s="79"/>
      <c r="H5" s="26"/>
      <c r="I5" s="26"/>
      <c r="J5" s="27"/>
      <c r="K5" s="26"/>
      <c r="L5" s="26"/>
    </row>
    <row r="6" spans="1:32" ht="21" customHeight="1" x14ac:dyDescent="0.55000000000000004">
      <c r="A6" s="82" t="s">
        <v>1</v>
      </c>
      <c r="B6" s="82"/>
      <c r="C6" s="83"/>
      <c r="D6" s="83"/>
      <c r="E6" s="83"/>
      <c r="H6" s="26"/>
      <c r="I6" s="26"/>
      <c r="J6" s="27"/>
      <c r="K6" s="26"/>
      <c r="L6" s="26"/>
    </row>
    <row r="7" spans="1:32" x14ac:dyDescent="0.55000000000000004">
      <c r="C7" s="2"/>
      <c r="D7" s="2"/>
      <c r="E7" s="2"/>
      <c r="N7" s="25"/>
      <c r="O7" s="25"/>
      <c r="P7" s="25"/>
      <c r="Q7" s="25"/>
    </row>
    <row r="8" spans="1:32" ht="23.5" customHeight="1" x14ac:dyDescent="0.6">
      <c r="A8" s="84" t="s">
        <v>2</v>
      </c>
      <c r="B8" s="84" t="s">
        <v>3</v>
      </c>
      <c r="C8" s="84" t="s">
        <v>19</v>
      </c>
      <c r="D8" s="84" t="s">
        <v>7</v>
      </c>
      <c r="E8" s="86" t="s">
        <v>24</v>
      </c>
      <c r="F8" s="76" t="s">
        <v>15</v>
      </c>
      <c r="G8" s="76"/>
      <c r="H8" s="76"/>
      <c r="I8" s="76"/>
      <c r="J8" s="76"/>
      <c r="K8" s="76"/>
      <c r="L8" s="80" t="s">
        <v>12</v>
      </c>
      <c r="M8" s="66" t="s">
        <v>32</v>
      </c>
      <c r="N8" s="67"/>
      <c r="O8" s="67"/>
      <c r="P8" s="67"/>
      <c r="Q8" s="68"/>
      <c r="R8" s="20"/>
      <c r="S8" s="20"/>
      <c r="T8" s="20"/>
      <c r="U8" s="20"/>
      <c r="V8" s="20"/>
      <c r="W8" s="20"/>
      <c r="X8" s="20"/>
      <c r="Y8" s="20"/>
      <c r="Z8" s="20"/>
      <c r="AA8" s="20"/>
      <c r="AB8" s="5" t="s">
        <v>17</v>
      </c>
      <c r="AD8" s="5"/>
    </row>
    <row r="9" spans="1:32" s="1" customFormat="1" ht="31" customHeight="1" x14ac:dyDescent="0.55000000000000004">
      <c r="A9" s="85"/>
      <c r="B9" s="85"/>
      <c r="C9" s="85"/>
      <c r="D9" s="85"/>
      <c r="E9" s="87"/>
      <c r="F9" s="10" t="s">
        <v>8</v>
      </c>
      <c r="G9" s="11" t="s">
        <v>9</v>
      </c>
      <c r="H9" s="11" t="s">
        <v>10</v>
      </c>
      <c r="I9" s="6" t="s">
        <v>11</v>
      </c>
      <c r="J9" s="6" t="s">
        <v>21</v>
      </c>
      <c r="K9" s="7" t="s">
        <v>18</v>
      </c>
      <c r="L9" s="81"/>
      <c r="M9" s="38" t="s">
        <v>30</v>
      </c>
      <c r="N9" s="69" t="s">
        <v>61</v>
      </c>
      <c r="O9" s="73"/>
      <c r="P9" s="69" t="s">
        <v>65</v>
      </c>
      <c r="Q9" s="70"/>
      <c r="R9" s="21"/>
      <c r="S9" s="21"/>
      <c r="T9" s="21"/>
      <c r="U9" s="21"/>
      <c r="V9" s="21"/>
      <c r="W9" s="21"/>
      <c r="X9" s="21"/>
      <c r="Y9" s="21"/>
      <c r="Z9" s="21"/>
      <c r="AA9" s="21"/>
      <c r="AB9" s="23" t="s">
        <v>23</v>
      </c>
      <c r="AC9" s="23" t="s">
        <v>22</v>
      </c>
      <c r="AD9" s="23" t="s">
        <v>13</v>
      </c>
      <c r="AE9" s="23" t="s">
        <v>14</v>
      </c>
      <c r="AF9" s="23" t="s">
        <v>16</v>
      </c>
    </row>
    <row r="10" spans="1:32" ht="20" x14ac:dyDescent="0.6">
      <c r="A10" s="3">
        <v>1</v>
      </c>
      <c r="B10" s="49"/>
      <c r="C10" s="51"/>
      <c r="D10" s="49"/>
      <c r="E10" s="52"/>
      <c r="F10" s="14"/>
      <c r="G10" s="15"/>
      <c r="H10" s="15"/>
      <c r="I10" s="15"/>
      <c r="J10" s="15"/>
      <c r="K10" s="16"/>
      <c r="L10" s="43"/>
      <c r="M10" s="39">
        <f>COUNTA(F10,G10,H10,I10,J10,K10)</f>
        <v>0</v>
      </c>
      <c r="N10" s="74"/>
      <c r="O10" s="75"/>
      <c r="P10" s="71"/>
      <c r="Q10" s="72"/>
      <c r="R10" s="22"/>
      <c r="S10" s="22"/>
      <c r="T10" s="22"/>
      <c r="U10" s="22"/>
      <c r="V10" s="22"/>
      <c r="W10" s="22"/>
      <c r="X10" s="22"/>
      <c r="Y10" s="22"/>
      <c r="Z10" s="22">
        <f>COUNTA(L10)</f>
        <v>0</v>
      </c>
      <c r="AA10" s="22">
        <f t="shared" ref="AA10:AA24" si="0">SUM(M10+Z10)</f>
        <v>0</v>
      </c>
      <c r="AB10" s="8" t="str">
        <f>IF(C10=$AB$9,IF(AA10&gt;=4,"○","×"),"")</f>
        <v/>
      </c>
      <c r="AC10" s="24" t="str">
        <f t="shared" ref="AC10:AC24" si="1">IF(C10=$AC$9,IF(AA10&gt;=4,"○","×"),"")</f>
        <v/>
      </c>
      <c r="AD10" s="24" t="str">
        <f>IF(C10=$AD$9,IF(M10&gt;=3,IF(COUNTA(L10)&gt;0,"○","×"),"×"),"")</f>
        <v/>
      </c>
      <c r="AE10" s="24" t="str">
        <f t="shared" ref="AE10:AE24" si="2">IF(C10=$AE$9,IF(M10&gt;=4,"○","要確認"),"")</f>
        <v/>
      </c>
      <c r="AF10" s="24" t="str">
        <f t="shared" ref="AF10:AF24" si="3">IF(C10=$AF$9,IF(M10&gt;=1,"○","要確認"),"")</f>
        <v/>
      </c>
    </row>
    <row r="11" spans="1:32" ht="20" x14ac:dyDescent="0.6">
      <c r="A11" s="3">
        <v>2</v>
      </c>
      <c r="B11" s="49"/>
      <c r="C11" s="51"/>
      <c r="D11" s="49"/>
      <c r="E11" s="52"/>
      <c r="F11" s="14"/>
      <c r="G11" s="15"/>
      <c r="H11" s="15"/>
      <c r="I11" s="15"/>
      <c r="J11" s="15"/>
      <c r="K11" s="16"/>
      <c r="L11" s="43"/>
      <c r="M11" s="46">
        <f t="shared" ref="M11:M24" si="4">COUNTA(F11,G11,H11,I11,J11,K11)</f>
        <v>0</v>
      </c>
      <c r="N11" s="64"/>
      <c r="O11" s="65"/>
      <c r="P11" s="58"/>
      <c r="Q11" s="59"/>
      <c r="R11" s="22"/>
      <c r="S11" s="22"/>
      <c r="T11" s="22"/>
      <c r="U11" s="22"/>
      <c r="V11" s="22"/>
      <c r="W11" s="22"/>
      <c r="X11" s="22"/>
      <c r="Y11" s="22"/>
      <c r="Z11" s="22">
        <f>COUNTA(L11)</f>
        <v>0</v>
      </c>
      <c r="AA11" s="22">
        <f t="shared" si="0"/>
        <v>0</v>
      </c>
      <c r="AB11" s="9" t="str">
        <f>IF(C11=$AB$9,IF(M11&gt;=3,IF(COUNTA(L11)&gt;0,"○","×"),"×"),"")</f>
        <v/>
      </c>
      <c r="AC11" s="24" t="str">
        <f t="shared" si="1"/>
        <v/>
      </c>
      <c r="AD11" s="24" t="str">
        <f>IF(C11=$AD$9,IF(M11&gt;=3,IF(COUNTA(L11)&gt;0,"○","×"),"×"),"")</f>
        <v/>
      </c>
      <c r="AE11" s="24" t="str">
        <f t="shared" si="2"/>
        <v/>
      </c>
      <c r="AF11" s="24" t="str">
        <f t="shared" si="3"/>
        <v/>
      </c>
    </row>
    <row r="12" spans="1:32" ht="20" x14ac:dyDescent="0.6">
      <c r="A12" s="3">
        <v>3</v>
      </c>
      <c r="B12" s="49"/>
      <c r="C12" s="51"/>
      <c r="D12" s="49"/>
      <c r="E12" s="52"/>
      <c r="F12" s="14"/>
      <c r="G12" s="15"/>
      <c r="H12" s="15"/>
      <c r="I12" s="15"/>
      <c r="J12" s="15"/>
      <c r="K12" s="16"/>
      <c r="L12" s="43"/>
      <c r="M12" s="46">
        <f t="shared" si="4"/>
        <v>0</v>
      </c>
      <c r="N12" s="64"/>
      <c r="O12" s="65"/>
      <c r="P12" s="58"/>
      <c r="Q12" s="59"/>
      <c r="R12" s="22"/>
      <c r="S12" s="22"/>
      <c r="T12" s="22"/>
      <c r="U12" s="22"/>
      <c r="V12" s="22"/>
      <c r="W12" s="22"/>
      <c r="X12" s="22"/>
      <c r="Y12" s="22"/>
      <c r="Z12" s="22">
        <f>COUNTA(L12)</f>
        <v>0</v>
      </c>
      <c r="AA12" s="22">
        <f t="shared" si="0"/>
        <v>0</v>
      </c>
      <c r="AB12" s="9" t="str">
        <f>IF(C12=$AB$9,IF(M12&gt;=3,IF(COUNTA(L12)&gt;0,"○","×"),"×"),"")</f>
        <v/>
      </c>
      <c r="AC12" s="24" t="str">
        <f t="shared" si="1"/>
        <v/>
      </c>
      <c r="AD12" s="24" t="str">
        <f>IF(C12=$AD$9,IF(M12&gt;=3,IF(COUNTA(L12)&gt;0,"○","×"),"×"),"")</f>
        <v/>
      </c>
      <c r="AE12" s="24" t="str">
        <f t="shared" si="2"/>
        <v/>
      </c>
      <c r="AF12" s="24" t="str">
        <f t="shared" si="3"/>
        <v/>
      </c>
    </row>
    <row r="13" spans="1:32" ht="20" x14ac:dyDescent="0.6">
      <c r="A13" s="3">
        <v>4</v>
      </c>
      <c r="B13" s="49"/>
      <c r="C13" s="51"/>
      <c r="D13" s="49"/>
      <c r="E13" s="52"/>
      <c r="F13" s="14"/>
      <c r="G13" s="15"/>
      <c r="H13" s="15"/>
      <c r="I13" s="15"/>
      <c r="J13" s="15"/>
      <c r="K13" s="16"/>
      <c r="L13" s="44"/>
      <c r="M13" s="46">
        <f t="shared" si="4"/>
        <v>0</v>
      </c>
      <c r="N13" s="64"/>
      <c r="O13" s="65"/>
      <c r="P13" s="58"/>
      <c r="Q13" s="59"/>
      <c r="R13" s="22"/>
      <c r="S13" s="22"/>
      <c r="T13" s="22"/>
      <c r="U13" s="22"/>
      <c r="V13" s="22"/>
      <c r="W13" s="22"/>
      <c r="X13" s="22"/>
      <c r="Y13" s="22"/>
      <c r="Z13" s="22">
        <f>COUNTA(L13)</f>
        <v>0</v>
      </c>
      <c r="AA13" s="22">
        <f t="shared" si="0"/>
        <v>0</v>
      </c>
      <c r="AB13" s="9" t="str">
        <f>IF(C13=$AB$9,IF(M13&gt;=3,IF(COUNTA(L13)&gt;0,"○","×"),"×"),"")</f>
        <v/>
      </c>
      <c r="AC13" s="24" t="str">
        <f t="shared" si="1"/>
        <v/>
      </c>
      <c r="AD13" s="24" t="str">
        <f>IF(C13=$AD$9,IF(M13&gt;=3,IF(COUNTA(L13)&gt;0,"○","×"),"×"),"")</f>
        <v/>
      </c>
      <c r="AE13" s="24" t="str">
        <f t="shared" si="2"/>
        <v/>
      </c>
      <c r="AF13" s="24" t="str">
        <f t="shared" si="3"/>
        <v/>
      </c>
    </row>
    <row r="14" spans="1:32" ht="20" x14ac:dyDescent="0.6">
      <c r="A14" s="3">
        <v>5</v>
      </c>
      <c r="B14" s="49"/>
      <c r="C14" s="51"/>
      <c r="D14" s="49"/>
      <c r="E14" s="52"/>
      <c r="F14" s="14"/>
      <c r="G14" s="15"/>
      <c r="H14" s="15"/>
      <c r="I14" s="15"/>
      <c r="J14" s="15"/>
      <c r="K14" s="16"/>
      <c r="L14" s="43"/>
      <c r="M14" s="46">
        <f t="shared" si="4"/>
        <v>0</v>
      </c>
      <c r="N14" s="64"/>
      <c r="O14" s="65"/>
      <c r="P14" s="58"/>
      <c r="Q14" s="59"/>
      <c r="R14" s="22"/>
      <c r="S14" s="22"/>
      <c r="T14" s="22"/>
      <c r="U14" s="22"/>
      <c r="V14" s="22"/>
      <c r="W14" s="22"/>
      <c r="X14" s="22"/>
      <c r="Y14" s="22"/>
      <c r="Z14" s="22">
        <f>COUNTA(L14)</f>
        <v>0</v>
      </c>
      <c r="AA14" s="22">
        <f t="shared" si="0"/>
        <v>0</v>
      </c>
      <c r="AB14" s="9" t="str">
        <f>IF(C14=$AB$9,IF(M14&gt;=3,IF(COUNTA(L14)&gt;0,"○","×"),"×"),"")</f>
        <v/>
      </c>
      <c r="AC14" s="24" t="str">
        <f t="shared" si="1"/>
        <v/>
      </c>
      <c r="AD14" s="24" t="str">
        <f>IF(C14=$AD$9,IF(M14&gt;=3,IF(COUNTA(L14)&gt;0,"○","×"),"×"),"")</f>
        <v/>
      </c>
      <c r="AE14" s="24" t="str">
        <f t="shared" si="2"/>
        <v/>
      </c>
      <c r="AF14" s="24" t="str">
        <f t="shared" si="3"/>
        <v/>
      </c>
    </row>
    <row r="15" spans="1:32" ht="20" x14ac:dyDescent="0.6">
      <c r="A15" s="3">
        <v>6</v>
      </c>
      <c r="B15" s="49"/>
      <c r="C15" s="51"/>
      <c r="D15" s="49"/>
      <c r="E15" s="52"/>
      <c r="F15" s="14"/>
      <c r="G15" s="15"/>
      <c r="H15" s="15"/>
      <c r="I15" s="15"/>
      <c r="J15" s="15"/>
      <c r="K15" s="16"/>
      <c r="L15" s="44"/>
      <c r="M15" s="46">
        <f t="shared" si="4"/>
        <v>0</v>
      </c>
      <c r="N15" s="64"/>
      <c r="O15" s="65"/>
      <c r="P15" s="58"/>
      <c r="Q15" s="59"/>
      <c r="R15" s="22"/>
      <c r="S15" s="22"/>
      <c r="T15" s="22"/>
      <c r="U15" s="22"/>
      <c r="V15" s="22"/>
      <c r="W15" s="22"/>
      <c r="X15" s="22"/>
      <c r="Y15" s="22"/>
      <c r="Z15" s="22">
        <f>COUNTA(#REF!)</f>
        <v>1</v>
      </c>
      <c r="AA15" s="22">
        <f t="shared" si="0"/>
        <v>1</v>
      </c>
      <c r="AB15" s="9" t="str">
        <f>IF(C15=$AB$9,IF(M15&gt;=3,IF(COUNTA(#REF!)&gt;0,"○","×"),"×"),"")</f>
        <v/>
      </c>
      <c r="AC15" s="24" t="str">
        <f t="shared" si="1"/>
        <v/>
      </c>
      <c r="AD15" s="24" t="str">
        <f>IF(C15=$AD$9,IF(M15&gt;=3,IF(COUNTA(#REF!)&gt;0,"○","×"),"×"),"")</f>
        <v/>
      </c>
      <c r="AE15" s="24" t="str">
        <f t="shared" si="2"/>
        <v/>
      </c>
      <c r="AF15" s="24" t="str">
        <f t="shared" si="3"/>
        <v/>
      </c>
    </row>
    <row r="16" spans="1:32" ht="20" x14ac:dyDescent="0.6">
      <c r="A16" s="3">
        <v>7</v>
      </c>
      <c r="B16" s="49"/>
      <c r="C16" s="51"/>
      <c r="D16" s="49"/>
      <c r="E16" s="52"/>
      <c r="F16" s="14"/>
      <c r="G16" s="15"/>
      <c r="H16" s="15"/>
      <c r="I16" s="15"/>
      <c r="J16" s="15"/>
      <c r="K16" s="16"/>
      <c r="L16" s="43"/>
      <c r="M16" s="46">
        <f t="shared" si="4"/>
        <v>0</v>
      </c>
      <c r="N16" s="64"/>
      <c r="O16" s="65"/>
      <c r="P16" s="58"/>
      <c r="Q16" s="59"/>
      <c r="R16" s="22"/>
      <c r="S16" s="22"/>
      <c r="T16" s="22"/>
      <c r="U16" s="22"/>
      <c r="V16" s="22"/>
      <c r="W16" s="22"/>
      <c r="X16" s="22"/>
      <c r="Y16" s="22"/>
      <c r="Z16" s="22">
        <f>COUNTA(L16)</f>
        <v>0</v>
      </c>
      <c r="AA16" s="22">
        <f t="shared" si="0"/>
        <v>0</v>
      </c>
      <c r="AB16" s="9" t="str">
        <f>IF(C16=$AB$9,IF(M16&gt;=3,IF(COUNTA(L16)&gt;0,"○","×"),"×"),"")</f>
        <v/>
      </c>
      <c r="AC16" s="24" t="str">
        <f t="shared" si="1"/>
        <v/>
      </c>
      <c r="AD16" s="24" t="str">
        <f>IF(C16=$AD$9,IF(M16&gt;=3,IF(COUNTA(L16)&gt;0,"○","×"),"×"),"")</f>
        <v/>
      </c>
      <c r="AE16" s="24" t="str">
        <f t="shared" si="2"/>
        <v/>
      </c>
      <c r="AF16" s="24" t="str">
        <f t="shared" si="3"/>
        <v/>
      </c>
    </row>
    <row r="17" spans="1:32" ht="20" x14ac:dyDescent="0.6">
      <c r="A17" s="3">
        <v>8</v>
      </c>
      <c r="B17" s="49"/>
      <c r="C17" s="51"/>
      <c r="D17" s="49"/>
      <c r="E17" s="52"/>
      <c r="F17" s="14"/>
      <c r="G17" s="15"/>
      <c r="H17" s="15"/>
      <c r="I17" s="15"/>
      <c r="J17" s="15"/>
      <c r="K17" s="16"/>
      <c r="L17" s="44"/>
      <c r="M17" s="46">
        <f t="shared" si="4"/>
        <v>0</v>
      </c>
      <c r="N17" s="64"/>
      <c r="O17" s="65"/>
      <c r="P17" s="58"/>
      <c r="Q17" s="59"/>
      <c r="R17" s="22"/>
      <c r="S17" s="22"/>
      <c r="T17" s="22"/>
      <c r="U17" s="22"/>
      <c r="V17" s="22"/>
      <c r="W17" s="22"/>
      <c r="X17" s="22"/>
      <c r="Y17" s="22"/>
      <c r="Z17" s="22">
        <f>COUNTA(#REF!)</f>
        <v>1</v>
      </c>
      <c r="AA17" s="22">
        <f t="shared" si="0"/>
        <v>1</v>
      </c>
      <c r="AB17" s="9" t="str">
        <f>IF(C17=$AB$9,IF(M17&gt;=3,IF(COUNTA(#REF!)&gt;0,"○","×"),"×"),"")</f>
        <v/>
      </c>
      <c r="AC17" s="24" t="str">
        <f t="shared" si="1"/>
        <v/>
      </c>
      <c r="AD17" s="24" t="str">
        <f>IF(C17=$AD$9,IF(M17&gt;=3,IF(COUNTA(#REF!)&gt;0,"○","×"),"×"),"")</f>
        <v/>
      </c>
      <c r="AE17" s="24" t="str">
        <f t="shared" si="2"/>
        <v/>
      </c>
      <c r="AF17" s="24" t="str">
        <f t="shared" si="3"/>
        <v/>
      </c>
    </row>
    <row r="18" spans="1:32" ht="20" x14ac:dyDescent="0.6">
      <c r="A18" s="3">
        <v>9</v>
      </c>
      <c r="B18" s="49"/>
      <c r="C18" s="51"/>
      <c r="D18" s="49"/>
      <c r="E18" s="52"/>
      <c r="F18" s="14"/>
      <c r="G18" s="15"/>
      <c r="H18" s="15"/>
      <c r="I18" s="15"/>
      <c r="J18" s="15"/>
      <c r="K18" s="16"/>
      <c r="L18" s="44"/>
      <c r="M18" s="46">
        <f t="shared" si="4"/>
        <v>0</v>
      </c>
      <c r="N18" s="64"/>
      <c r="O18" s="65"/>
      <c r="P18" s="58"/>
      <c r="Q18" s="59"/>
      <c r="R18" s="22"/>
      <c r="S18" s="22"/>
      <c r="T18" s="22"/>
      <c r="U18" s="22"/>
      <c r="V18" s="22"/>
      <c r="W18" s="22"/>
      <c r="X18" s="22"/>
      <c r="Y18" s="22"/>
      <c r="Z18" s="22">
        <f>COUNTA(#REF!)</f>
        <v>1</v>
      </c>
      <c r="AA18" s="22">
        <f t="shared" si="0"/>
        <v>1</v>
      </c>
      <c r="AB18" s="9" t="str">
        <f>IF(C18=$AB$9,IF(M18&gt;=3,IF(COUNTA(#REF!)&gt;0,"○","×"),"×"),"")</f>
        <v/>
      </c>
      <c r="AC18" s="24" t="str">
        <f t="shared" si="1"/>
        <v/>
      </c>
      <c r="AD18" s="24" t="str">
        <f>IF(C18=$AD$9,IF(M18&gt;=3,IF(COUNTA(#REF!)&gt;0,"○","×"),"×"),"")</f>
        <v/>
      </c>
      <c r="AE18" s="24" t="str">
        <f t="shared" si="2"/>
        <v/>
      </c>
      <c r="AF18" s="24" t="str">
        <f t="shared" si="3"/>
        <v/>
      </c>
    </row>
    <row r="19" spans="1:32" ht="20" x14ac:dyDescent="0.6">
      <c r="A19" s="3">
        <v>10</v>
      </c>
      <c r="B19" s="49"/>
      <c r="C19" s="51"/>
      <c r="D19" s="49"/>
      <c r="E19" s="52"/>
      <c r="F19" s="14"/>
      <c r="G19" s="15"/>
      <c r="H19" s="15"/>
      <c r="I19" s="15"/>
      <c r="J19" s="15"/>
      <c r="K19" s="16"/>
      <c r="L19" s="44"/>
      <c r="M19" s="46">
        <f t="shared" si="4"/>
        <v>0</v>
      </c>
      <c r="N19" s="64"/>
      <c r="O19" s="65"/>
      <c r="P19" s="58"/>
      <c r="Q19" s="59"/>
      <c r="R19" s="22"/>
      <c r="S19" s="22"/>
      <c r="T19" s="22"/>
      <c r="U19" s="22"/>
      <c r="V19" s="22"/>
      <c r="W19" s="22"/>
      <c r="X19" s="22"/>
      <c r="Y19" s="22"/>
      <c r="Z19" s="22">
        <f>COUNTA(#REF!)</f>
        <v>1</v>
      </c>
      <c r="AA19" s="22">
        <f t="shared" si="0"/>
        <v>1</v>
      </c>
      <c r="AB19" s="9" t="str">
        <f>IF(C19=$AB$9,IF(M19&gt;=3,IF(COUNTA(#REF!)&gt;0,"○","×"),"×"),"")</f>
        <v/>
      </c>
      <c r="AC19" s="24" t="str">
        <f t="shared" si="1"/>
        <v/>
      </c>
      <c r="AD19" s="24" t="str">
        <f>IF(C19=$AD$9,IF(M19&gt;=3,IF(COUNTA(#REF!)&gt;0,"○","×"),"×"),"")</f>
        <v/>
      </c>
      <c r="AE19" s="24" t="str">
        <f t="shared" si="2"/>
        <v/>
      </c>
      <c r="AF19" s="24" t="str">
        <f t="shared" si="3"/>
        <v/>
      </c>
    </row>
    <row r="20" spans="1:32" ht="20" x14ac:dyDescent="0.6">
      <c r="A20" s="3">
        <v>11</v>
      </c>
      <c r="B20" s="49"/>
      <c r="C20" s="51"/>
      <c r="D20" s="49"/>
      <c r="E20" s="52"/>
      <c r="F20" s="14"/>
      <c r="G20" s="15"/>
      <c r="H20" s="15"/>
      <c r="I20" s="15"/>
      <c r="J20" s="15"/>
      <c r="K20" s="16"/>
      <c r="L20" s="44"/>
      <c r="M20" s="46">
        <f t="shared" si="4"/>
        <v>0</v>
      </c>
      <c r="N20" s="64"/>
      <c r="O20" s="65"/>
      <c r="P20" s="58"/>
      <c r="Q20" s="59"/>
      <c r="R20" s="22"/>
      <c r="S20" s="22"/>
      <c r="T20" s="22"/>
      <c r="U20" s="22"/>
      <c r="V20" s="22"/>
      <c r="W20" s="22"/>
      <c r="X20" s="22"/>
      <c r="Y20" s="22"/>
      <c r="Z20" s="22">
        <f>COUNTA(#REF!)</f>
        <v>1</v>
      </c>
      <c r="AA20" s="22">
        <f t="shared" si="0"/>
        <v>1</v>
      </c>
      <c r="AB20" s="9" t="str">
        <f>IF(C20=$AB$9,IF(M20&gt;=3,IF(COUNTA(#REF!)&gt;0,"○","×"),"×"),"")</f>
        <v/>
      </c>
      <c r="AC20" s="24" t="str">
        <f t="shared" si="1"/>
        <v/>
      </c>
      <c r="AD20" s="24" t="str">
        <f>IF(C20=$AD$9,IF(M20&gt;=3,IF(COUNTA(#REF!)&gt;0,"○","×"),"×"),"")</f>
        <v/>
      </c>
      <c r="AE20" s="24" t="str">
        <f t="shared" si="2"/>
        <v/>
      </c>
      <c r="AF20" s="24" t="str">
        <f t="shared" si="3"/>
        <v/>
      </c>
    </row>
    <row r="21" spans="1:32" ht="20" x14ac:dyDescent="0.6">
      <c r="A21" s="3">
        <v>12</v>
      </c>
      <c r="B21" s="49"/>
      <c r="C21" s="51"/>
      <c r="D21" s="49"/>
      <c r="E21" s="52"/>
      <c r="F21" s="14"/>
      <c r="G21" s="15"/>
      <c r="H21" s="15"/>
      <c r="I21" s="15"/>
      <c r="J21" s="15"/>
      <c r="K21" s="16"/>
      <c r="L21" s="44"/>
      <c r="M21" s="46">
        <f t="shared" si="4"/>
        <v>0</v>
      </c>
      <c r="N21" s="64"/>
      <c r="O21" s="65"/>
      <c r="P21" s="58"/>
      <c r="Q21" s="59"/>
      <c r="R21" s="22"/>
      <c r="S21" s="22"/>
      <c r="T21" s="22"/>
      <c r="U21" s="22"/>
      <c r="V21" s="22"/>
      <c r="W21" s="22"/>
      <c r="X21" s="22"/>
      <c r="Y21" s="22"/>
      <c r="Z21" s="22">
        <f>COUNTA(#REF!)</f>
        <v>1</v>
      </c>
      <c r="AA21" s="22">
        <f t="shared" si="0"/>
        <v>1</v>
      </c>
      <c r="AB21" s="9" t="str">
        <f>IF(C21=$AB$9,IF(M21&gt;=3,IF(COUNTA(#REF!)&gt;0,"○","×"),"×"),"")</f>
        <v/>
      </c>
      <c r="AC21" s="24" t="str">
        <f t="shared" si="1"/>
        <v/>
      </c>
      <c r="AD21" s="24" t="str">
        <f>IF(C21=$AD$9,IF(M21&gt;=3,IF(COUNTA(#REF!)&gt;0,"○","×"),"×"),"")</f>
        <v/>
      </c>
      <c r="AE21" s="24" t="str">
        <f t="shared" si="2"/>
        <v/>
      </c>
      <c r="AF21" s="24" t="str">
        <f t="shared" si="3"/>
        <v/>
      </c>
    </row>
    <row r="22" spans="1:32" ht="20" x14ac:dyDescent="0.6">
      <c r="A22" s="3">
        <v>13</v>
      </c>
      <c r="B22" s="49"/>
      <c r="C22" s="51"/>
      <c r="D22" s="49"/>
      <c r="E22" s="52"/>
      <c r="F22" s="14"/>
      <c r="G22" s="15"/>
      <c r="H22" s="15"/>
      <c r="I22" s="15"/>
      <c r="J22" s="15"/>
      <c r="K22" s="16"/>
      <c r="L22" s="44"/>
      <c r="M22" s="50">
        <f t="shared" ref="M22" si="5">COUNTA(F22,G22,H22,I22,J22,K22)</f>
        <v>0</v>
      </c>
      <c r="N22" s="64"/>
      <c r="O22" s="65"/>
      <c r="P22" s="58"/>
      <c r="Q22" s="59"/>
      <c r="R22" s="22"/>
      <c r="S22" s="22"/>
      <c r="T22" s="22"/>
      <c r="U22" s="22"/>
      <c r="V22" s="22"/>
      <c r="W22" s="22"/>
      <c r="X22" s="22"/>
      <c r="Y22" s="22"/>
      <c r="Z22" s="22">
        <f>COUNTA(#REF!)</f>
        <v>1</v>
      </c>
      <c r="AA22" s="22">
        <f t="shared" ref="AA22" si="6">SUM(M22+Z22)</f>
        <v>1</v>
      </c>
      <c r="AB22" s="9" t="str">
        <f>IF(C22=$AB$9,IF(M22&gt;=3,IF(COUNTA(#REF!)&gt;0,"○","×"),"×"),"")</f>
        <v/>
      </c>
      <c r="AC22" s="24" t="str">
        <f t="shared" ref="AC22" si="7">IF(C22=$AC$9,IF(AA22&gt;=4,"○","×"),"")</f>
        <v/>
      </c>
      <c r="AD22" s="24" t="str">
        <f>IF(C22=$AD$9,IF(M22&gt;=3,IF(COUNTA(#REF!)&gt;0,"○","×"),"×"),"")</f>
        <v/>
      </c>
      <c r="AE22" s="24" t="str">
        <f t="shared" ref="AE22" si="8">IF(C22=$AE$9,IF(M22&gt;=4,"○","要確認"),"")</f>
        <v/>
      </c>
      <c r="AF22" s="24" t="str">
        <f t="shared" ref="AF22" si="9">IF(C22=$AF$9,IF(M22&gt;=1,"○","要確認"),"")</f>
        <v/>
      </c>
    </row>
    <row r="23" spans="1:32" ht="20" x14ac:dyDescent="0.6">
      <c r="A23" s="3">
        <v>14</v>
      </c>
      <c r="B23" s="49"/>
      <c r="C23" s="51"/>
      <c r="D23" s="49"/>
      <c r="E23" s="52"/>
      <c r="F23" s="14"/>
      <c r="G23" s="15"/>
      <c r="H23" s="15"/>
      <c r="I23" s="15"/>
      <c r="J23" s="15"/>
      <c r="K23" s="16"/>
      <c r="L23" s="44"/>
      <c r="M23" s="46">
        <f t="shared" si="4"/>
        <v>0</v>
      </c>
      <c r="N23" s="64"/>
      <c r="O23" s="65"/>
      <c r="P23" s="58"/>
      <c r="Q23" s="59"/>
      <c r="R23" s="22"/>
      <c r="S23" s="22"/>
      <c r="T23" s="22"/>
      <c r="U23" s="22"/>
      <c r="V23" s="22"/>
      <c r="W23" s="22"/>
      <c r="X23" s="22"/>
      <c r="Y23" s="22"/>
      <c r="Z23" s="22">
        <f>COUNTA(#REF!)</f>
        <v>1</v>
      </c>
      <c r="AA23" s="22">
        <f t="shared" si="0"/>
        <v>1</v>
      </c>
      <c r="AB23" s="9" t="str">
        <f>IF(C23=$AB$9,IF(M23&gt;=3,IF(COUNTA(#REF!)&gt;0,"○","×"),"×"),"")</f>
        <v/>
      </c>
      <c r="AC23" s="24" t="str">
        <f t="shared" si="1"/>
        <v/>
      </c>
      <c r="AD23" s="24" t="str">
        <f>IF(C23=$AD$9,IF(M23&gt;=3,IF(COUNTA(#REF!)&gt;0,"○","×"),"×"),"")</f>
        <v/>
      </c>
      <c r="AE23" s="24" t="str">
        <f t="shared" si="2"/>
        <v/>
      </c>
      <c r="AF23" s="24" t="str">
        <f t="shared" si="3"/>
        <v/>
      </c>
    </row>
    <row r="24" spans="1:32" ht="20" x14ac:dyDescent="0.6">
      <c r="A24" s="4">
        <v>15</v>
      </c>
      <c r="B24" s="48"/>
      <c r="C24" s="53"/>
      <c r="D24" s="48"/>
      <c r="E24" s="54"/>
      <c r="F24" s="17"/>
      <c r="G24" s="18"/>
      <c r="H24" s="18"/>
      <c r="I24" s="18"/>
      <c r="J24" s="18"/>
      <c r="K24" s="19"/>
      <c r="L24" s="45"/>
      <c r="M24" s="47">
        <f t="shared" si="4"/>
        <v>0</v>
      </c>
      <c r="N24" s="60"/>
      <c r="O24" s="61"/>
      <c r="P24" s="62"/>
      <c r="Q24" s="63"/>
      <c r="R24" s="22"/>
      <c r="S24" s="22"/>
      <c r="T24" s="22"/>
      <c r="U24" s="22"/>
      <c r="V24" s="22"/>
      <c r="W24" s="22"/>
      <c r="X24" s="22"/>
      <c r="Y24" s="22"/>
      <c r="Z24" s="22">
        <f>COUNTA(#REF!)</f>
        <v>1</v>
      </c>
      <c r="AA24" s="22">
        <f t="shared" si="0"/>
        <v>1</v>
      </c>
      <c r="AB24" s="9" t="str">
        <f>IF(C24=$AB$9,IF(M24&gt;=3,IF(COUNTA(#REF!)&gt;0,"○","×"),"×"),"")</f>
        <v/>
      </c>
      <c r="AC24" s="24" t="str">
        <f t="shared" si="1"/>
        <v/>
      </c>
      <c r="AD24" s="24" t="str">
        <f>IF(C24=$AD$9,IF(M24&gt;=3,IF(COUNTA(#REF!)&gt;0,"○","×"),"×"),"")</f>
        <v/>
      </c>
      <c r="AE24" s="24" t="str">
        <f t="shared" si="2"/>
        <v/>
      </c>
      <c r="AF24" s="24" t="str">
        <f t="shared" si="3"/>
        <v/>
      </c>
    </row>
    <row r="26" spans="1:32" ht="18" customHeight="1" x14ac:dyDescent="0.55000000000000004">
      <c r="B26" t="s">
        <v>31</v>
      </c>
    </row>
    <row r="27" spans="1:32" x14ac:dyDescent="0.55000000000000004">
      <c r="B27" t="s">
        <v>60</v>
      </c>
      <c r="L27" s="26"/>
      <c r="M27" s="26"/>
      <c r="N27" s="55" t="s">
        <v>62</v>
      </c>
      <c r="O27" s="57"/>
      <c r="P27" s="57"/>
      <c r="Q27" s="56"/>
    </row>
    <row r="28" spans="1:32" x14ac:dyDescent="0.55000000000000004">
      <c r="B28" t="s">
        <v>59</v>
      </c>
      <c r="L28" s="26"/>
      <c r="M28" s="26"/>
      <c r="N28" s="55" t="s">
        <v>25</v>
      </c>
      <c r="O28" s="57"/>
      <c r="P28" s="57"/>
      <c r="Q28" s="56"/>
    </row>
    <row r="29" spans="1:32" x14ac:dyDescent="0.55000000000000004">
      <c r="B29" t="s">
        <v>58</v>
      </c>
      <c r="L29" s="26"/>
      <c r="M29" s="26"/>
      <c r="N29" s="55" t="s">
        <v>26</v>
      </c>
      <c r="O29" s="56"/>
      <c r="P29" s="57" t="s">
        <v>27</v>
      </c>
      <c r="Q29" s="56"/>
    </row>
    <row r="30" spans="1:32" x14ac:dyDescent="0.55000000000000004">
      <c r="B30" t="s">
        <v>57</v>
      </c>
      <c r="L30" s="26"/>
      <c r="M30" s="26"/>
      <c r="N30" s="41">
        <f>COUNTIF(P10:Q24,"Ａ")</f>
        <v>0</v>
      </c>
      <c r="O30" s="42" t="s">
        <v>28</v>
      </c>
      <c r="P30" s="40">
        <f>COUNTIF(P10:Q24,"Ｂ")</f>
        <v>0</v>
      </c>
      <c r="Q30" s="42" t="s">
        <v>29</v>
      </c>
    </row>
  </sheetData>
  <mergeCells count="52">
    <mergeCell ref="N22:O22"/>
    <mergeCell ref="P22:Q22"/>
    <mergeCell ref="F8:K8"/>
    <mergeCell ref="L8:L9"/>
    <mergeCell ref="A6:B6"/>
    <mergeCell ref="C6:E6"/>
    <mergeCell ref="A8:A9"/>
    <mergeCell ref="B8:B9"/>
    <mergeCell ref="C8:C9"/>
    <mergeCell ref="D8:D9"/>
    <mergeCell ref="E8:E9"/>
    <mergeCell ref="N13:O13"/>
    <mergeCell ref="N14:O14"/>
    <mergeCell ref="N15:O15"/>
    <mergeCell ref="N16:O16"/>
    <mergeCell ref="N17:O17"/>
    <mergeCell ref="A3:B3"/>
    <mergeCell ref="C3:E3"/>
    <mergeCell ref="A4:B4"/>
    <mergeCell ref="C4:E4"/>
    <mergeCell ref="A5:B5"/>
    <mergeCell ref="C5:E5"/>
    <mergeCell ref="M8:Q8"/>
    <mergeCell ref="P9:Q9"/>
    <mergeCell ref="P10:Q10"/>
    <mergeCell ref="P11:Q11"/>
    <mergeCell ref="P12:Q12"/>
    <mergeCell ref="N9:O9"/>
    <mergeCell ref="N10:O10"/>
    <mergeCell ref="N11:O11"/>
    <mergeCell ref="N12:O12"/>
    <mergeCell ref="P13:Q13"/>
    <mergeCell ref="P14:Q14"/>
    <mergeCell ref="P15:Q15"/>
    <mergeCell ref="P16:Q16"/>
    <mergeCell ref="P17:Q17"/>
    <mergeCell ref="N29:O29"/>
    <mergeCell ref="P29:Q29"/>
    <mergeCell ref="N28:Q28"/>
    <mergeCell ref="P18:Q18"/>
    <mergeCell ref="P19:Q19"/>
    <mergeCell ref="P20:Q20"/>
    <mergeCell ref="P21:Q21"/>
    <mergeCell ref="P23:Q23"/>
    <mergeCell ref="N24:O24"/>
    <mergeCell ref="P24:Q24"/>
    <mergeCell ref="N27:Q27"/>
    <mergeCell ref="N18:O18"/>
    <mergeCell ref="N19:O19"/>
    <mergeCell ref="N20:O20"/>
    <mergeCell ref="N21:O21"/>
    <mergeCell ref="N23:O23"/>
  </mergeCells>
  <phoneticPr fontId="3"/>
  <dataValidations count="4">
    <dataValidation type="list" allowBlank="1" showInputMessage="1" showErrorMessage="1" sqref="D10:D24" xr:uid="{37722292-D82E-40E0-AA80-B395E41B9341}">
      <formula1>"保育士,看護師,調理員,栄養士,事務職員,その他"</formula1>
    </dataValidation>
    <dataValidation type="list" allowBlank="1" showInputMessage="1" showErrorMessage="1" sqref="AB9:AF9" xr:uid="{0AC89DCA-16EC-40D8-A224-58D5557E15A7}">
      <formula1>"園長,園長以外の管理職,副主任保育士,専門リーダー,職務分野別リーダー,園長以外の管理職,園長"</formula1>
    </dataValidation>
    <dataValidation type="list" allowBlank="1" showInputMessage="1" showErrorMessage="1" sqref="P10:P24" xr:uid="{92977C24-9B6D-410D-A865-46E8BEDD0B4F}">
      <formula1>"Ａ,Ｂ,－,"</formula1>
    </dataValidation>
    <dataValidation type="list" allowBlank="1" showInputMessage="1" showErrorMessage="1" sqref="C10:C24" xr:uid="{D1A8D0F9-4C61-4EE9-93A3-990F82724771}">
      <formula1>"園長,園長以外の管理職,副主任保育士,専門リーダー,職務分野別リーダー,－,"</formula1>
    </dataValidation>
  </dataValidations>
  <pageMargins left="0.51181102362204722" right="0.43307086614173229"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DD5E-DCA9-486C-874A-07A55331D1C5}">
  <dimension ref="A1:J8"/>
  <sheetViews>
    <sheetView view="pageBreakPreview" zoomScaleNormal="100" zoomScaleSheetLayoutView="100" workbookViewId="0">
      <selection activeCell="A8" sqref="A8:J8"/>
    </sheetView>
  </sheetViews>
  <sheetFormatPr defaultRowHeight="18" x14ac:dyDescent="0.55000000000000004"/>
  <cols>
    <col min="1" max="1" width="29.58203125" style="29" bestFit="1" customWidth="1"/>
    <col min="2" max="9" width="15.08203125" style="29" customWidth="1"/>
    <col min="10" max="10" width="19.25" style="29" bestFit="1" customWidth="1"/>
    <col min="11" max="16384" width="8.6640625" style="29"/>
  </cols>
  <sheetData>
    <row r="1" spans="1:10" x14ac:dyDescent="0.55000000000000004">
      <c r="A1" s="29" t="s">
        <v>53</v>
      </c>
      <c r="B1" s="30"/>
      <c r="D1" s="30"/>
    </row>
    <row r="2" spans="1:10" x14ac:dyDescent="0.55000000000000004">
      <c r="A2" s="29" t="s">
        <v>33</v>
      </c>
      <c r="B2" s="30" t="s">
        <v>34</v>
      </c>
    </row>
    <row r="3" spans="1:10" x14ac:dyDescent="0.55000000000000004">
      <c r="A3" s="88" t="s">
        <v>35</v>
      </c>
      <c r="B3" s="88" t="s">
        <v>36</v>
      </c>
      <c r="C3" s="88"/>
      <c r="D3" s="88"/>
      <c r="E3" s="88"/>
      <c r="F3" s="88"/>
      <c r="G3" s="88"/>
      <c r="H3" s="88"/>
      <c r="I3" s="88"/>
      <c r="J3" s="88" t="s">
        <v>37</v>
      </c>
    </row>
    <row r="4" spans="1:10" ht="36" x14ac:dyDescent="0.55000000000000004">
      <c r="A4" s="88"/>
      <c r="B4" s="31" t="s">
        <v>38</v>
      </c>
      <c r="C4" s="31" t="s">
        <v>39</v>
      </c>
      <c r="D4" s="31" t="s">
        <v>40</v>
      </c>
      <c r="E4" s="32" t="s">
        <v>41</v>
      </c>
      <c r="F4" s="32" t="s">
        <v>42</v>
      </c>
      <c r="G4" s="32" t="s">
        <v>43</v>
      </c>
      <c r="H4" s="32" t="s">
        <v>44</v>
      </c>
      <c r="I4" s="32" t="s">
        <v>45</v>
      </c>
      <c r="J4" s="88"/>
    </row>
    <row r="5" spans="1:10" ht="36" x14ac:dyDescent="0.55000000000000004">
      <c r="A5" s="33" t="s">
        <v>46</v>
      </c>
      <c r="B5" s="34" t="s">
        <v>47</v>
      </c>
      <c r="C5" s="34" t="s">
        <v>47</v>
      </c>
      <c r="D5" s="34" t="s">
        <v>47</v>
      </c>
      <c r="E5" s="34" t="s">
        <v>47</v>
      </c>
      <c r="F5" s="34" t="s">
        <v>47</v>
      </c>
      <c r="G5" s="34" t="s">
        <v>47</v>
      </c>
      <c r="H5" s="34" t="s">
        <v>47</v>
      </c>
      <c r="I5" s="33" t="s">
        <v>48</v>
      </c>
      <c r="J5" s="35" t="s">
        <v>49</v>
      </c>
    </row>
    <row r="6" spans="1:10" ht="36" x14ac:dyDescent="0.55000000000000004">
      <c r="A6" s="33" t="s">
        <v>50</v>
      </c>
      <c r="B6" s="34" t="s">
        <v>47</v>
      </c>
      <c r="C6" s="34" t="s">
        <v>47</v>
      </c>
      <c r="D6" s="34" t="s">
        <v>47</v>
      </c>
      <c r="E6" s="34" t="s">
        <v>47</v>
      </c>
      <c r="F6" s="34" t="s">
        <v>47</v>
      </c>
      <c r="G6" s="34" t="s">
        <v>47</v>
      </c>
      <c r="H6" s="33" t="s">
        <v>48</v>
      </c>
      <c r="I6" s="33" t="s">
        <v>48</v>
      </c>
      <c r="J6" s="35" t="s">
        <v>49</v>
      </c>
    </row>
    <row r="7" spans="1:10" ht="36" x14ac:dyDescent="0.55000000000000004">
      <c r="A7" s="33" t="s">
        <v>51</v>
      </c>
      <c r="B7" s="34" t="s">
        <v>47</v>
      </c>
      <c r="C7" s="34" t="s">
        <v>47</v>
      </c>
      <c r="D7" s="34" t="s">
        <v>47</v>
      </c>
      <c r="E7" s="34" t="s">
        <v>47</v>
      </c>
      <c r="F7" s="34" t="s">
        <v>47</v>
      </c>
      <c r="G7" s="34" t="s">
        <v>47</v>
      </c>
      <c r="H7" s="33" t="s">
        <v>48</v>
      </c>
      <c r="I7" s="33" t="s">
        <v>48</v>
      </c>
      <c r="J7" s="36" t="s">
        <v>52</v>
      </c>
    </row>
    <row r="8" spans="1:10" ht="67.5" customHeight="1" x14ac:dyDescent="0.55000000000000004">
      <c r="A8" s="89" t="s">
        <v>63</v>
      </c>
      <c r="B8" s="90"/>
      <c r="C8" s="90"/>
      <c r="D8" s="90"/>
      <c r="E8" s="90"/>
      <c r="F8" s="90"/>
      <c r="G8" s="90"/>
      <c r="H8" s="90"/>
      <c r="I8" s="90"/>
      <c r="J8" s="90"/>
    </row>
  </sheetData>
  <mergeCells count="4">
    <mergeCell ref="A3:A4"/>
    <mergeCell ref="B3:I3"/>
    <mergeCell ref="J3:J4"/>
    <mergeCell ref="A8:J8"/>
  </mergeCells>
  <phoneticPr fontId="3"/>
  <pageMargins left="0.7" right="0.7" top="0.75" bottom="0.75" header="0.3" footer="0.3"/>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2FF78-E58B-4ACE-96F2-C2874A373853}">
  <dimension ref="A1:J8"/>
  <sheetViews>
    <sheetView view="pageBreakPreview" zoomScaleNormal="100" zoomScaleSheetLayoutView="100" workbookViewId="0">
      <selection activeCell="A9" sqref="A9"/>
    </sheetView>
  </sheetViews>
  <sheetFormatPr defaultRowHeight="18" x14ac:dyDescent="0.55000000000000004"/>
  <cols>
    <col min="1" max="1" width="29.58203125" style="29" bestFit="1" customWidth="1"/>
    <col min="2" max="9" width="15.08203125" style="29" customWidth="1"/>
    <col min="10" max="10" width="19.25" style="29" bestFit="1" customWidth="1"/>
    <col min="11" max="16384" width="8.6640625" style="29"/>
  </cols>
  <sheetData>
    <row r="1" spans="1:10" x14ac:dyDescent="0.55000000000000004">
      <c r="A1" s="29" t="s">
        <v>53</v>
      </c>
      <c r="B1" s="30"/>
      <c r="D1" s="30"/>
    </row>
    <row r="2" spans="1:10" x14ac:dyDescent="0.55000000000000004">
      <c r="A2" s="29" t="s">
        <v>33</v>
      </c>
      <c r="B2" s="30"/>
    </row>
    <row r="3" spans="1:10" x14ac:dyDescent="0.55000000000000004">
      <c r="A3" s="88" t="s">
        <v>35</v>
      </c>
      <c r="B3" s="88" t="s">
        <v>36</v>
      </c>
      <c r="C3" s="88"/>
      <c r="D3" s="88"/>
      <c r="E3" s="88"/>
      <c r="F3" s="88"/>
      <c r="G3" s="88"/>
      <c r="H3" s="88"/>
      <c r="I3" s="88"/>
      <c r="J3" s="88" t="s">
        <v>37</v>
      </c>
    </row>
    <row r="4" spans="1:10" ht="36" x14ac:dyDescent="0.55000000000000004">
      <c r="A4" s="88"/>
      <c r="B4" s="31" t="s">
        <v>38</v>
      </c>
      <c r="C4" s="31" t="s">
        <v>39</v>
      </c>
      <c r="D4" s="31" t="s">
        <v>40</v>
      </c>
      <c r="E4" s="32" t="s">
        <v>41</v>
      </c>
      <c r="F4" s="32" t="s">
        <v>42</v>
      </c>
      <c r="G4" s="32" t="s">
        <v>43</v>
      </c>
      <c r="H4" s="32" t="s">
        <v>44</v>
      </c>
      <c r="I4" s="32" t="s">
        <v>45</v>
      </c>
      <c r="J4" s="88"/>
    </row>
    <row r="5" spans="1:10" ht="36" x14ac:dyDescent="0.55000000000000004">
      <c r="A5" s="33" t="s">
        <v>46</v>
      </c>
      <c r="B5" s="34" t="s">
        <v>47</v>
      </c>
      <c r="C5" s="34" t="s">
        <v>47</v>
      </c>
      <c r="D5" s="34" t="s">
        <v>47</v>
      </c>
      <c r="E5" s="34" t="s">
        <v>47</v>
      </c>
      <c r="F5" s="34" t="s">
        <v>47</v>
      </c>
      <c r="G5" s="34" t="s">
        <v>47</v>
      </c>
      <c r="H5" s="37" t="s">
        <v>56</v>
      </c>
      <c r="I5" s="33" t="s">
        <v>48</v>
      </c>
      <c r="J5" s="35" t="s">
        <v>55</v>
      </c>
    </row>
    <row r="6" spans="1:10" ht="36" x14ac:dyDescent="0.55000000000000004">
      <c r="A6" s="33" t="s">
        <v>50</v>
      </c>
      <c r="B6" s="34" t="s">
        <v>47</v>
      </c>
      <c r="C6" s="34" t="s">
        <v>47</v>
      </c>
      <c r="D6" s="34" t="s">
        <v>47</v>
      </c>
      <c r="E6" s="34" t="s">
        <v>47</v>
      </c>
      <c r="F6" s="34" t="s">
        <v>47</v>
      </c>
      <c r="G6" s="34" t="s">
        <v>47</v>
      </c>
      <c r="H6" s="33" t="s">
        <v>48</v>
      </c>
      <c r="I6" s="33" t="s">
        <v>48</v>
      </c>
      <c r="J6" s="35" t="s">
        <v>54</v>
      </c>
    </row>
    <row r="7" spans="1:10" ht="36" x14ac:dyDescent="0.55000000000000004">
      <c r="A7" s="33" t="s">
        <v>51</v>
      </c>
      <c r="B7" s="34" t="s">
        <v>47</v>
      </c>
      <c r="C7" s="34" t="s">
        <v>47</v>
      </c>
      <c r="D7" s="34" t="s">
        <v>47</v>
      </c>
      <c r="E7" s="34" t="s">
        <v>47</v>
      </c>
      <c r="F7" s="34" t="s">
        <v>47</v>
      </c>
      <c r="G7" s="34" t="s">
        <v>47</v>
      </c>
      <c r="H7" s="33" t="s">
        <v>48</v>
      </c>
      <c r="I7" s="33" t="s">
        <v>48</v>
      </c>
      <c r="J7" s="36" t="s">
        <v>52</v>
      </c>
    </row>
    <row r="8" spans="1:10" ht="68.5" customHeight="1" x14ac:dyDescent="0.55000000000000004">
      <c r="A8" s="89" t="s">
        <v>64</v>
      </c>
      <c r="B8" s="89"/>
      <c r="C8" s="89"/>
      <c r="D8" s="89"/>
      <c r="E8" s="89"/>
      <c r="F8" s="89"/>
      <c r="G8" s="89"/>
      <c r="H8" s="89"/>
      <c r="I8" s="89"/>
      <c r="J8" s="89"/>
    </row>
  </sheetData>
  <mergeCells count="4">
    <mergeCell ref="A3:A4"/>
    <mergeCell ref="B3:I3"/>
    <mergeCell ref="J3:J4"/>
    <mergeCell ref="A8:J8"/>
  </mergeCells>
  <phoneticPr fontId="3"/>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令和７年度（認可）</vt:lpstr>
      <vt:lpstr>研修修了要件（令和７年度）</vt:lpstr>
      <vt:lpstr>研修修了要件（令和８年度）</vt:lpstr>
      <vt:lpstr>'研修修了要件（令和７年度）'!Print_Area</vt:lpstr>
      <vt:lpstr>'研修修了要件（令和８年度）'!Print_Area</vt:lpstr>
      <vt:lpstr>'令和７年度（認可）'!Print_Area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2026-01-27T07:35:49Z</dcterms:created>
  <dcterms:modified xsi:type="dcterms:W3CDTF">2026-07-01T01:40:23Z</dcterms:modified>
</cp:coreProperties>
</file>