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74CCE5B3-6659-43CA-BE57-A163D4F51417}" xr6:coauthVersionLast="47" xr6:coauthVersionMax="47" xr10:uidLastSave="{00000000-0000-0000-0000-000000000000}"/>
  <bookViews>
    <workbookView xWindow="0" yWindow="-16200" windowWidth="14400" windowHeight="15600" xr2:uid="{00000000-000D-0000-FFFF-FFFF00000000}"/>
  </bookViews>
  <sheets>
    <sheet name="自己点検表（指定地域移行支援)" sheetId="2" r:id="rId1"/>
    <sheet name="従業者の勤務の体制及び勤務形態一覧表" sheetId="3" r:id="rId2"/>
  </sheets>
  <definedNames>
    <definedName name="_xlnm.Print_Area" localSheetId="0">'自己点検表（指定地域移行支援)'!$A$1:$E$140</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3" l="1"/>
  <c r="AG41" i="3"/>
  <c r="AA41" i="3"/>
  <c r="U41" i="3"/>
  <c r="R40" i="3"/>
  <c r="L40" i="3"/>
  <c r="F40" i="3"/>
  <c r="C4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L25" i="3" s="1"/>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27" i="3" l="1"/>
  <c r="AL17" i="3"/>
  <c r="AL11" i="3"/>
  <c r="AL19" i="3"/>
  <c r="AL20" i="3"/>
  <c r="AL13" i="3"/>
  <c r="AL15" i="3"/>
  <c r="AL23" i="3"/>
  <c r="AL29" i="3"/>
  <c r="AH10" i="3"/>
  <c r="AK31" i="3"/>
  <c r="AL31" i="3" s="1"/>
  <c r="AL16" i="3"/>
  <c r="AL21" i="3"/>
  <c r="AL12" i="3"/>
  <c r="AL28" i="3"/>
  <c r="AL24" i="3"/>
  <c r="I39" i="3"/>
  <c r="AG39" i="3"/>
  <c r="I40" i="3"/>
  <c r="AG40" i="3"/>
  <c r="D39" i="3"/>
  <c r="X39" i="3"/>
  <c r="D40" i="3"/>
  <c r="X40" i="3"/>
  <c r="E41" i="3"/>
  <c r="C39" i="3"/>
  <c r="U39" i="3"/>
  <c r="C40" i="3"/>
  <c r="U40" i="3"/>
  <c r="E39" i="3"/>
  <c r="AA39" i="3"/>
  <c r="E40" i="3"/>
  <c r="AA40" i="3"/>
  <c r="I41" i="3"/>
  <c r="F39" i="3"/>
  <c r="AD39" i="3"/>
  <c r="AD40" i="3"/>
  <c r="O41" i="3"/>
  <c r="AH9" i="3"/>
  <c r="AI10" i="3"/>
  <c r="L39" i="3"/>
  <c r="AJ39" i="3"/>
  <c r="AJ40" i="3"/>
  <c r="AI9" i="3"/>
  <c r="AL14" i="3"/>
  <c r="AL18" i="3"/>
  <c r="AL22" i="3"/>
  <c r="AL26" i="3"/>
  <c r="AL30" i="3"/>
  <c r="O39" i="3"/>
  <c r="AL39" i="3"/>
  <c r="O40" i="3"/>
  <c r="AL40" i="3"/>
  <c r="R39" i="3"/>
  <c r="AM39" i="3"/>
  <c r="AM40" i="3"/>
</calcChain>
</file>

<file path=xl/sharedStrings.xml><?xml version="1.0" encoding="utf-8"?>
<sst xmlns="http://schemas.openxmlformats.org/spreadsheetml/2006/main" count="540" uniqueCount="461">
  <si>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</si>
  <si>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</si>
  <si>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</si>
  <si>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</si>
  <si>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</si>
  <si>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</si>
  <si>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</si>
  <si>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</si>
  <si>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</si>
  <si>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</si>
  <si>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</si>
  <si>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</si>
  <si>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</si>
  <si>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</si>
  <si>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</si>
  <si>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</si>
  <si>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</si>
  <si>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</si>
  <si>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</si>
  <si>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</si>
  <si>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</si>
  <si>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</si>
  <si>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</si>
  <si>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</si>
  <si>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</si>
  <si>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</si>
  <si>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</si>
  <si>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</si>
  <si>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</si>
  <si>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</si>
  <si>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</si>
  <si>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</si>
  <si>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</si>
  <si>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</si>
  <si>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</si>
  <si>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</si>
  <si>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</si>
  <si>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</si>
  <si>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</si>
  <si>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</si>
  <si>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</si>
  <si>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</si>
  <si>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</si>
  <si>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</si>
  <si>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</si>
  <si>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</si>
  <si>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</si>
  <si>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</si>
  <si>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</si>
  <si>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</si>
  <si>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</si>
  <si>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</si>
  <si>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</si>
  <si>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</si>
  <si>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</si>
  <si>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</si>
  <si>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</si>
  <si>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</si>
  <si>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</si>
  <si>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</si>
  <si>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</si>
  <si>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</si>
  <si>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</si>
  <si>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</si>
  <si>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</si>
  <si>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</si>
  <si>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</si>
  <si>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</si>
  <si>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</si>
  <si>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</si>
  <si>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</si>
  <si>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</si>
  <si>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</si>
  <si>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</si>
  <si>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</si>
  <si>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</si>
  <si>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</si>
  <si>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</si>
  <si>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</si>
  <si>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</si>
  <si>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</si>
  <si>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</si>
  <si>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</si>
  <si>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</si>
  <si>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</si>
  <si>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</si>
  <si>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</si>
  <si>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</si>
  <si>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</si>
  <si>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</si>
  <si>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</si>
  <si>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</si>
  <si>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</si>
  <si>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</si>
  <si>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</si>
  <si>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</si>
  <si>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</si>
  <si>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</si>
  <si>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</si>
  <si>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</si>
  <si>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</si>
  <si>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</si>
  <si>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</si>
  <si>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</si>
  <si>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</si>
  <si>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</si>
  <si>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</si>
  <si>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</si>
  <si>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</si>
  <si>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</si>
  <si>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</si>
  <si>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</si>
  <si>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</si>
  <si>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</si>
  <si>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</si>
  <si>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</si>
  <si>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</si>
  <si>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</si>
  <si>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</si>
  <si>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</si>
  <si>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</si>
  <si>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</si>
  <si>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</si>
  <si>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</si>
  <si>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</si>
  <si>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</si>
  <si>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</si>
  <si>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</si>
  <si>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</si>
  <si>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</si>
  <si>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</si>
  <si>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</si>
  <si>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</si>
  <si>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</si>
  <si>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</si>
  <si>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</si>
  <si>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</si>
  <si>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</si>
  <si>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</si>
  <si>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</si>
  <si>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</si>
  <si>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</si>
  <si>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</si>
  <si>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</si>
  <si>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</si>
  <si>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</si>
  <si>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</si>
  <si>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</si>
  <si>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</si>
  <si>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</si>
  <si>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</si>
  <si>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</si>
  <si>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</si>
  <si>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</si>
  <si>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</si>
  <si>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</si>
  <si>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</si>
  <si>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</si>
  <si>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</si>
  <si>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</si>
  <si>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</si>
  <si>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</si>
  <si>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</si>
  <si>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</si>
  <si>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</si>
  <si>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</si>
  <si>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</si>
  <si>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</si>
  <si>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</si>
  <si>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</si>
  <si>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</si>
  <si>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</si>
  <si>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</si>
  <si>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</si>
  <si>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</si>
  <si>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</si>
  <si>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</si>
  <si>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</si>
  <si>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</si>
  <si>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</si>
  <si>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</si>
  <si>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</si>
  <si>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</si>
  <si>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</si>
  <si>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</si>
  <si>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</si>
  <si>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</si>
  <si>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</si>
  <si>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</si>
  <si>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</si>
  <si>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</si>
  <si>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</si>
  <si>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</si>
  <si>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</si>
  <si>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</si>
  <si>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</si>
  <si>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</si>
  <si>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</si>
  <si>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</si>
  <si>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</si>
  <si>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</si>
  <si>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</si>
  <si>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</si>
  <si>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</si>
  <si>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</si>
  <si>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</si>
  <si>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</si>
  <si>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</si>
  <si>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</si>
  <si>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</si>
  <si>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</si>
  <si>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</si>
  <si>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</si>
  <si>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</si>
  <si>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</si>
  <si>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</si>
  <si>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</si>
  <si>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</si>
  <si>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</si>
  <si>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</si>
  <si>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</si>
  <si>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</si>
  <si>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</si>
  <si>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</si>
  <si>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</si>
  <si>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</si>
  <si>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</si>
  <si>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</si>
  <si>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</si>
  <si>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</si>
  <si>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</si>
  <si>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</si>
  <si>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</si>
  <si>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</si>
  <si>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</si>
  <si>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</si>
  <si>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</si>
  <si>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</si>
  <si>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</si>
  <si>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</si>
  <si>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</si>
  <si>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</si>
  <si>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</si>
  <si>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</si>
  <si>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</si>
  <si>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</si>
  <si>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</si>
  <si>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</si>
  <si>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</si>
  <si>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</si>
  <si>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</si>
  <si>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</si>
  <si>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</si>
  <si>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</si>
  <si>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</si>
  <si>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</si>
  <si>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</si>
  <si>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</si>
  <si>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</si>
  <si>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</si>
  <si>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</si>
  <si>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</si>
  <si>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</si>
  <si>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</si>
  <si>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</si>
  <si>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</si>
  <si>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</si>
  <si>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</si>
  <si>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</si>
  <si>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</si>
  <si>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</si>
  <si>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</si>
  <si>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</si>
  <si>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</si>
  <si>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</si>
  <si>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</si>
  <si>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</si>
  <si>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</si>
  <si>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</si>
  <si>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</si>
  <si>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</si>
  <si>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</si>
  <si>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</si>
  <si>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</si>
  <si>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</si>
  <si>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</si>
  <si>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</si>
  <si>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</si>
  <si>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</si>
  <si>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</si>
  <si>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</si>
  <si>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</si>
  <si>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</si>
  <si>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</si>
  <si>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</si>
  <si>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</si>
  <si>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</si>
  <si>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</si>
  <si>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</si>
  <si>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</si>
  <si>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</si>
  <si>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</si>
  <si>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</si>
  <si>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</si>
  <si>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</si>
  <si>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</si>
  <si>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</si>
  <si>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</si>
  <si>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</si>
  <si>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</si>
  <si>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</si>
  <si>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</si>
  <si>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</si>
  <si>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</si>
  <si>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</si>
  <si>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</si>
  <si>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</si>
  <si>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</si>
  <si>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</si>
  <si>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</si>
  <si>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</si>
  <si>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</si>
  <si>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</si>
  <si>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</si>
  <si>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</si>
  <si>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</si>
  <si>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</si>
  <si>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</si>
  <si>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</si>
  <si>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</si>
  <si>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</si>
  <si>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</si>
  <si>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</si>
  <si>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</si>
  <si>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</si>
  <si>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</si>
  <si>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</si>
  <si>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</si>
  <si>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</si>
  <si>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</si>
  <si>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</si>
  <si>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</si>
  <si>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</si>
  <si>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</si>
  <si>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</si>
  <si>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</si>
  <si>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</si>
  <si>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</si>
  <si>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</si>
  <si>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</si>
  <si>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</si>
  <si>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</si>
  <si>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</si>
  <si>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</si>
  <si>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</si>
  <si>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</si>
  <si>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</si>
  <si>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</si>
  <si>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</si>
  <si>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</si>
  <si>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</si>
  <si>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</si>
  <si>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</si>
  <si>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</si>
  <si>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</si>
  <si>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</si>
  <si>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</si>
  <si>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</si>
  <si>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</si>
  <si>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</si>
  <si>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</si>
  <si>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</si>
  <si>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</si>
  <si>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</si>
  <si>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</si>
  <si>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</si>
  <si>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</si>
  <si>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</si>
  <si>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</si>
  <si>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</si>
  <si>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</si>
  <si>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</si>
  <si>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</si>
  <si>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</si>
  <si>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</si>
  <si>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</si>
  <si>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</si>
  <si>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</si>
  <si>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</si>
  <si>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</si>
  <si>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</si>
  <si>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</si>
  <si>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</si>
  <si>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</si>
  <si>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</si>
  <si>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</si>
  <si>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</si>
  <si>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</si>
  <si>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</si>
  <si>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</si>
  <si>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</si>
  <si>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</si>
  <si>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</si>
  <si>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</si>
  <si>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</si>
  <si>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</si>
  <si>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</si>
  <si>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</si>
  <si>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</si>
  <si>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</si>
  <si>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</si>
  <si>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</si>
  <si>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</si>
  <si>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</si>
  <si>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</si>
  <si>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</si>
  <si>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</si>
  <si>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</si>
  <si>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</si>
  <si>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</si>
  <si>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</si>
  <si>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</si>
  <si>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</si>
  <si>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</si>
  <si>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</si>
  <si>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</si>
  <si>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</si>
  <si>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</si>
  <si>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</si>
  <si>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</si>
  <si>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</si>
  <si>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</si>
  <si>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</si>
  <si>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</si>
  <si>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</si>
  <si>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</si>
  <si>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</si>
  <si>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</si>
  <si>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</si>
  <si>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</si>
  <si>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</si>
  <si>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</si>
  <si>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</si>
  <si>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</si>
  <si>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</si>
  <si>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</si>
  <si>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</si>
  <si>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</si>
  <si>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</si>
  <si>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</si>
  <si>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</si>
  <si>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</si>
  <si>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</si>
  <si>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</si>
  <si>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</si>
  <si>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</si>
  <si>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従業者</t>
  </si>
  <si>
    <t>-</t>
  </si>
  <si>
    <t>地域移行支援</t>
    <rPh sb="0" eb="2">
      <t>チイキ</t>
    </rPh>
    <rPh sb="2" eb="4">
      <t>イコウ</t>
    </rPh>
    <rPh sb="4" eb="6">
      <t>シエン</t>
    </rPh>
    <phoneticPr fontId="16"/>
  </si>
  <si>
    <t>（３）（１）及び（２）の「障害福祉サービスの事業を行う者等」は、障害福祉サービス事業者以外の事業者や個人を含むものであり、具体的には、指定地域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</si>
  <si>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r>
      <t>　</t>
    </r>
    <r>
      <rPr>
        <u/>
        <sz val="8"/>
        <color theme="1"/>
        <rFont val="ＭＳ ゴシック"/>
        <family val="3"/>
        <charset val="128"/>
      </rPr>
      <t>指定地域移行支援の方針は、第1に規定する基本方針に基づき、次に掲げるところによるものとしているか。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</si>
</sst>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0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7" xfId="4" applyFont="1" applyFill="1" applyBorder="1" applyAlignment="1">
      <alignment horizontal="center" vertical="center"/>
    </xf>
    <xf numFmtId="0" fontId="23" fillId="3" borderId="1" xfId="4" applyFont="1" applyFill="1" applyBorder="1">
      <alignment vertical="center"/>
    </xf>
    <xf numFmtId="0" fontId="23" fillId="3" borderId="7" xfId="4" applyFont="1" applyFill="1" applyBorder="1">
      <alignment vertical="center"/>
    </xf>
    <xf numFmtId="0" fontId="23" fillId="3" borderId="1" xfId="4" applyFont="1" applyFill="1" applyBorder="1" applyAlignment="1">
      <alignment horizontal="right" vertical="center"/>
    </xf>
    <xf numFmtId="0" fontId="23" fillId="0" borderId="8"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7"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23" fillId="0" borderId="7" xfId="2" applyFont="1" applyBorder="1" applyAlignment="1">
      <alignment horizontal="center" vertical="center" wrapText="1"/>
    </xf>
    <xf numFmtId="0" fontId="23" fillId="0" borderId="1" xfId="2" applyFont="1" applyBorder="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3" fillId="0" borderId="1" xfId="4" applyFont="1" applyBorder="1">
      <alignment vertical="center"/>
    </xf>
    <xf numFmtId="0" fontId="23" fillId="0" borderId="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 xfId="4"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23" fillId="0" borderId="11" xfId="2" applyFont="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19" fillId="3" borderId="1" xfId="4" applyFont="1" applyFill="1" applyBorder="1">
      <alignment vertical="center"/>
    </xf>
    <xf numFmtId="0" fontId="23" fillId="0" borderId="7" xfId="4" applyFont="1" applyBorder="1" applyAlignment="1">
      <alignment horizontal="center" vertical="center"/>
    </xf>
    <xf numFmtId="0" fontId="23" fillId="0" borderId="11" xfId="4" applyFont="1" applyBorder="1" applyAlignment="1">
      <alignment horizontal="center" vertical="center"/>
    </xf>
    <xf numFmtId="0" fontId="19" fillId="0" borderId="1" xfId="4" applyFont="1" applyBorder="1">
      <alignment vertical="center"/>
    </xf>
    <xf numFmtId="0" fontId="23" fillId="0" borderId="8" xfId="4" applyFont="1" applyBorder="1" applyAlignment="1">
      <alignment horizontal="center"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23" fillId="0" borderId="6"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49" fontId="23" fillId="0" borderId="1" xfId="4" applyNumberFormat="1" applyFont="1" applyBorder="1" applyAlignment="1">
      <alignment horizontal="center" vertical="center"/>
    </xf>
    <xf numFmtId="0" fontId="23" fillId="0" borderId="8" xfId="4" applyFont="1" applyBorder="1" applyAlignment="1">
      <alignment horizontal="center" vertical="center" wrapText="1"/>
    </xf>
    <xf numFmtId="0" fontId="19" fillId="3" borderId="1" xfId="4" applyFont="1" applyFill="1" applyBorder="1" applyAlignment="1">
      <alignment horizontal="center" vertical="center" wrapText="1"/>
    </xf>
    <xf numFmtId="0" fontId="19" fillId="3" borderId="5" xfId="4" applyFont="1" applyFill="1" applyBorder="1" applyAlignment="1">
      <alignment horizontal="center" vertical="center"/>
    </xf>
    <xf numFmtId="0" fontId="19" fillId="0" borderId="5" xfId="4" applyFont="1" applyBorder="1" applyAlignment="1">
      <alignment horizontal="center" vertical="center"/>
    </xf>
  </cellXfs>
  <cellStyles count="5">
    <cellStyle name="標準" xfId="0" builtinId="0"/>
    <cellStyle name="標準 2" xfId="2" xr:uid="{5EAAB964-E62D-420D-AB01-2E2460F5BC45}"/>
    <cellStyle name="標準 4" xfId="3" xr:uid="{6BB6243B-E2E9-424A-A8F2-A88F0A306545}"/>
    <cellStyle name="標準 5" xfId="1" xr:uid="{183E0206-F7A4-425B-A1A6-01511D42487F}"/>
    <cellStyle name="標準_③-２加算様式（就労）" xfId="4" xr:uid="{F36CC319-AE39-4B65-AF85-692B88556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I178"/>
  <sheetViews>
    <sheetView tabSelected="1" view="pageBreakPreview" zoomScaleNormal="87" zoomScaleSheetLayoutView="100" workbookViewId="0">
      <selection activeCell="B43" sqref="B43"/>
    </sheetView>
  </sheetViews>
  <sheetFormatPr defaultColWidth="7.75" defaultRowHeight="13"/>
  <cols>
    <col min="1" max="1" width="11" style="13" customWidth="1"/>
    <col min="2" max="2" width="39.83203125" style="13" customWidth="1"/>
    <col min="3" max="3" width="11" style="13" customWidth="1"/>
    <col min="4" max="4" width="5.75" style="13" customWidth="1"/>
    <col min="5" max="5" width="13.58203125" style="13" customWidth="1"/>
    <col min="6" max="6" width="32.5" style="5" customWidth="1"/>
    <col min="7" max="16384" width="7.75" style="5"/>
  </cols>
  <sheetData>
    <row r="1" spans="1:9" s="1" customFormat="1" ht="20.149999999999999" customHeight="1">
      <c r="A1" s="71" t="s">
        <v>267</v>
      </c>
      <c r="B1" s="71"/>
      <c r="C1" s="71"/>
      <c r="D1" s="71"/>
      <c r="E1" s="71"/>
    </row>
    <row r="2" spans="1:9" s="1" customFormat="1" ht="15" customHeight="1">
      <c r="A2" s="72" t="s">
        <v>268</v>
      </c>
      <c r="B2" s="73"/>
      <c r="C2" s="73"/>
      <c r="D2" s="73"/>
      <c r="E2" s="73"/>
    </row>
    <row r="3" spans="1:9" s="1" customFormat="1" ht="20.149999999999999" customHeight="1">
      <c r="A3" s="10" t="s">
        <v>0</v>
      </c>
      <c r="B3" s="74"/>
      <c r="C3" s="74"/>
      <c r="D3" s="74"/>
      <c r="E3" s="74"/>
    </row>
    <row r="4" spans="1:9" s="1" customFormat="1" ht="20.149999999999999" customHeight="1">
      <c r="A4" s="10" t="s">
        <v>1</v>
      </c>
      <c r="B4" s="10"/>
      <c r="C4" s="8" t="s">
        <v>2</v>
      </c>
      <c r="D4" s="74"/>
      <c r="E4" s="74"/>
    </row>
    <row r="5" spans="1:9" s="1" customFormat="1" ht="20.149999999999999" customHeight="1">
      <c r="A5" s="11"/>
      <c r="B5" s="11"/>
      <c r="C5" s="11"/>
      <c r="D5" s="9"/>
      <c r="E5" s="11"/>
    </row>
    <row r="6" spans="1:9" s="1" customFormat="1" ht="20.149999999999999" customHeight="1">
      <c r="A6" s="12" t="s">
        <v>247</v>
      </c>
      <c r="B6" s="12"/>
      <c r="C6" s="12"/>
      <c r="D6" s="2"/>
      <c r="E6" s="12"/>
    </row>
    <row r="7" spans="1:9" ht="26.15" customHeight="1">
      <c r="A7" s="3" t="s">
        <v>3</v>
      </c>
      <c r="B7" s="3" t="s">
        <v>4</v>
      </c>
      <c r="C7" s="3" t="s">
        <v>5</v>
      </c>
      <c r="D7" s="3" t="s">
        <v>6</v>
      </c>
      <c r="E7" s="3" t="s">
        <v>7</v>
      </c>
      <c r="F7" s="4"/>
      <c r="G7" s="4"/>
      <c r="H7" s="4"/>
      <c r="I7" s="4"/>
    </row>
    <row r="8" spans="1:9" s="7" customFormat="1" ht="39.75" customHeight="1">
      <c r="A8" s="14" t="s">
        <v>47</v>
      </c>
      <c r="B8" s="15"/>
      <c r="C8" s="15" t="s">
        <v>48</v>
      </c>
      <c r="D8" s="16"/>
      <c r="E8" s="15"/>
      <c r="F8" s="6"/>
      <c r="G8" s="6"/>
      <c r="H8" s="6"/>
      <c r="I8" s="6"/>
    </row>
    <row r="9" spans="1:9" s="7" customFormat="1" ht="85" customHeight="1">
      <c r="A9" s="17"/>
      <c r="B9" s="14" t="s">
        <v>8</v>
      </c>
      <c r="C9" s="15" t="s">
        <v>49</v>
      </c>
      <c r="D9" s="16"/>
      <c r="E9" s="15" t="s">
        <v>50</v>
      </c>
      <c r="F9" s="6"/>
      <c r="G9" s="6"/>
      <c r="H9" s="6"/>
      <c r="I9" s="6"/>
    </row>
    <row r="10" spans="1:9" s="7" customFormat="1" ht="33" customHeight="1">
      <c r="A10" s="18"/>
      <c r="B10" s="14" t="s">
        <v>9</v>
      </c>
      <c r="C10" s="15" t="s">
        <v>51</v>
      </c>
      <c r="D10" s="16"/>
      <c r="E10" s="15" t="s">
        <v>50</v>
      </c>
      <c r="F10" s="6"/>
      <c r="G10" s="6"/>
      <c r="H10" s="6"/>
      <c r="I10" s="6"/>
    </row>
    <row r="11" spans="1:9" s="7" customFormat="1" ht="45.5" customHeight="1">
      <c r="A11" s="18"/>
      <c r="B11" s="14" t="s">
        <v>52</v>
      </c>
      <c r="C11" s="15" t="s">
        <v>53</v>
      </c>
      <c r="D11" s="16"/>
      <c r="E11" s="15" t="s">
        <v>54</v>
      </c>
      <c r="F11" s="6"/>
      <c r="G11" s="6"/>
      <c r="H11" s="6"/>
      <c r="I11" s="6"/>
    </row>
    <row r="12" spans="1:9" s="7" customFormat="1" ht="36" customHeight="1">
      <c r="A12" s="18"/>
      <c r="B12" s="14" t="s">
        <v>55</v>
      </c>
      <c r="C12" s="15" t="s">
        <v>56</v>
      </c>
      <c r="D12" s="16"/>
      <c r="E12" s="15" t="s">
        <v>50</v>
      </c>
      <c r="F12" s="6"/>
      <c r="G12" s="6"/>
      <c r="H12" s="6"/>
      <c r="I12" s="6"/>
    </row>
    <row r="13" spans="1:9" s="7" customFormat="1" ht="72" customHeight="1">
      <c r="A13" s="19"/>
      <c r="B13" s="14" t="s">
        <v>57</v>
      </c>
      <c r="C13" s="15" t="s">
        <v>58</v>
      </c>
      <c r="D13" s="16"/>
      <c r="E13" s="15" t="s">
        <v>59</v>
      </c>
      <c r="F13" s="6"/>
      <c r="G13" s="6"/>
      <c r="H13" s="6"/>
      <c r="I13" s="6"/>
    </row>
    <row r="14" spans="1:9" s="7" customFormat="1" ht="39.75" customHeight="1">
      <c r="A14" s="14" t="s">
        <v>60</v>
      </c>
      <c r="B14" s="15"/>
      <c r="C14" s="15" t="s">
        <v>61</v>
      </c>
      <c r="D14" s="16"/>
      <c r="E14" s="15"/>
      <c r="F14" s="6"/>
      <c r="G14" s="6"/>
      <c r="H14" s="6"/>
      <c r="I14" s="6"/>
    </row>
    <row r="15" spans="1:9" ht="74" customHeight="1">
      <c r="A15" s="14" t="s">
        <v>249</v>
      </c>
      <c r="B15" s="14" t="s">
        <v>271</v>
      </c>
      <c r="C15" s="15" t="s">
        <v>62</v>
      </c>
      <c r="D15" s="16"/>
      <c r="E15" s="15" t="s">
        <v>63</v>
      </c>
      <c r="F15" s="4"/>
      <c r="G15" s="4"/>
      <c r="H15" s="4"/>
      <c r="I15" s="4"/>
    </row>
    <row r="16" spans="1:9" ht="66" customHeight="1">
      <c r="A16" s="14" t="s">
        <v>248</v>
      </c>
      <c r="B16" s="14" t="s">
        <v>64</v>
      </c>
      <c r="C16" s="15" t="s">
        <v>65</v>
      </c>
      <c r="D16" s="16"/>
      <c r="E16" s="15" t="s">
        <v>66</v>
      </c>
      <c r="F16" s="4"/>
      <c r="G16" s="4"/>
      <c r="H16" s="4"/>
      <c r="I16" s="4"/>
    </row>
    <row r="17" spans="1:9" ht="72.5" customHeight="1">
      <c r="A17" s="20" t="s">
        <v>67</v>
      </c>
      <c r="B17" s="14" t="s">
        <v>272</v>
      </c>
      <c r="C17" s="15" t="s">
        <v>68</v>
      </c>
      <c r="D17" s="16"/>
      <c r="E17" s="15" t="s">
        <v>273</v>
      </c>
      <c r="F17" s="4"/>
      <c r="G17" s="4"/>
      <c r="H17" s="4"/>
      <c r="I17" s="4"/>
    </row>
    <row r="18" spans="1:9" ht="74.5" customHeight="1">
      <c r="A18" s="19"/>
      <c r="B18" s="15" t="s">
        <v>69</v>
      </c>
      <c r="C18" s="15" t="s">
        <v>70</v>
      </c>
      <c r="D18" s="16"/>
      <c r="E18" s="15" t="s">
        <v>71</v>
      </c>
      <c r="F18" s="4"/>
      <c r="G18" s="4"/>
      <c r="H18" s="4"/>
      <c r="I18" s="4"/>
    </row>
    <row r="19" spans="1:9" ht="39.75" customHeight="1">
      <c r="A19" s="14" t="s">
        <v>72</v>
      </c>
      <c r="B19" s="15"/>
      <c r="C19" s="15" t="s">
        <v>73</v>
      </c>
      <c r="D19" s="16"/>
      <c r="E19" s="15"/>
      <c r="F19" s="4"/>
      <c r="G19" s="4"/>
      <c r="H19" s="4"/>
      <c r="I19" s="4"/>
    </row>
    <row r="20" spans="1:9" ht="93.5" customHeight="1">
      <c r="A20" s="21" t="s">
        <v>250</v>
      </c>
      <c r="B20" s="14" t="s">
        <v>74</v>
      </c>
      <c r="C20" s="15" t="s">
        <v>274</v>
      </c>
      <c r="D20" s="16"/>
      <c r="E20" s="15" t="s">
        <v>75</v>
      </c>
      <c r="F20" s="4"/>
      <c r="G20" s="4"/>
      <c r="H20" s="4"/>
      <c r="I20" s="4"/>
    </row>
    <row r="21" spans="1:9" ht="46" customHeight="1">
      <c r="A21" s="19"/>
      <c r="B21" s="14" t="s">
        <v>76</v>
      </c>
      <c r="C21" s="15" t="s">
        <v>77</v>
      </c>
      <c r="D21" s="16"/>
      <c r="E21" s="15" t="s">
        <v>78</v>
      </c>
      <c r="F21" s="4"/>
      <c r="G21" s="4"/>
      <c r="H21" s="4"/>
      <c r="I21" s="4"/>
    </row>
    <row r="22" spans="1:9" ht="35" customHeight="1">
      <c r="A22" s="14" t="s">
        <v>251</v>
      </c>
      <c r="B22" s="14" t="s">
        <v>10</v>
      </c>
      <c r="C22" s="15" t="s">
        <v>79</v>
      </c>
      <c r="D22" s="16"/>
      <c r="E22" s="15" t="s">
        <v>80</v>
      </c>
      <c r="F22" s="4"/>
      <c r="G22" s="4"/>
      <c r="H22" s="4"/>
      <c r="I22" s="4"/>
    </row>
    <row r="23" spans="1:9" ht="26" customHeight="1">
      <c r="A23" s="15" t="s">
        <v>81</v>
      </c>
      <c r="B23" s="15" t="s">
        <v>11</v>
      </c>
      <c r="C23" s="15" t="s">
        <v>82</v>
      </c>
      <c r="D23" s="16"/>
      <c r="E23" s="15" t="s">
        <v>71</v>
      </c>
      <c r="F23" s="4"/>
      <c r="G23" s="4"/>
      <c r="H23" s="4"/>
      <c r="I23" s="4"/>
    </row>
    <row r="24" spans="1:9" ht="34.5" customHeight="1">
      <c r="A24" s="15" t="s">
        <v>83</v>
      </c>
      <c r="B24" s="15" t="s">
        <v>84</v>
      </c>
      <c r="C24" s="15" t="s">
        <v>85</v>
      </c>
      <c r="D24" s="16"/>
      <c r="E24" s="15" t="s">
        <v>71</v>
      </c>
      <c r="F24" s="4"/>
      <c r="G24" s="4"/>
      <c r="H24" s="4"/>
      <c r="I24" s="4"/>
    </row>
    <row r="25" spans="1:9" ht="56.5" customHeight="1">
      <c r="A25" s="15" t="s">
        <v>86</v>
      </c>
      <c r="B25" s="15" t="s">
        <v>12</v>
      </c>
      <c r="C25" s="15" t="s">
        <v>87</v>
      </c>
      <c r="D25" s="16"/>
      <c r="E25" s="15" t="s">
        <v>71</v>
      </c>
      <c r="F25" s="4"/>
      <c r="G25" s="4"/>
      <c r="H25" s="4"/>
      <c r="I25" s="4"/>
    </row>
    <row r="26" spans="1:9" ht="56" customHeight="1">
      <c r="A26" s="14" t="s">
        <v>88</v>
      </c>
      <c r="B26" s="14" t="s">
        <v>13</v>
      </c>
      <c r="C26" s="15" t="s">
        <v>89</v>
      </c>
      <c r="D26" s="16"/>
      <c r="E26" s="15" t="s">
        <v>90</v>
      </c>
      <c r="F26" s="4"/>
      <c r="G26" s="4"/>
      <c r="H26" s="4"/>
      <c r="I26" s="4"/>
    </row>
    <row r="27" spans="1:9" ht="44" customHeight="1">
      <c r="A27" s="18" t="s">
        <v>252</v>
      </c>
      <c r="B27" s="15" t="s">
        <v>91</v>
      </c>
      <c r="C27" s="15" t="s">
        <v>92</v>
      </c>
      <c r="D27" s="16"/>
      <c r="E27" s="15" t="s">
        <v>71</v>
      </c>
      <c r="F27" s="4"/>
      <c r="G27" s="4"/>
      <c r="H27" s="4"/>
      <c r="I27" s="4"/>
    </row>
    <row r="28" spans="1:9" ht="44" customHeight="1">
      <c r="A28" s="19"/>
      <c r="B28" s="15" t="s">
        <v>93</v>
      </c>
      <c r="C28" s="15" t="s">
        <v>275</v>
      </c>
      <c r="D28" s="16"/>
      <c r="E28" s="15" t="s">
        <v>71</v>
      </c>
      <c r="F28" s="4"/>
      <c r="G28" s="4"/>
      <c r="H28" s="4"/>
      <c r="I28" s="4"/>
    </row>
    <row r="29" spans="1:9" ht="46" customHeight="1">
      <c r="A29" s="14" t="s">
        <v>253</v>
      </c>
      <c r="B29" s="14" t="s">
        <v>14</v>
      </c>
      <c r="C29" s="15" t="s">
        <v>276</v>
      </c>
      <c r="D29" s="16"/>
      <c r="E29" s="15" t="s">
        <v>94</v>
      </c>
      <c r="F29" s="4"/>
      <c r="G29" s="4"/>
      <c r="H29" s="4"/>
      <c r="I29" s="4"/>
    </row>
    <row r="30" spans="1:9" ht="51" customHeight="1">
      <c r="A30" s="20" t="s">
        <v>254</v>
      </c>
      <c r="B30" s="14" t="s">
        <v>95</v>
      </c>
      <c r="C30" s="15" t="s">
        <v>277</v>
      </c>
      <c r="D30" s="16"/>
      <c r="E30" s="15" t="s">
        <v>96</v>
      </c>
      <c r="F30" s="4"/>
      <c r="G30" s="4"/>
      <c r="H30" s="4"/>
      <c r="I30" s="4"/>
    </row>
    <row r="31" spans="1:9" ht="57.5" customHeight="1">
      <c r="A31" s="19"/>
      <c r="B31" s="14" t="s">
        <v>284</v>
      </c>
      <c r="C31" s="15" t="s">
        <v>278</v>
      </c>
      <c r="D31" s="16"/>
      <c r="E31" s="15" t="s">
        <v>96</v>
      </c>
      <c r="F31" s="4"/>
      <c r="G31" s="4"/>
      <c r="H31" s="4"/>
      <c r="I31" s="4"/>
    </row>
    <row r="32" spans="1:9" ht="46.5" customHeight="1">
      <c r="A32" s="15" t="s">
        <v>283</v>
      </c>
      <c r="B32" s="15" t="s">
        <v>15</v>
      </c>
      <c r="C32" s="15" t="s">
        <v>279</v>
      </c>
      <c r="D32" s="16"/>
      <c r="E32" s="15" t="s">
        <v>71</v>
      </c>
      <c r="F32" s="4"/>
      <c r="G32" s="4"/>
      <c r="H32" s="4"/>
      <c r="I32" s="4"/>
    </row>
    <row r="33" spans="1:9" ht="44.5" customHeight="1">
      <c r="A33" s="20" t="s">
        <v>255</v>
      </c>
      <c r="B33" s="14" t="s">
        <v>97</v>
      </c>
      <c r="C33" s="15" t="s">
        <v>280</v>
      </c>
      <c r="D33" s="16"/>
      <c r="E33" s="15" t="s">
        <v>98</v>
      </c>
      <c r="F33" s="4"/>
      <c r="G33" s="4"/>
      <c r="H33" s="4"/>
      <c r="I33" s="4"/>
    </row>
    <row r="34" spans="1:9" ht="37" customHeight="1">
      <c r="A34" s="19"/>
      <c r="B34" s="14" t="s">
        <v>16</v>
      </c>
      <c r="C34" s="15" t="s">
        <v>281</v>
      </c>
      <c r="D34" s="16"/>
      <c r="E34" s="15" t="s">
        <v>98</v>
      </c>
      <c r="F34" s="4"/>
      <c r="G34" s="4"/>
      <c r="H34" s="4"/>
      <c r="I34" s="4"/>
    </row>
    <row r="35" spans="1:9" ht="81.5" customHeight="1">
      <c r="A35" s="18" t="s">
        <v>99</v>
      </c>
      <c r="B35" s="15" t="s">
        <v>100</v>
      </c>
      <c r="C35" s="15" t="s">
        <v>282</v>
      </c>
      <c r="D35" s="16"/>
      <c r="E35" s="15" t="s">
        <v>71</v>
      </c>
      <c r="F35" s="4"/>
      <c r="G35" s="4"/>
      <c r="H35" s="4"/>
      <c r="I35" s="4"/>
    </row>
    <row r="36" spans="1:9" ht="67" customHeight="1">
      <c r="A36" s="19"/>
      <c r="B36" s="15" t="s">
        <v>287</v>
      </c>
      <c r="C36" s="15" t="s">
        <v>285</v>
      </c>
      <c r="D36" s="16"/>
      <c r="E36" s="15" t="s">
        <v>71</v>
      </c>
      <c r="F36" s="4"/>
      <c r="G36" s="4"/>
      <c r="H36" s="4"/>
      <c r="I36" s="4"/>
    </row>
    <row r="37" spans="1:9" ht="75.5" customHeight="1">
      <c r="A37" s="20" t="s">
        <v>256</v>
      </c>
      <c r="B37" s="14" t="s">
        <v>288</v>
      </c>
      <c r="C37" s="15" t="s">
        <v>286</v>
      </c>
      <c r="D37" s="16"/>
      <c r="E37" s="15" t="s">
        <v>101</v>
      </c>
      <c r="F37" s="4"/>
      <c r="G37" s="4"/>
      <c r="H37" s="4"/>
      <c r="I37" s="4"/>
    </row>
    <row r="38" spans="1:9" ht="66.5" customHeight="1">
      <c r="A38" s="18"/>
      <c r="B38" s="14" t="s">
        <v>17</v>
      </c>
      <c r="C38" s="15" t="s">
        <v>289</v>
      </c>
      <c r="D38" s="16"/>
      <c r="E38" s="15" t="s">
        <v>101</v>
      </c>
      <c r="F38" s="4"/>
      <c r="G38" s="4"/>
      <c r="H38" s="4"/>
      <c r="I38" s="4"/>
    </row>
    <row r="39" spans="1:9" ht="46" customHeight="1">
      <c r="A39" s="18"/>
      <c r="B39" s="14" t="s">
        <v>102</v>
      </c>
      <c r="C39" s="15" t="s">
        <v>290</v>
      </c>
      <c r="D39" s="16"/>
      <c r="E39" s="15" t="s">
        <v>103</v>
      </c>
      <c r="F39" s="4"/>
      <c r="G39" s="4"/>
      <c r="H39" s="4"/>
      <c r="I39" s="4"/>
    </row>
    <row r="40" spans="1:9" ht="45" customHeight="1">
      <c r="A40" s="19"/>
      <c r="B40" s="14" t="s">
        <v>104</v>
      </c>
      <c r="C40" s="15" t="s">
        <v>291</v>
      </c>
      <c r="D40" s="16"/>
      <c r="E40" s="15" t="s">
        <v>105</v>
      </c>
      <c r="F40" s="4"/>
      <c r="G40" s="4"/>
      <c r="H40" s="4"/>
      <c r="I40" s="4"/>
    </row>
    <row r="41" spans="1:9" ht="58.5" customHeight="1">
      <c r="A41" s="20" t="s">
        <v>257</v>
      </c>
      <c r="B41" s="14" t="s">
        <v>18</v>
      </c>
      <c r="C41" s="15" t="s">
        <v>292</v>
      </c>
      <c r="D41" s="16"/>
      <c r="E41" s="15" t="s">
        <v>106</v>
      </c>
      <c r="F41" s="4"/>
      <c r="G41" s="4"/>
      <c r="H41" s="4"/>
      <c r="I41" s="4"/>
    </row>
    <row r="42" spans="1:9" ht="63" customHeight="1">
      <c r="A42" s="19"/>
      <c r="B42" s="14" t="s">
        <v>19</v>
      </c>
      <c r="C42" s="15" t="s">
        <v>293</v>
      </c>
      <c r="D42" s="16"/>
      <c r="E42" s="15" t="s">
        <v>107</v>
      </c>
      <c r="F42" s="4"/>
      <c r="G42" s="4"/>
      <c r="H42" s="4"/>
      <c r="I42" s="4"/>
    </row>
    <row r="43" spans="1:9" ht="40.5" customHeight="1">
      <c r="A43" s="20" t="s">
        <v>258</v>
      </c>
      <c r="B43" s="15" t="s">
        <v>460</v>
      </c>
      <c r="C43" s="15" t="s">
        <v>294</v>
      </c>
      <c r="D43" s="16"/>
      <c r="E43" s="15"/>
      <c r="F43" s="4"/>
      <c r="G43" s="4"/>
      <c r="H43" s="4"/>
      <c r="I43" s="4"/>
    </row>
    <row r="44" spans="1:9" ht="52.5" customHeight="1">
      <c r="A44" s="18"/>
      <c r="B44" s="14" t="s">
        <v>108</v>
      </c>
      <c r="C44" s="15" t="s">
        <v>295</v>
      </c>
      <c r="D44" s="16"/>
      <c r="E44" s="15" t="s">
        <v>109</v>
      </c>
      <c r="F44" s="4"/>
      <c r="G44" s="4"/>
      <c r="H44" s="4"/>
      <c r="I44" s="4"/>
    </row>
    <row r="45" spans="1:9" ht="38.5" customHeight="1">
      <c r="A45" s="18"/>
      <c r="B45" s="14" t="s">
        <v>110</v>
      </c>
      <c r="C45" s="15" t="s">
        <v>296</v>
      </c>
      <c r="D45" s="16"/>
      <c r="E45" s="15" t="s">
        <v>111</v>
      </c>
      <c r="F45" s="4"/>
      <c r="G45" s="4"/>
      <c r="H45" s="4"/>
      <c r="I45" s="4"/>
    </row>
    <row r="46" spans="1:9" ht="53.5" customHeight="1">
      <c r="A46" s="18"/>
      <c r="B46" s="14" t="s">
        <v>112</v>
      </c>
      <c r="C46" s="15" t="s">
        <v>297</v>
      </c>
      <c r="D46" s="16"/>
      <c r="E46" s="15" t="s">
        <v>113</v>
      </c>
      <c r="F46" s="4"/>
      <c r="G46" s="4"/>
      <c r="H46" s="4"/>
      <c r="I46" s="4"/>
    </row>
    <row r="47" spans="1:9" ht="43.5" customHeight="1">
      <c r="A47" s="18"/>
      <c r="B47" s="14" t="s">
        <v>114</v>
      </c>
      <c r="C47" s="15" t="s">
        <v>298</v>
      </c>
      <c r="D47" s="16"/>
      <c r="E47" s="15" t="s">
        <v>115</v>
      </c>
      <c r="F47" s="4"/>
      <c r="G47" s="4"/>
      <c r="H47" s="4"/>
      <c r="I47" s="4"/>
    </row>
    <row r="48" spans="1:9" ht="53.5" customHeight="1">
      <c r="A48" s="19"/>
      <c r="B48" s="14" t="s">
        <v>116</v>
      </c>
      <c r="C48" s="15" t="s">
        <v>299</v>
      </c>
      <c r="D48" s="16"/>
      <c r="E48" s="15" t="s">
        <v>117</v>
      </c>
      <c r="F48" s="4"/>
      <c r="G48" s="4"/>
      <c r="H48" s="4"/>
      <c r="I48" s="4"/>
    </row>
    <row r="49" spans="1:9" ht="53" customHeight="1">
      <c r="A49" s="20" t="s">
        <v>259</v>
      </c>
      <c r="B49" s="14" t="s">
        <v>118</v>
      </c>
      <c r="C49" s="15" t="s">
        <v>300</v>
      </c>
      <c r="D49" s="16"/>
      <c r="E49" s="15" t="s">
        <v>119</v>
      </c>
      <c r="F49" s="4"/>
      <c r="G49" s="4"/>
      <c r="H49" s="4"/>
      <c r="I49" s="4"/>
    </row>
    <row r="50" spans="1:9" ht="85" customHeight="1">
      <c r="A50" s="18"/>
      <c r="B50" s="14" t="s">
        <v>120</v>
      </c>
      <c r="C50" s="15" t="s">
        <v>301</v>
      </c>
      <c r="D50" s="16"/>
      <c r="E50" s="15" t="s">
        <v>121</v>
      </c>
      <c r="F50" s="4"/>
      <c r="G50" s="4"/>
      <c r="H50" s="4"/>
      <c r="I50" s="4"/>
    </row>
    <row r="51" spans="1:9" ht="55.5" customHeight="1">
      <c r="A51" s="18"/>
      <c r="B51" s="22" t="s">
        <v>302</v>
      </c>
      <c r="C51" s="15" t="s">
        <v>303</v>
      </c>
      <c r="D51" s="16"/>
      <c r="E51" s="15" t="s">
        <v>121</v>
      </c>
      <c r="F51" s="4"/>
      <c r="G51" s="4"/>
      <c r="H51" s="4"/>
      <c r="I51" s="4"/>
    </row>
    <row r="52" spans="1:9" ht="57.5" customHeight="1">
      <c r="A52" s="18"/>
      <c r="B52" s="14" t="s">
        <v>122</v>
      </c>
      <c r="C52" s="15" t="s">
        <v>304</v>
      </c>
      <c r="D52" s="16"/>
      <c r="E52" s="15" t="s">
        <v>123</v>
      </c>
      <c r="F52" s="4"/>
      <c r="G52" s="4"/>
      <c r="H52" s="4"/>
      <c r="I52" s="4"/>
    </row>
    <row r="53" spans="1:9" ht="101" customHeight="1">
      <c r="A53" s="18"/>
      <c r="B53" s="14" t="s">
        <v>124</v>
      </c>
      <c r="C53" s="15" t="s">
        <v>305</v>
      </c>
      <c r="D53" s="16"/>
      <c r="E53" s="15" t="s">
        <v>125</v>
      </c>
      <c r="F53" s="4"/>
      <c r="G53" s="4"/>
      <c r="H53" s="4"/>
      <c r="I53" s="4"/>
    </row>
    <row r="54" spans="1:9" ht="45.5" customHeight="1">
      <c r="A54" s="18"/>
      <c r="B54" s="14" t="s">
        <v>126</v>
      </c>
      <c r="C54" s="15" t="s">
        <v>306</v>
      </c>
      <c r="D54" s="16"/>
      <c r="E54" s="15" t="s">
        <v>127</v>
      </c>
      <c r="F54" s="4"/>
      <c r="G54" s="4"/>
      <c r="H54" s="4"/>
      <c r="I54" s="4"/>
    </row>
    <row r="55" spans="1:9" ht="40" customHeight="1">
      <c r="A55" s="18"/>
      <c r="B55" s="14" t="s">
        <v>128</v>
      </c>
      <c r="C55" s="15" t="s">
        <v>307</v>
      </c>
      <c r="D55" s="16"/>
      <c r="E55" s="15" t="s">
        <v>129</v>
      </c>
      <c r="F55" s="4"/>
      <c r="G55" s="4"/>
      <c r="H55" s="4"/>
      <c r="I55" s="4"/>
    </row>
    <row r="56" spans="1:9" ht="49" customHeight="1">
      <c r="A56" s="18"/>
      <c r="B56" s="14" t="s">
        <v>130</v>
      </c>
      <c r="C56" s="15" t="s">
        <v>308</v>
      </c>
      <c r="D56" s="16"/>
      <c r="E56" s="15" t="s">
        <v>129</v>
      </c>
      <c r="F56" s="4"/>
      <c r="G56" s="4"/>
      <c r="H56" s="4"/>
      <c r="I56" s="4"/>
    </row>
    <row r="57" spans="1:9" ht="48" customHeight="1">
      <c r="A57" s="18"/>
      <c r="B57" s="14" t="s">
        <v>131</v>
      </c>
      <c r="C57" s="15" t="s">
        <v>309</v>
      </c>
      <c r="D57" s="16"/>
      <c r="E57" s="15" t="s">
        <v>132</v>
      </c>
      <c r="F57" s="4"/>
      <c r="G57" s="4"/>
      <c r="H57" s="4"/>
      <c r="I57" s="4"/>
    </row>
    <row r="58" spans="1:9" ht="27.5" customHeight="1">
      <c r="A58" s="19"/>
      <c r="B58" s="14" t="s">
        <v>316</v>
      </c>
      <c r="C58" s="15" t="s">
        <v>310</v>
      </c>
      <c r="D58" s="16"/>
      <c r="E58" s="15" t="s">
        <v>133</v>
      </c>
      <c r="F58" s="4"/>
      <c r="G58" s="4"/>
      <c r="H58" s="4"/>
      <c r="I58" s="4"/>
    </row>
    <row r="59" spans="1:9" ht="84" customHeight="1">
      <c r="A59" s="18" t="s">
        <v>260</v>
      </c>
      <c r="B59" s="15" t="s">
        <v>20</v>
      </c>
      <c r="C59" s="15" t="s">
        <v>311</v>
      </c>
      <c r="D59" s="16"/>
      <c r="E59" s="15" t="s">
        <v>71</v>
      </c>
      <c r="F59" s="4"/>
      <c r="G59" s="4"/>
      <c r="H59" s="4"/>
      <c r="I59" s="4"/>
    </row>
    <row r="60" spans="1:9" ht="37.5" customHeight="1">
      <c r="A60" s="19"/>
      <c r="B60" s="15" t="s">
        <v>21</v>
      </c>
      <c r="C60" s="15" t="s">
        <v>312</v>
      </c>
      <c r="D60" s="16"/>
      <c r="E60" s="15" t="s">
        <v>71</v>
      </c>
      <c r="F60" s="4"/>
      <c r="G60" s="4"/>
      <c r="H60" s="4"/>
      <c r="I60" s="4"/>
    </row>
    <row r="61" spans="1:9" ht="43" customHeight="1">
      <c r="A61" s="15" t="s">
        <v>134</v>
      </c>
      <c r="B61" s="15" t="s">
        <v>135</v>
      </c>
      <c r="C61" s="15" t="s">
        <v>313</v>
      </c>
      <c r="D61" s="16"/>
      <c r="E61" s="15" t="s">
        <v>71</v>
      </c>
      <c r="F61" s="4"/>
      <c r="G61" s="4"/>
      <c r="H61" s="4"/>
      <c r="I61" s="4"/>
    </row>
    <row r="62" spans="1:9" ht="76" customHeight="1">
      <c r="A62" s="18" t="s">
        <v>261</v>
      </c>
      <c r="B62" s="15" t="s">
        <v>317</v>
      </c>
      <c r="C62" s="15" t="s">
        <v>314</v>
      </c>
      <c r="D62" s="16"/>
      <c r="E62" s="15" t="s">
        <v>71</v>
      </c>
      <c r="F62" s="4"/>
      <c r="G62" s="4"/>
      <c r="H62" s="4"/>
      <c r="I62" s="4"/>
    </row>
    <row r="63" spans="1:9" ht="34.5" customHeight="1">
      <c r="A63" s="19"/>
      <c r="B63" s="15" t="s">
        <v>136</v>
      </c>
      <c r="C63" s="15" t="s">
        <v>315</v>
      </c>
      <c r="D63" s="16"/>
      <c r="E63" s="15" t="s">
        <v>71</v>
      </c>
      <c r="F63" s="4"/>
      <c r="G63" s="4"/>
      <c r="H63" s="4"/>
      <c r="I63" s="4"/>
    </row>
    <row r="64" spans="1:9" ht="61" customHeight="1">
      <c r="A64" s="15" t="s">
        <v>262</v>
      </c>
      <c r="B64" s="15" t="s">
        <v>137</v>
      </c>
      <c r="C64" s="15" t="s">
        <v>318</v>
      </c>
      <c r="D64" s="16"/>
      <c r="E64" s="15" t="s">
        <v>71</v>
      </c>
      <c r="F64" s="4"/>
      <c r="G64" s="4"/>
      <c r="H64" s="4"/>
      <c r="I64" s="4"/>
    </row>
    <row r="65" spans="1:9" ht="54" customHeight="1">
      <c r="A65" s="15" t="s">
        <v>263</v>
      </c>
      <c r="B65" s="15" t="s">
        <v>138</v>
      </c>
      <c r="C65" s="15" t="s">
        <v>319</v>
      </c>
      <c r="D65" s="16"/>
      <c r="E65" s="15" t="s">
        <v>71</v>
      </c>
      <c r="F65" s="4"/>
      <c r="G65" s="4"/>
      <c r="H65" s="4"/>
      <c r="I65" s="4"/>
    </row>
    <row r="66" spans="1:9" ht="44" customHeight="1">
      <c r="A66" s="18" t="s">
        <v>139</v>
      </c>
      <c r="B66" s="15" t="s">
        <v>22</v>
      </c>
      <c r="C66" s="15" t="s">
        <v>320</v>
      </c>
      <c r="D66" s="16"/>
      <c r="E66" s="15" t="s">
        <v>71</v>
      </c>
      <c r="F66" s="4"/>
      <c r="G66" s="4"/>
      <c r="H66" s="4"/>
      <c r="I66" s="4"/>
    </row>
    <row r="67" spans="1:9" ht="42" customHeight="1">
      <c r="A67" s="19"/>
      <c r="B67" s="15" t="s">
        <v>23</v>
      </c>
      <c r="C67" s="15" t="s">
        <v>321</v>
      </c>
      <c r="D67" s="16"/>
      <c r="E67" s="15" t="s">
        <v>71</v>
      </c>
      <c r="F67" s="4"/>
      <c r="G67" s="4"/>
      <c r="H67" s="4"/>
      <c r="I67" s="4"/>
    </row>
    <row r="68" spans="1:9" ht="139.5" customHeight="1">
      <c r="A68" s="14" t="s">
        <v>140</v>
      </c>
      <c r="B68" s="14" t="s">
        <v>265</v>
      </c>
      <c r="C68" s="15" t="s">
        <v>322</v>
      </c>
      <c r="D68" s="16"/>
      <c r="E68" s="15" t="s">
        <v>141</v>
      </c>
      <c r="F68" s="4"/>
      <c r="G68" s="4"/>
      <c r="H68" s="4"/>
      <c r="I68" s="4"/>
    </row>
    <row r="69" spans="1:9" ht="47" customHeight="1">
      <c r="A69" s="20" t="s">
        <v>264</v>
      </c>
      <c r="B69" s="14" t="s">
        <v>24</v>
      </c>
      <c r="C69" s="15" t="s">
        <v>323</v>
      </c>
      <c r="D69" s="16"/>
      <c r="E69" s="15" t="s">
        <v>142</v>
      </c>
      <c r="F69" s="4"/>
      <c r="G69" s="4"/>
      <c r="H69" s="4"/>
      <c r="I69" s="4"/>
    </row>
    <row r="70" spans="1:9" ht="104.5" customHeight="1">
      <c r="A70" s="18"/>
      <c r="B70" s="14" t="s">
        <v>143</v>
      </c>
      <c r="C70" s="15" t="s">
        <v>324</v>
      </c>
      <c r="D70" s="16"/>
      <c r="E70" s="15" t="s">
        <v>144</v>
      </c>
      <c r="F70" s="4"/>
      <c r="G70" s="4"/>
      <c r="H70" s="4"/>
      <c r="I70" s="4"/>
    </row>
    <row r="71" spans="1:9" ht="54" customHeight="1">
      <c r="A71" s="18"/>
      <c r="B71" s="14" t="s">
        <v>25</v>
      </c>
      <c r="C71" s="15" t="s">
        <v>325</v>
      </c>
      <c r="D71" s="16"/>
      <c r="E71" s="15" t="s">
        <v>145</v>
      </c>
      <c r="F71" s="4"/>
      <c r="G71" s="4"/>
      <c r="H71" s="4"/>
      <c r="I71" s="4"/>
    </row>
    <row r="72" spans="1:9" ht="38.5" customHeight="1">
      <c r="A72" s="18"/>
      <c r="B72" s="14" t="s">
        <v>26</v>
      </c>
      <c r="C72" s="15" t="s">
        <v>326</v>
      </c>
      <c r="D72" s="16"/>
      <c r="E72" s="15" t="s">
        <v>146</v>
      </c>
      <c r="F72" s="4"/>
      <c r="G72" s="4"/>
      <c r="H72" s="4"/>
      <c r="I72" s="4"/>
    </row>
    <row r="73" spans="1:9" ht="63.5" customHeight="1">
      <c r="A73" s="19"/>
      <c r="B73" s="14" t="s">
        <v>27</v>
      </c>
      <c r="C73" s="15" t="s">
        <v>327</v>
      </c>
      <c r="D73" s="16"/>
      <c r="E73" s="15" t="s">
        <v>147</v>
      </c>
      <c r="F73" s="4"/>
      <c r="G73" s="4"/>
      <c r="H73" s="4"/>
      <c r="I73" s="4"/>
    </row>
    <row r="74" spans="1:9" ht="56.5" customHeight="1">
      <c r="A74" s="20" t="s">
        <v>269</v>
      </c>
      <c r="B74" s="14" t="s">
        <v>28</v>
      </c>
      <c r="C74" s="15" t="s">
        <v>328</v>
      </c>
      <c r="D74" s="16"/>
      <c r="E74" s="15" t="s">
        <v>148</v>
      </c>
      <c r="F74" s="4"/>
      <c r="G74" s="4"/>
      <c r="H74" s="4"/>
      <c r="I74" s="4"/>
    </row>
    <row r="75" spans="1:9" ht="35.5" customHeight="1">
      <c r="A75" s="18"/>
      <c r="B75" s="14" t="s">
        <v>29</v>
      </c>
      <c r="C75" s="15" t="s">
        <v>329</v>
      </c>
      <c r="D75" s="16"/>
      <c r="E75" s="15" t="s">
        <v>149</v>
      </c>
      <c r="F75" s="4"/>
      <c r="G75" s="4"/>
      <c r="H75" s="4"/>
      <c r="I75" s="4"/>
    </row>
    <row r="76" spans="1:9" ht="33" customHeight="1">
      <c r="A76" s="19"/>
      <c r="B76" s="14" t="s">
        <v>30</v>
      </c>
      <c r="C76" s="15" t="s">
        <v>330</v>
      </c>
      <c r="D76" s="16"/>
      <c r="E76" s="15" t="s">
        <v>150</v>
      </c>
      <c r="F76" s="4"/>
      <c r="G76" s="4"/>
      <c r="H76" s="4"/>
      <c r="I76" s="4"/>
    </row>
    <row r="77" spans="1:9" ht="38.5" customHeight="1">
      <c r="A77" s="15" t="s">
        <v>151</v>
      </c>
      <c r="B77" s="15" t="s">
        <v>152</v>
      </c>
      <c r="C77" s="15" t="s">
        <v>331</v>
      </c>
      <c r="D77" s="16"/>
      <c r="E77" s="15" t="s">
        <v>71</v>
      </c>
      <c r="F77" s="4"/>
      <c r="G77" s="4"/>
      <c r="H77" s="4"/>
      <c r="I77" s="4"/>
    </row>
    <row r="78" spans="1:9" ht="27.5" customHeight="1">
      <c r="A78" s="20" t="s">
        <v>153</v>
      </c>
      <c r="B78" s="14" t="s">
        <v>31</v>
      </c>
      <c r="C78" s="15" t="s">
        <v>332</v>
      </c>
      <c r="D78" s="16"/>
      <c r="E78" s="15" t="s">
        <v>154</v>
      </c>
      <c r="F78" s="4"/>
      <c r="G78" s="4"/>
      <c r="H78" s="4"/>
      <c r="I78" s="4"/>
    </row>
    <row r="79" spans="1:9" ht="31" customHeight="1">
      <c r="A79" s="18"/>
      <c r="B79" s="14" t="s">
        <v>155</v>
      </c>
      <c r="C79" s="15" t="s">
        <v>156</v>
      </c>
      <c r="D79" s="16"/>
      <c r="E79" s="15" t="s">
        <v>154</v>
      </c>
      <c r="F79" s="4"/>
      <c r="G79" s="4"/>
      <c r="H79" s="4"/>
      <c r="I79" s="4"/>
    </row>
    <row r="80" spans="1:9" ht="38">
      <c r="A80" s="18"/>
      <c r="B80" s="21" t="s">
        <v>334</v>
      </c>
      <c r="C80" s="17" t="s">
        <v>333</v>
      </c>
      <c r="D80" s="24"/>
      <c r="E80" s="17"/>
      <c r="F80" s="4"/>
      <c r="G80" s="4"/>
      <c r="H80" s="4"/>
      <c r="I80" s="4"/>
    </row>
    <row r="81" spans="1:9" ht="57.5" customHeight="1">
      <c r="A81" s="18"/>
      <c r="B81" s="20" t="s">
        <v>335</v>
      </c>
      <c r="C81" s="18"/>
      <c r="D81" s="26"/>
      <c r="E81" s="18" t="s">
        <v>336</v>
      </c>
      <c r="F81" s="4"/>
      <c r="G81" s="4"/>
      <c r="H81" s="4"/>
      <c r="I81" s="4"/>
    </row>
    <row r="82" spans="1:9" ht="46.5" customHeight="1">
      <c r="A82" s="18"/>
      <c r="B82" s="20" t="s">
        <v>337</v>
      </c>
      <c r="C82" s="18"/>
      <c r="D82" s="26"/>
      <c r="E82" s="18" t="s">
        <v>338</v>
      </c>
      <c r="F82" s="4"/>
      <c r="G82" s="4"/>
      <c r="H82" s="4"/>
      <c r="I82" s="4"/>
    </row>
    <row r="83" spans="1:9" ht="48" customHeight="1">
      <c r="A83" s="19"/>
      <c r="B83" s="23" t="s">
        <v>339</v>
      </c>
      <c r="C83" s="19"/>
      <c r="D83" s="25"/>
      <c r="E83" s="19" t="s">
        <v>340</v>
      </c>
      <c r="F83" s="4"/>
      <c r="G83" s="4"/>
      <c r="H83" s="4"/>
      <c r="I83" s="4"/>
    </row>
    <row r="84" spans="1:9" ht="88.5" customHeight="1">
      <c r="A84" s="21" t="s">
        <v>157</v>
      </c>
      <c r="B84" s="14" t="s">
        <v>158</v>
      </c>
      <c r="C84" s="15" t="s">
        <v>341</v>
      </c>
      <c r="D84" s="16"/>
      <c r="E84" s="15" t="s">
        <v>159</v>
      </c>
      <c r="F84" s="4"/>
      <c r="G84" s="4"/>
      <c r="H84" s="4"/>
      <c r="I84" s="4"/>
    </row>
    <row r="85" spans="1:9" ht="25" customHeight="1">
      <c r="A85" s="19"/>
      <c r="B85" s="14" t="s">
        <v>32</v>
      </c>
      <c r="C85" s="15" t="s">
        <v>342</v>
      </c>
      <c r="D85" s="16"/>
      <c r="E85" s="15" t="s">
        <v>160</v>
      </c>
      <c r="F85" s="4"/>
      <c r="G85" s="4"/>
      <c r="H85" s="4"/>
      <c r="I85" s="4"/>
    </row>
    <row r="86" spans="1:9" ht="36" customHeight="1">
      <c r="A86" s="20" t="s">
        <v>161</v>
      </c>
      <c r="B86" s="14" t="s">
        <v>33</v>
      </c>
      <c r="C86" s="15" t="s">
        <v>343</v>
      </c>
      <c r="D86" s="16"/>
      <c r="E86" s="15" t="s">
        <v>162</v>
      </c>
      <c r="F86" s="4"/>
      <c r="G86" s="4"/>
      <c r="H86" s="4"/>
      <c r="I86" s="4"/>
    </row>
    <row r="87" spans="1:9" ht="65.5" customHeight="1">
      <c r="A87" s="18"/>
      <c r="B87" s="14" t="s">
        <v>34</v>
      </c>
      <c r="C87" s="15" t="s">
        <v>344</v>
      </c>
      <c r="D87" s="16"/>
      <c r="E87" s="15" t="s">
        <v>163</v>
      </c>
      <c r="F87" s="4"/>
      <c r="G87" s="4"/>
      <c r="H87" s="4"/>
      <c r="I87" s="4"/>
    </row>
    <row r="88" spans="1:9" ht="43.5" customHeight="1">
      <c r="A88" s="19"/>
      <c r="B88" s="14" t="s">
        <v>35</v>
      </c>
      <c r="C88" s="15" t="s">
        <v>345</v>
      </c>
      <c r="D88" s="16"/>
      <c r="E88" s="15" t="s">
        <v>164</v>
      </c>
      <c r="F88" s="4"/>
      <c r="G88" s="4"/>
      <c r="H88" s="4"/>
      <c r="I88" s="4"/>
    </row>
    <row r="89" spans="1:9" ht="50" customHeight="1">
      <c r="A89" s="20" t="s">
        <v>165</v>
      </c>
      <c r="B89" s="14" t="s">
        <v>166</v>
      </c>
      <c r="C89" s="15" t="s">
        <v>346</v>
      </c>
      <c r="D89" s="16"/>
      <c r="E89" s="15" t="s">
        <v>167</v>
      </c>
      <c r="F89" s="4"/>
      <c r="G89" s="4"/>
      <c r="H89" s="4"/>
      <c r="I89" s="4"/>
    </row>
    <row r="90" spans="1:9" ht="38.5" customHeight="1">
      <c r="A90" s="19"/>
      <c r="B90" s="14" t="s">
        <v>36</v>
      </c>
      <c r="C90" s="15" t="s">
        <v>347</v>
      </c>
      <c r="D90" s="16"/>
      <c r="E90" s="15" t="s">
        <v>168</v>
      </c>
      <c r="F90" s="4"/>
      <c r="G90" s="4"/>
      <c r="H90" s="4"/>
      <c r="I90" s="4"/>
    </row>
    <row r="91" spans="1:9" ht="64" customHeight="1">
      <c r="A91" s="18" t="s">
        <v>169</v>
      </c>
      <c r="B91" s="15" t="s">
        <v>170</v>
      </c>
      <c r="C91" s="15" t="s">
        <v>348</v>
      </c>
      <c r="D91" s="16"/>
      <c r="E91" s="15" t="s">
        <v>71</v>
      </c>
      <c r="F91" s="4"/>
      <c r="G91" s="4"/>
      <c r="H91" s="4"/>
      <c r="I91" s="4"/>
    </row>
    <row r="92" spans="1:9" ht="47" customHeight="1">
      <c r="A92" s="18"/>
      <c r="B92" s="15" t="s">
        <v>171</v>
      </c>
      <c r="C92" s="15" t="s">
        <v>349</v>
      </c>
      <c r="D92" s="16"/>
      <c r="E92" s="15" t="s">
        <v>71</v>
      </c>
      <c r="F92" s="4"/>
      <c r="G92" s="4"/>
      <c r="H92" s="4"/>
      <c r="I92" s="4"/>
    </row>
    <row r="93" spans="1:9" ht="89" customHeight="1">
      <c r="A93" s="19"/>
      <c r="B93" s="15" t="s">
        <v>459</v>
      </c>
      <c r="C93" s="15"/>
      <c r="D93" s="16"/>
      <c r="E93" s="15" t="s">
        <v>71</v>
      </c>
      <c r="F93" s="4"/>
      <c r="G93" s="4"/>
      <c r="H93" s="4"/>
      <c r="I93" s="4"/>
    </row>
    <row r="94" spans="1:9" ht="45.5" customHeight="1">
      <c r="A94" s="20" t="s">
        <v>172</v>
      </c>
      <c r="B94" s="14" t="s">
        <v>173</v>
      </c>
      <c r="C94" s="15" t="s">
        <v>350</v>
      </c>
      <c r="D94" s="16"/>
      <c r="E94" s="15" t="s">
        <v>174</v>
      </c>
      <c r="F94" s="4"/>
      <c r="G94" s="4"/>
      <c r="H94" s="4"/>
      <c r="I94" s="4"/>
    </row>
    <row r="95" spans="1:9" ht="41" customHeight="1">
      <c r="A95" s="18"/>
      <c r="B95" s="14" t="s">
        <v>37</v>
      </c>
      <c r="C95" s="15" t="s">
        <v>351</v>
      </c>
      <c r="D95" s="16"/>
      <c r="E95" s="15" t="s">
        <v>175</v>
      </c>
      <c r="F95" s="4"/>
      <c r="G95" s="4"/>
      <c r="H95" s="4"/>
      <c r="I95" s="4"/>
    </row>
    <row r="96" spans="1:9" ht="92.5" customHeight="1">
      <c r="A96" s="18"/>
      <c r="B96" s="14" t="s">
        <v>176</v>
      </c>
      <c r="C96" s="15" t="s">
        <v>352</v>
      </c>
      <c r="D96" s="16"/>
      <c r="E96" s="15" t="s">
        <v>177</v>
      </c>
      <c r="F96" s="4"/>
      <c r="G96" s="4"/>
      <c r="H96" s="4"/>
      <c r="I96" s="4"/>
    </row>
    <row r="97" spans="1:9" ht="92" customHeight="1">
      <c r="A97" s="18"/>
      <c r="B97" s="14" t="s">
        <v>38</v>
      </c>
      <c r="C97" s="15" t="s">
        <v>353</v>
      </c>
      <c r="D97" s="16"/>
      <c r="E97" s="15" t="s">
        <v>178</v>
      </c>
      <c r="F97" s="4"/>
      <c r="G97" s="4"/>
      <c r="H97" s="4"/>
      <c r="I97" s="4"/>
    </row>
    <row r="98" spans="1:9" ht="105" customHeight="1">
      <c r="A98" s="18"/>
      <c r="B98" s="14" t="s">
        <v>39</v>
      </c>
      <c r="C98" s="15" t="s">
        <v>354</v>
      </c>
      <c r="D98" s="16"/>
      <c r="E98" s="15" t="s">
        <v>179</v>
      </c>
      <c r="F98" s="4"/>
      <c r="G98" s="4"/>
      <c r="H98" s="4"/>
      <c r="I98" s="4"/>
    </row>
    <row r="99" spans="1:9" ht="47.5" customHeight="1">
      <c r="A99" s="18"/>
      <c r="B99" s="14" t="s">
        <v>40</v>
      </c>
      <c r="C99" s="15" t="s">
        <v>355</v>
      </c>
      <c r="D99" s="16"/>
      <c r="E99" s="15" t="s">
        <v>180</v>
      </c>
      <c r="F99" s="4"/>
      <c r="G99" s="4"/>
      <c r="H99" s="4"/>
      <c r="I99" s="4"/>
    </row>
    <row r="100" spans="1:9" ht="46.5" customHeight="1">
      <c r="A100" s="19"/>
      <c r="B100" s="14" t="s">
        <v>181</v>
      </c>
      <c r="C100" s="15" t="s">
        <v>356</v>
      </c>
      <c r="D100" s="16"/>
      <c r="E100" s="15" t="s">
        <v>182</v>
      </c>
      <c r="F100" s="4"/>
      <c r="G100" s="4"/>
      <c r="H100" s="4"/>
      <c r="I100" s="4"/>
    </row>
    <row r="101" spans="1:9" ht="54" customHeight="1">
      <c r="A101" s="20" t="s">
        <v>183</v>
      </c>
      <c r="B101" s="14" t="s">
        <v>184</v>
      </c>
      <c r="C101" s="15" t="s">
        <v>357</v>
      </c>
      <c r="D101" s="16"/>
      <c r="E101" s="15" t="s">
        <v>185</v>
      </c>
      <c r="F101" s="4"/>
      <c r="G101" s="4"/>
      <c r="H101" s="4"/>
      <c r="I101" s="4"/>
    </row>
    <row r="102" spans="1:9" ht="34.5" customHeight="1">
      <c r="A102" s="18"/>
      <c r="B102" s="14" t="s">
        <v>186</v>
      </c>
      <c r="C102" s="15" t="s">
        <v>358</v>
      </c>
      <c r="D102" s="16"/>
      <c r="E102" s="15" t="s">
        <v>187</v>
      </c>
      <c r="F102" s="4"/>
      <c r="G102" s="4"/>
      <c r="H102" s="4"/>
      <c r="I102" s="4"/>
    </row>
    <row r="103" spans="1:9" ht="67" customHeight="1">
      <c r="A103" s="19"/>
      <c r="B103" s="14" t="s">
        <v>188</v>
      </c>
      <c r="C103" s="15" t="s">
        <v>359</v>
      </c>
      <c r="D103" s="16"/>
      <c r="E103" s="15" t="s">
        <v>189</v>
      </c>
      <c r="F103" s="4"/>
      <c r="G103" s="4"/>
      <c r="H103" s="4"/>
      <c r="I103" s="4"/>
    </row>
    <row r="104" spans="1:9" ht="19">
      <c r="A104" s="21" t="s">
        <v>270</v>
      </c>
      <c r="B104" s="21" t="s">
        <v>361</v>
      </c>
      <c r="C104" s="17" t="s">
        <v>360</v>
      </c>
      <c r="D104" s="24"/>
      <c r="E104" s="17"/>
      <c r="F104" s="4"/>
      <c r="G104" s="4"/>
      <c r="H104" s="4"/>
      <c r="I104" s="4"/>
    </row>
    <row r="105" spans="1:9" ht="47.5">
      <c r="A105" s="20"/>
      <c r="B105" s="20" t="s">
        <v>362</v>
      </c>
      <c r="C105" s="18" t="s">
        <v>360</v>
      </c>
      <c r="D105" s="26"/>
      <c r="E105" s="18" t="s">
        <v>336</v>
      </c>
      <c r="F105" s="4"/>
      <c r="G105" s="4"/>
      <c r="H105" s="4"/>
      <c r="I105" s="4"/>
    </row>
    <row r="106" spans="1:9" ht="28.5">
      <c r="A106" s="20"/>
      <c r="B106" s="20" t="s">
        <v>363</v>
      </c>
      <c r="C106" s="18" t="s">
        <v>360</v>
      </c>
      <c r="D106" s="26"/>
      <c r="E106" s="18" t="s">
        <v>364</v>
      </c>
      <c r="F106" s="4"/>
      <c r="G106" s="4"/>
      <c r="H106" s="4"/>
      <c r="I106" s="4"/>
    </row>
    <row r="107" spans="1:9" ht="31" customHeight="1">
      <c r="A107" s="23"/>
      <c r="B107" s="23" t="s">
        <v>365</v>
      </c>
      <c r="C107" s="19" t="s">
        <v>360</v>
      </c>
      <c r="D107" s="25"/>
      <c r="E107" s="19" t="s">
        <v>366</v>
      </c>
      <c r="F107" s="4"/>
      <c r="G107" s="4"/>
      <c r="H107" s="4"/>
      <c r="I107" s="4"/>
    </row>
    <row r="108" spans="1:9" ht="28.5">
      <c r="A108" s="14" t="s">
        <v>190</v>
      </c>
      <c r="B108" s="14" t="s">
        <v>41</v>
      </c>
      <c r="C108" s="15" t="s">
        <v>367</v>
      </c>
      <c r="D108" s="16"/>
      <c r="E108" s="15" t="s">
        <v>191</v>
      </c>
      <c r="F108" s="4"/>
      <c r="G108" s="4"/>
      <c r="H108" s="4"/>
      <c r="I108" s="4"/>
    </row>
    <row r="109" spans="1:9" ht="31.5" customHeight="1">
      <c r="A109" s="20" t="s">
        <v>192</v>
      </c>
      <c r="B109" s="14" t="s">
        <v>193</v>
      </c>
      <c r="C109" s="15" t="s">
        <v>368</v>
      </c>
      <c r="D109" s="16"/>
      <c r="E109" s="15" t="s">
        <v>194</v>
      </c>
      <c r="F109" s="4"/>
      <c r="G109" s="4"/>
      <c r="H109" s="4"/>
      <c r="I109" s="4"/>
    </row>
    <row r="110" spans="1:9" ht="124" customHeight="1">
      <c r="A110" s="19"/>
      <c r="B110" s="14" t="s">
        <v>195</v>
      </c>
      <c r="C110" s="15" t="s">
        <v>369</v>
      </c>
      <c r="D110" s="16"/>
      <c r="E110" s="15" t="s">
        <v>196</v>
      </c>
      <c r="F110" s="4"/>
      <c r="G110" s="4"/>
      <c r="H110" s="4"/>
      <c r="I110" s="4"/>
    </row>
    <row r="111" spans="1:9" ht="136" customHeight="1">
      <c r="A111" s="18" t="s">
        <v>197</v>
      </c>
      <c r="B111" s="15" t="s">
        <v>198</v>
      </c>
      <c r="C111" s="15" t="s">
        <v>370</v>
      </c>
      <c r="D111" s="16"/>
      <c r="E111" s="15" t="s">
        <v>199</v>
      </c>
      <c r="F111" s="4"/>
      <c r="G111" s="4"/>
      <c r="H111" s="4"/>
      <c r="I111" s="4"/>
    </row>
    <row r="112" spans="1:9" ht="95" customHeight="1">
      <c r="A112" s="19"/>
      <c r="B112" s="15" t="s">
        <v>42</v>
      </c>
      <c r="C112" s="15" t="s">
        <v>371</v>
      </c>
      <c r="D112" s="16"/>
      <c r="E112" s="15" t="s">
        <v>71</v>
      </c>
      <c r="F112" s="4"/>
      <c r="G112" s="4"/>
      <c r="H112" s="4"/>
      <c r="I112" s="4"/>
    </row>
    <row r="113" spans="1:9" ht="39.75" customHeight="1">
      <c r="A113" s="19" t="s">
        <v>266</v>
      </c>
      <c r="B113" s="15"/>
      <c r="C113" s="15"/>
      <c r="D113" s="16"/>
      <c r="E113" s="15"/>
      <c r="F113" s="4"/>
      <c r="G113" s="4"/>
      <c r="H113" s="4"/>
      <c r="I113" s="4"/>
    </row>
    <row r="114" spans="1:9" ht="58.5" customHeight="1">
      <c r="A114" s="17"/>
      <c r="B114" s="15" t="s">
        <v>200</v>
      </c>
      <c r="C114" s="15" t="s">
        <v>201</v>
      </c>
      <c r="D114" s="16"/>
      <c r="E114" s="15" t="s">
        <v>71</v>
      </c>
      <c r="F114" s="4"/>
      <c r="G114" s="4"/>
      <c r="H114" s="4"/>
      <c r="I114" s="4"/>
    </row>
    <row r="115" spans="1:9" ht="46.5" customHeight="1">
      <c r="A115" s="19"/>
      <c r="B115" s="15" t="s">
        <v>43</v>
      </c>
      <c r="C115" s="15" t="s">
        <v>202</v>
      </c>
      <c r="D115" s="16"/>
      <c r="E115" s="15" t="s">
        <v>71</v>
      </c>
      <c r="F115" s="4"/>
      <c r="G115" s="4"/>
      <c r="H115" s="4"/>
      <c r="I115" s="4"/>
    </row>
    <row r="116" spans="1:9" ht="45.5" customHeight="1">
      <c r="A116" s="14" t="s">
        <v>203</v>
      </c>
      <c r="B116" s="15"/>
      <c r="C116" s="15" t="s">
        <v>204</v>
      </c>
      <c r="D116" s="16"/>
      <c r="E116" s="15"/>
      <c r="F116" s="4"/>
      <c r="G116" s="4"/>
      <c r="H116" s="4"/>
      <c r="I116" s="4"/>
    </row>
    <row r="117" spans="1:9" ht="92" customHeight="1">
      <c r="A117" s="21" t="s">
        <v>205</v>
      </c>
      <c r="B117" s="21" t="s">
        <v>373</v>
      </c>
      <c r="C117" s="17" t="s">
        <v>374</v>
      </c>
      <c r="D117" s="24"/>
      <c r="E117" s="17" t="s">
        <v>206</v>
      </c>
      <c r="F117" s="4"/>
      <c r="G117" s="4"/>
      <c r="H117" s="4"/>
      <c r="I117" s="4"/>
    </row>
    <row r="118" spans="1:9" ht="37.5" customHeight="1">
      <c r="A118" s="20"/>
      <c r="B118" s="23" t="s">
        <v>372</v>
      </c>
      <c r="C118" s="19" t="s">
        <v>204</v>
      </c>
      <c r="D118" s="25"/>
      <c r="E118" s="19" t="s">
        <v>206</v>
      </c>
      <c r="F118" s="4"/>
      <c r="G118" s="4"/>
      <c r="H118" s="4"/>
      <c r="I118" s="4"/>
    </row>
    <row r="119" spans="1:9" ht="42" customHeight="1">
      <c r="A119" s="19"/>
      <c r="B119" s="14" t="s">
        <v>207</v>
      </c>
      <c r="C119" s="15" t="s">
        <v>208</v>
      </c>
      <c r="D119" s="16"/>
      <c r="E119" s="15" t="s">
        <v>206</v>
      </c>
      <c r="F119" s="4"/>
      <c r="G119" s="4"/>
      <c r="H119" s="4"/>
      <c r="I119" s="4"/>
    </row>
    <row r="120" spans="1:9" ht="122.5" customHeight="1">
      <c r="A120" s="20" t="s">
        <v>209</v>
      </c>
      <c r="B120" s="14" t="s">
        <v>379</v>
      </c>
      <c r="C120" s="15" t="s">
        <v>210</v>
      </c>
      <c r="D120" s="16"/>
      <c r="E120" s="15" t="s">
        <v>206</v>
      </c>
      <c r="F120" s="4"/>
      <c r="G120" s="4"/>
      <c r="H120" s="4"/>
      <c r="I120" s="4"/>
    </row>
    <row r="121" spans="1:9" ht="97" customHeight="1">
      <c r="A121" s="18"/>
      <c r="B121" s="14" t="s">
        <v>380</v>
      </c>
      <c r="C121" s="15" t="s">
        <v>211</v>
      </c>
      <c r="D121" s="16"/>
      <c r="E121" s="15" t="s">
        <v>206</v>
      </c>
      <c r="F121" s="4"/>
      <c r="G121" s="4"/>
      <c r="H121" s="4"/>
      <c r="I121" s="4"/>
    </row>
    <row r="122" spans="1:9" ht="58" customHeight="1">
      <c r="A122" s="18"/>
      <c r="B122" s="14" t="s">
        <v>44</v>
      </c>
      <c r="C122" s="15" t="s">
        <v>212</v>
      </c>
      <c r="D122" s="16"/>
      <c r="E122" s="15" t="s">
        <v>206</v>
      </c>
      <c r="F122" s="4"/>
      <c r="G122" s="4"/>
      <c r="H122" s="4"/>
      <c r="I122" s="4"/>
    </row>
    <row r="123" spans="1:9" ht="114.5" customHeight="1">
      <c r="A123" s="18"/>
      <c r="B123" s="14" t="s">
        <v>375</v>
      </c>
      <c r="C123" s="15" t="s">
        <v>213</v>
      </c>
      <c r="D123" s="16"/>
      <c r="E123" s="15" t="s">
        <v>206</v>
      </c>
      <c r="F123" s="4"/>
      <c r="G123" s="4"/>
      <c r="H123" s="4"/>
      <c r="I123" s="4"/>
    </row>
    <row r="124" spans="1:9" ht="205" customHeight="1">
      <c r="A124" s="18"/>
      <c r="B124" s="14" t="s">
        <v>376</v>
      </c>
      <c r="C124" s="15" t="s">
        <v>214</v>
      </c>
      <c r="D124" s="16"/>
      <c r="E124" s="15" t="s">
        <v>206</v>
      </c>
      <c r="F124" s="4"/>
      <c r="G124" s="4"/>
      <c r="H124" s="4"/>
      <c r="I124" s="4"/>
    </row>
    <row r="125" spans="1:9" ht="46.5" customHeight="1">
      <c r="A125" s="18"/>
      <c r="B125" s="14" t="s">
        <v>215</v>
      </c>
      <c r="C125" s="15" t="s">
        <v>216</v>
      </c>
      <c r="D125" s="16"/>
      <c r="E125" s="15" t="s">
        <v>206</v>
      </c>
      <c r="F125" s="4"/>
      <c r="G125" s="4"/>
      <c r="H125" s="4"/>
      <c r="I125" s="4"/>
    </row>
    <row r="126" spans="1:9" ht="45.5" customHeight="1">
      <c r="A126" s="18"/>
      <c r="B126" s="14" t="s">
        <v>217</v>
      </c>
      <c r="C126" s="15" t="s">
        <v>218</v>
      </c>
      <c r="D126" s="16"/>
      <c r="E126" s="15" t="s">
        <v>206</v>
      </c>
      <c r="F126" s="4"/>
      <c r="G126" s="4"/>
      <c r="H126" s="4"/>
      <c r="I126" s="4"/>
    </row>
    <row r="127" spans="1:9" ht="47" customHeight="1">
      <c r="A127" s="19"/>
      <c r="B127" s="14" t="s">
        <v>219</v>
      </c>
      <c r="C127" s="15" t="s">
        <v>220</v>
      </c>
      <c r="D127" s="16"/>
      <c r="E127" s="15" t="s">
        <v>206</v>
      </c>
      <c r="F127" s="4"/>
      <c r="G127" s="4"/>
      <c r="H127" s="4"/>
      <c r="I127" s="4"/>
    </row>
    <row r="128" spans="1:9" ht="74.5" customHeight="1">
      <c r="A128" s="14" t="s">
        <v>221</v>
      </c>
      <c r="B128" s="14" t="s">
        <v>381</v>
      </c>
      <c r="C128" s="15" t="s">
        <v>222</v>
      </c>
      <c r="D128" s="16"/>
      <c r="E128" s="15" t="s">
        <v>206</v>
      </c>
      <c r="F128" s="4"/>
      <c r="G128" s="4"/>
      <c r="H128" s="4"/>
      <c r="I128" s="4"/>
    </row>
    <row r="129" spans="1:9" ht="36" customHeight="1">
      <c r="A129" s="14" t="s">
        <v>223</v>
      </c>
      <c r="B129" s="14" t="s">
        <v>224</v>
      </c>
      <c r="C129" s="15" t="s">
        <v>225</v>
      </c>
      <c r="D129" s="16"/>
      <c r="E129" s="15" t="s">
        <v>206</v>
      </c>
      <c r="F129" s="4"/>
      <c r="G129" s="4"/>
      <c r="H129" s="4"/>
      <c r="I129" s="4"/>
    </row>
    <row r="130" spans="1:9" ht="66.5" customHeight="1">
      <c r="A130" s="23" t="s">
        <v>226</v>
      </c>
      <c r="B130" s="14" t="s">
        <v>377</v>
      </c>
      <c r="C130" s="15" t="s">
        <v>227</v>
      </c>
      <c r="D130" s="16"/>
      <c r="E130" s="15" t="s">
        <v>206</v>
      </c>
      <c r="H130" s="4"/>
      <c r="I130" s="4"/>
    </row>
    <row r="131" spans="1:9" ht="118.5" customHeight="1">
      <c r="A131" s="20" t="s">
        <v>378</v>
      </c>
      <c r="B131" s="14" t="s">
        <v>228</v>
      </c>
      <c r="C131" s="15" t="s">
        <v>229</v>
      </c>
      <c r="D131" s="16"/>
      <c r="E131" s="15" t="s">
        <v>206</v>
      </c>
      <c r="H131" s="4"/>
      <c r="I131" s="4"/>
    </row>
    <row r="132" spans="1:9" ht="56.5" customHeight="1">
      <c r="A132" s="19"/>
      <c r="B132" s="14" t="s">
        <v>230</v>
      </c>
      <c r="C132" s="15" t="s">
        <v>231</v>
      </c>
      <c r="D132" s="16"/>
      <c r="E132" s="15" t="s">
        <v>206</v>
      </c>
      <c r="H132" s="4"/>
      <c r="I132" s="4"/>
    </row>
    <row r="133" spans="1:9" ht="72" customHeight="1">
      <c r="A133" s="20" t="s">
        <v>232</v>
      </c>
      <c r="B133" s="14" t="s">
        <v>233</v>
      </c>
      <c r="C133" s="15" t="s">
        <v>234</v>
      </c>
      <c r="D133" s="16"/>
      <c r="E133" s="15" t="s">
        <v>206</v>
      </c>
      <c r="H133" s="4"/>
      <c r="I133" s="4"/>
    </row>
    <row r="134" spans="1:9" ht="68" customHeight="1">
      <c r="A134" s="18"/>
      <c r="B134" s="14" t="s">
        <v>45</v>
      </c>
      <c r="C134" s="15" t="s">
        <v>235</v>
      </c>
      <c r="D134" s="16"/>
      <c r="E134" s="15" t="s">
        <v>206</v>
      </c>
      <c r="H134" s="4"/>
      <c r="I134" s="4"/>
    </row>
    <row r="135" spans="1:9" ht="86" customHeight="1">
      <c r="A135" s="19"/>
      <c r="B135" s="14" t="s">
        <v>382</v>
      </c>
      <c r="C135" s="15" t="s">
        <v>236</v>
      </c>
      <c r="D135" s="16"/>
      <c r="E135" s="15" t="s">
        <v>206</v>
      </c>
      <c r="H135" s="4"/>
      <c r="I135" s="4"/>
    </row>
    <row r="136" spans="1:9" ht="75" customHeight="1">
      <c r="A136" s="20" t="s">
        <v>237</v>
      </c>
      <c r="B136" s="14" t="s">
        <v>238</v>
      </c>
      <c r="C136" s="15" t="s">
        <v>239</v>
      </c>
      <c r="D136" s="16"/>
      <c r="E136" s="15" t="s">
        <v>206</v>
      </c>
      <c r="H136" s="4"/>
      <c r="I136" s="4"/>
    </row>
    <row r="137" spans="1:9" ht="92" customHeight="1">
      <c r="A137" s="18"/>
      <c r="B137" s="14" t="s">
        <v>46</v>
      </c>
      <c r="C137" s="15" t="s">
        <v>240</v>
      </c>
      <c r="D137" s="16"/>
      <c r="E137" s="15" t="s">
        <v>206</v>
      </c>
      <c r="H137" s="4"/>
      <c r="I137" s="4"/>
    </row>
    <row r="138" spans="1:9" ht="83" customHeight="1">
      <c r="A138" s="19"/>
      <c r="B138" s="14" t="s">
        <v>383</v>
      </c>
      <c r="C138" s="15" t="s">
        <v>241</v>
      </c>
      <c r="D138" s="16"/>
      <c r="E138" s="15" t="s">
        <v>206</v>
      </c>
      <c r="H138" s="4"/>
      <c r="I138" s="4"/>
    </row>
    <row r="139" spans="1:9" ht="95.5" customHeight="1">
      <c r="A139" s="14" t="s">
        <v>242</v>
      </c>
      <c r="B139" s="14" t="s">
        <v>384</v>
      </c>
      <c r="C139" s="15" t="s">
        <v>243</v>
      </c>
      <c r="D139" s="16"/>
      <c r="E139" s="15" t="s">
        <v>206</v>
      </c>
      <c r="H139" s="4"/>
      <c r="I139" s="4"/>
    </row>
    <row r="140" spans="1:9" ht="97" customHeight="1">
      <c r="A140" s="23" t="s">
        <v>244</v>
      </c>
      <c r="B140" s="14" t="s">
        <v>245</v>
      </c>
      <c r="C140" s="15" t="s">
        <v>246</v>
      </c>
      <c r="D140" s="16"/>
      <c r="E140" s="15" t="s">
        <v>206</v>
      </c>
      <c r="H140" s="4"/>
      <c r="I140" s="4"/>
    </row>
    <row r="141" spans="1:9" ht="18">
      <c r="I141" s="4"/>
    </row>
    <row r="142" spans="1:9" ht="18">
      <c r="I142" s="4"/>
    </row>
    <row r="143" spans="1:9" ht="18">
      <c r="I143" s="4"/>
    </row>
    <row r="144" spans="1:9" ht="18">
      <c r="I144" s="4"/>
    </row>
    <row r="145" spans="9:9" ht="18">
      <c r="I145" s="4"/>
    </row>
    <row r="146" spans="9:9" ht="18">
      <c r="I146" s="4"/>
    </row>
    <row r="147" spans="9:9" ht="18">
      <c r="I147" s="4"/>
    </row>
    <row r="148" spans="9:9" ht="18">
      <c r="I148" s="4"/>
    </row>
    <row r="149" spans="9:9" ht="18">
      <c r="I149" s="4"/>
    </row>
    <row r="150" spans="9:9" ht="18">
      <c r="I150" s="4"/>
    </row>
    <row r="151" spans="9:9" ht="18">
      <c r="I151" s="4"/>
    </row>
    <row r="152" spans="9:9" ht="18">
      <c r="I152" s="4"/>
    </row>
    <row r="153" spans="9:9" ht="18">
      <c r="I153" s="4"/>
    </row>
    <row r="154" spans="9:9" ht="18">
      <c r="I154" s="4"/>
    </row>
    <row r="155" spans="9:9" ht="18">
      <c r="I155" s="4"/>
    </row>
    <row r="156" spans="9:9" ht="18">
      <c r="I156" s="4"/>
    </row>
    <row r="157" spans="9:9" ht="18">
      <c r="I157" s="4"/>
    </row>
    <row r="158" spans="9:9" ht="18">
      <c r="I158" s="4"/>
    </row>
    <row r="159" spans="9:9" ht="18">
      <c r="I159" s="4"/>
    </row>
    <row r="160" spans="9: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row r="178" spans="9:9" ht="18">
      <c r="I178" s="4"/>
    </row>
  </sheetData>
  <mergeCells count="4">
    <mergeCell ref="A1:E1"/>
    <mergeCell ref="A2:E2"/>
    <mergeCell ref="B3:E3"/>
    <mergeCell ref="D4:E4"/>
  </mergeCells>
  <phoneticPr fontId="4"/>
  <dataValidations count="1">
    <dataValidation type="list" allowBlank="1" showInputMessage="1" showErrorMessage="1" sqref="D8:D129"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B356-569A-4B2D-BB1F-344451986889}">
  <sheetPr>
    <pageSetUpPr fitToPage="1"/>
  </sheetPr>
  <dimension ref="A1:AP70"/>
  <sheetViews>
    <sheetView view="pageBreakPreview" zoomScale="60" zoomScaleNormal="100" workbookViewId="0">
      <selection activeCell="S3" sqref="S3"/>
    </sheetView>
  </sheetViews>
  <sheetFormatPr defaultColWidth="8.25" defaultRowHeight="14"/>
  <cols>
    <col min="1" max="1" width="2.58203125" style="34" customWidth="1"/>
    <col min="2" max="2" width="15" style="28" customWidth="1"/>
    <col min="3" max="3" width="6.58203125" style="34" customWidth="1"/>
    <col min="4" max="5" width="7.58203125" style="34" customWidth="1"/>
    <col min="6" max="36" width="2.58203125" style="34" customWidth="1"/>
    <col min="37" max="37" width="6.58203125" style="34" customWidth="1"/>
    <col min="38" max="39" width="7.58203125" style="34" customWidth="1"/>
    <col min="40" max="40" width="5.58203125" style="34" customWidth="1"/>
    <col min="41" max="16384" width="8.25" style="34"/>
  </cols>
  <sheetData>
    <row r="1" spans="1:40" ht="20.149999999999999" customHeight="1">
      <c r="A1" s="27" t="s">
        <v>385</v>
      </c>
      <c r="C1" s="29"/>
      <c r="D1" s="29"/>
      <c r="E1" s="29"/>
      <c r="F1" s="29"/>
      <c r="G1" s="29"/>
      <c r="H1" s="29"/>
      <c r="I1" s="29"/>
      <c r="J1" s="29"/>
      <c r="K1" s="29"/>
      <c r="L1" s="29"/>
      <c r="M1" s="29"/>
      <c r="N1" s="29"/>
      <c r="O1" s="29"/>
      <c r="P1" s="29"/>
      <c r="Q1" s="29"/>
      <c r="R1" s="29"/>
      <c r="S1" s="29"/>
      <c r="T1" s="29"/>
      <c r="U1" s="29"/>
      <c r="V1" s="29"/>
      <c r="W1" s="29"/>
      <c r="X1" s="30"/>
      <c r="Y1" s="30"/>
      <c r="Z1" s="31"/>
      <c r="AA1" s="31"/>
      <c r="AB1" s="31"/>
      <c r="AC1" s="31"/>
      <c r="AD1" s="32"/>
      <c r="AE1" s="32"/>
      <c r="AF1" s="32"/>
      <c r="AG1" s="32"/>
      <c r="AH1" s="32"/>
      <c r="AI1" s="33" t="s">
        <v>386</v>
      </c>
      <c r="AJ1" s="33"/>
      <c r="AK1" s="99" t="s">
        <v>458</v>
      </c>
      <c r="AL1" s="99"/>
      <c r="AM1" s="99"/>
      <c r="AN1" s="99"/>
    </row>
    <row r="2" spans="1:40" ht="18" customHeight="1">
      <c r="A2" s="31"/>
      <c r="B2" s="35"/>
      <c r="C2" s="35"/>
      <c r="D2" s="35"/>
      <c r="E2" s="35"/>
      <c r="F2" s="35"/>
      <c r="G2" s="35"/>
      <c r="H2" s="35"/>
      <c r="I2" s="35"/>
      <c r="J2" s="35"/>
      <c r="K2" s="35"/>
      <c r="L2" s="35"/>
      <c r="M2" s="100">
        <v>2025</v>
      </c>
      <c r="N2" s="100"/>
      <c r="O2" s="100"/>
      <c r="P2" s="100"/>
      <c r="Q2" s="101" t="s">
        <v>387</v>
      </c>
      <c r="R2" s="101"/>
      <c r="S2" s="100"/>
      <c r="T2" s="100"/>
      <c r="U2" s="101" t="s">
        <v>388</v>
      </c>
      <c r="V2" s="101"/>
      <c r="W2" s="35"/>
      <c r="X2" s="35"/>
      <c r="Y2" s="35"/>
      <c r="Z2" s="31"/>
      <c r="AA2" s="31"/>
      <c r="AC2" s="33"/>
      <c r="AD2" s="35"/>
      <c r="AE2" s="35"/>
      <c r="AF2" s="35"/>
      <c r="AG2" s="35"/>
      <c r="AH2" s="35"/>
      <c r="AI2" s="33" t="s">
        <v>389</v>
      </c>
      <c r="AJ2" s="33"/>
      <c r="AK2" s="92"/>
      <c r="AL2" s="92"/>
      <c r="AM2" s="92"/>
      <c r="AN2" s="92"/>
    </row>
    <row r="3" spans="1:40" ht="18" customHeight="1">
      <c r="A3" s="36"/>
      <c r="B3" s="36"/>
      <c r="C3" s="36"/>
      <c r="D3" s="36"/>
      <c r="E3" s="36"/>
      <c r="F3" s="36"/>
      <c r="G3" s="36"/>
      <c r="H3" s="36"/>
      <c r="I3" s="36"/>
      <c r="J3" s="36"/>
      <c r="K3" s="36"/>
      <c r="L3" s="36"/>
      <c r="M3" s="36"/>
      <c r="N3" s="36"/>
      <c r="O3" s="36"/>
      <c r="P3" s="36"/>
      <c r="Q3" s="36"/>
      <c r="R3" s="36"/>
      <c r="S3" s="36"/>
      <c r="T3" s="36"/>
      <c r="U3" s="36"/>
      <c r="V3" s="36"/>
      <c r="W3" s="36"/>
      <c r="Y3" s="37"/>
      <c r="Z3" s="37"/>
      <c r="AA3" s="37"/>
      <c r="AB3" s="31"/>
      <c r="AC3" s="37"/>
      <c r="AD3" s="37"/>
      <c r="AE3" s="37"/>
      <c r="AF3" s="37"/>
      <c r="AG3" s="37"/>
      <c r="AH3" s="37"/>
      <c r="AI3" s="38" t="s">
        <v>390</v>
      </c>
      <c r="AJ3" s="33"/>
      <c r="AK3" s="92" t="s">
        <v>391</v>
      </c>
      <c r="AL3" s="92"/>
      <c r="AM3" s="92"/>
      <c r="AN3" s="92"/>
    </row>
    <row r="4" spans="1:40" ht="18" customHeight="1">
      <c r="A4" s="36"/>
      <c r="B4" s="36" t="s">
        <v>392</v>
      </c>
      <c r="C4" s="36"/>
      <c r="D4" s="36"/>
      <c r="E4" s="36"/>
      <c r="F4" s="36"/>
      <c r="G4" s="36"/>
      <c r="H4" s="36"/>
      <c r="I4" s="36"/>
      <c r="J4" s="36"/>
      <c r="K4" s="36"/>
      <c r="L4" s="36"/>
      <c r="M4" s="36"/>
      <c r="N4" s="36"/>
      <c r="O4" s="36"/>
      <c r="P4" s="36"/>
      <c r="Q4" s="36"/>
      <c r="R4" s="36"/>
      <c r="S4" s="36"/>
      <c r="T4" s="36"/>
      <c r="U4" s="36"/>
      <c r="V4" s="36"/>
      <c r="W4" s="36"/>
      <c r="Y4" s="37"/>
      <c r="Z4" s="37"/>
      <c r="AA4" s="37"/>
      <c r="AB4" s="31"/>
      <c r="AC4" s="37"/>
      <c r="AD4" s="37"/>
      <c r="AE4" s="37"/>
      <c r="AF4" s="37"/>
      <c r="AG4" s="37"/>
      <c r="AH4" s="37"/>
      <c r="AI4" s="38" t="s">
        <v>393</v>
      </c>
      <c r="AJ4" s="33"/>
      <c r="AK4" s="92" t="s">
        <v>394</v>
      </c>
      <c r="AL4" s="92"/>
      <c r="AM4" s="92"/>
      <c r="AN4" s="92"/>
    </row>
    <row r="5" spans="1:40" ht="18" customHeight="1">
      <c r="A5" s="36"/>
      <c r="B5" s="36"/>
      <c r="C5" s="36"/>
      <c r="D5" s="36"/>
      <c r="E5" s="36"/>
      <c r="F5" s="36"/>
      <c r="G5" s="36"/>
      <c r="H5" s="36"/>
      <c r="I5" s="36"/>
      <c r="J5" s="36"/>
      <c r="K5" s="36"/>
      <c r="L5" s="36"/>
      <c r="M5" s="36"/>
      <c r="N5" s="36"/>
      <c r="O5" s="36"/>
      <c r="P5" s="36"/>
      <c r="Q5" s="36"/>
      <c r="R5" s="36"/>
      <c r="S5" s="36"/>
      <c r="U5" s="36"/>
      <c r="V5" s="36"/>
      <c r="W5" s="36"/>
      <c r="Y5" s="37"/>
      <c r="Z5" s="37"/>
      <c r="AA5" s="37"/>
      <c r="AB5" s="31"/>
      <c r="AC5" s="37"/>
      <c r="AD5" s="37"/>
      <c r="AE5" s="37"/>
      <c r="AF5" s="37"/>
      <c r="AG5" s="38" t="s">
        <v>395</v>
      </c>
      <c r="AH5" s="93"/>
      <c r="AI5" s="93"/>
      <c r="AJ5" s="93"/>
      <c r="AK5" s="37" t="s">
        <v>396</v>
      </c>
      <c r="AL5" s="39"/>
      <c r="AM5" s="37" t="s">
        <v>397</v>
      </c>
      <c r="AN5" s="31"/>
    </row>
    <row r="6" spans="1:40" ht="10" customHeight="1">
      <c r="A6" s="31"/>
      <c r="B6" s="40"/>
      <c r="C6" s="40"/>
      <c r="D6" s="40"/>
      <c r="E6" s="40"/>
      <c r="F6" s="40"/>
      <c r="G6" s="40"/>
      <c r="H6" s="40"/>
      <c r="I6" s="40"/>
      <c r="J6" s="40"/>
      <c r="K6" s="40"/>
      <c r="L6" s="40"/>
      <c r="M6" s="40"/>
      <c r="N6" s="40"/>
      <c r="O6" s="40"/>
      <c r="P6" s="40"/>
      <c r="Q6" s="40"/>
      <c r="R6" s="40"/>
      <c r="S6" s="40"/>
      <c r="T6" s="40"/>
      <c r="U6" s="40"/>
      <c r="V6" s="40"/>
      <c r="W6" s="40"/>
      <c r="X6" s="35"/>
      <c r="Y6" s="35"/>
      <c r="Z6" s="35"/>
      <c r="AA6" s="35"/>
      <c r="AB6" s="35"/>
      <c r="AC6" s="35"/>
      <c r="AD6" s="35"/>
      <c r="AE6" s="35"/>
      <c r="AF6" s="35"/>
      <c r="AG6" s="35"/>
      <c r="AH6" s="35"/>
      <c r="AI6" s="35"/>
      <c r="AJ6" s="35"/>
      <c r="AK6" s="35"/>
      <c r="AL6" s="35"/>
      <c r="AM6" s="31"/>
      <c r="AN6" s="31"/>
    </row>
    <row r="7" spans="1:40" ht="15" customHeight="1">
      <c r="A7" s="88" t="s">
        <v>398</v>
      </c>
      <c r="B7" s="79" t="s">
        <v>399</v>
      </c>
      <c r="C7" s="94" t="s">
        <v>400</v>
      </c>
      <c r="D7" s="79" t="s">
        <v>401</v>
      </c>
      <c r="E7" s="86" t="s">
        <v>402</v>
      </c>
      <c r="F7" s="97" t="s">
        <v>403</v>
      </c>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8" t="s">
        <v>404</v>
      </c>
      <c r="AL7" s="90" t="s">
        <v>405</v>
      </c>
      <c r="AM7" s="91" t="s">
        <v>406</v>
      </c>
      <c r="AN7" s="91"/>
    </row>
    <row r="8" spans="1:40" ht="15" customHeight="1">
      <c r="A8" s="88"/>
      <c r="B8" s="79"/>
      <c r="C8" s="95"/>
      <c r="D8" s="79"/>
      <c r="E8" s="86"/>
      <c r="F8" s="79" t="s">
        <v>407</v>
      </c>
      <c r="G8" s="79"/>
      <c r="H8" s="79"/>
      <c r="I8" s="79"/>
      <c r="J8" s="79"/>
      <c r="K8" s="79"/>
      <c r="L8" s="79"/>
      <c r="M8" s="79" t="s">
        <v>408</v>
      </c>
      <c r="N8" s="79"/>
      <c r="O8" s="79"/>
      <c r="P8" s="79"/>
      <c r="Q8" s="79"/>
      <c r="R8" s="79"/>
      <c r="S8" s="79"/>
      <c r="T8" s="79" t="s">
        <v>409</v>
      </c>
      <c r="U8" s="79"/>
      <c r="V8" s="79"/>
      <c r="W8" s="79"/>
      <c r="X8" s="79"/>
      <c r="Y8" s="79"/>
      <c r="Z8" s="79"/>
      <c r="AA8" s="79" t="s">
        <v>410</v>
      </c>
      <c r="AB8" s="79"/>
      <c r="AC8" s="79"/>
      <c r="AD8" s="79"/>
      <c r="AE8" s="79"/>
      <c r="AF8" s="79"/>
      <c r="AG8" s="79"/>
      <c r="AH8" s="79" t="s">
        <v>411</v>
      </c>
      <c r="AI8" s="79"/>
      <c r="AJ8" s="79"/>
      <c r="AK8" s="98"/>
      <c r="AL8" s="90"/>
      <c r="AM8" s="91"/>
      <c r="AN8" s="91"/>
    </row>
    <row r="9" spans="1:40" ht="15" customHeight="1">
      <c r="A9" s="88"/>
      <c r="B9" s="79"/>
      <c r="C9" s="95"/>
      <c r="D9" s="79"/>
      <c r="E9" s="86"/>
      <c r="F9" s="41">
        <f>DATE($M$2,$S$2,1)</f>
        <v>45627</v>
      </c>
      <c r="G9" s="41">
        <f>DATE($M$2,$S$2,2)</f>
        <v>45628</v>
      </c>
      <c r="H9" s="41">
        <f>DATE($M$2,$S$2,3)</f>
        <v>45629</v>
      </c>
      <c r="I9" s="41">
        <f>DATE($M$2,$S$2,4)</f>
        <v>45630</v>
      </c>
      <c r="J9" s="41">
        <f>DATE($M$2,$S$2,5)</f>
        <v>45631</v>
      </c>
      <c r="K9" s="41">
        <f>DATE($M$2,$S$2,6)</f>
        <v>45632</v>
      </c>
      <c r="L9" s="41">
        <f>DATE($M$2,$S$2,7)</f>
        <v>45633</v>
      </c>
      <c r="M9" s="41">
        <f>DATE($M$2,$S$2,8)</f>
        <v>45634</v>
      </c>
      <c r="N9" s="41">
        <f>DATE($M$2,$S$2,9)</f>
        <v>45635</v>
      </c>
      <c r="O9" s="41">
        <f>DATE($M$2,$S$2,10)</f>
        <v>45636</v>
      </c>
      <c r="P9" s="41">
        <f>DATE($M$2,$S$2,11)</f>
        <v>45637</v>
      </c>
      <c r="Q9" s="41">
        <f>DATE($M$2,$S$2,12)</f>
        <v>45638</v>
      </c>
      <c r="R9" s="41">
        <f>DATE($M$2,$S$2,13)</f>
        <v>45639</v>
      </c>
      <c r="S9" s="41">
        <f>DATE($M$2,$S$2,14)</f>
        <v>45640</v>
      </c>
      <c r="T9" s="41">
        <f>DATE($M$2,$S$2,15)</f>
        <v>45641</v>
      </c>
      <c r="U9" s="41">
        <f>DATE($M$2,$S$2,16)</f>
        <v>45642</v>
      </c>
      <c r="V9" s="41">
        <f>DATE($M$2,$S$2,17)</f>
        <v>45643</v>
      </c>
      <c r="W9" s="41">
        <f>DATE($M$2,$S$2,18)</f>
        <v>45644</v>
      </c>
      <c r="X9" s="41">
        <f>DATE($M$2,$S$2,19)</f>
        <v>45645</v>
      </c>
      <c r="Y9" s="41">
        <f>DATE($M$2,$S$2,20)</f>
        <v>45646</v>
      </c>
      <c r="Z9" s="41">
        <f>DATE($M$2,$S$2,21)</f>
        <v>45647</v>
      </c>
      <c r="AA9" s="41">
        <f>DATE($M$2,$S$2,22)</f>
        <v>45648</v>
      </c>
      <c r="AB9" s="41">
        <f>DATE($M$2,$S$2,23)</f>
        <v>45649</v>
      </c>
      <c r="AC9" s="41">
        <f>DATE($M$2,$S$2,24)</f>
        <v>45650</v>
      </c>
      <c r="AD9" s="41">
        <f>DATE($M$2,$S$2,25)</f>
        <v>45651</v>
      </c>
      <c r="AE9" s="41">
        <f>DATE($M$2,$S$2,26)</f>
        <v>45652</v>
      </c>
      <c r="AF9" s="41">
        <f>DATE($M$2,$S$2,27)</f>
        <v>45653</v>
      </c>
      <c r="AG9" s="41">
        <f>DATE($M$2,$S$2,28)</f>
        <v>45654</v>
      </c>
      <c r="AH9" s="41">
        <f>IF(DAY(EOMONTH(F9,0))&lt;29,"",DATE($M$2,$S$2,29))</f>
        <v>45655</v>
      </c>
      <c r="AI9" s="41">
        <f>IF(DAY(EOMONTH(F9,0))&lt;30,"",DATE($M$2,$S$2,30))</f>
        <v>45656</v>
      </c>
      <c r="AJ9" s="41">
        <f>IF(DAY(EOMONTH(F9,0))&lt;31,"",DATE($M$2,$S$2,31))</f>
        <v>45657</v>
      </c>
      <c r="AK9" s="98"/>
      <c r="AL9" s="90"/>
      <c r="AM9" s="91"/>
      <c r="AN9" s="91"/>
    </row>
    <row r="10" spans="1:40" ht="15" customHeight="1">
      <c r="A10" s="88"/>
      <c r="B10" s="79"/>
      <c r="C10" s="96"/>
      <c r="D10" s="79"/>
      <c r="E10" s="86"/>
      <c r="F10" s="42">
        <f>DATE($M$2,$S$2,1)</f>
        <v>45627</v>
      </c>
      <c r="G10" s="42">
        <f>DATE($M$2,$S$2,2)</f>
        <v>45628</v>
      </c>
      <c r="H10" s="42">
        <f>DATE($M$2,$S$2,3)</f>
        <v>45629</v>
      </c>
      <c r="I10" s="42">
        <f>DATE($M$2,$S$2,4)</f>
        <v>45630</v>
      </c>
      <c r="J10" s="42">
        <f>DATE($M$2,$S$2,5)</f>
        <v>45631</v>
      </c>
      <c r="K10" s="42">
        <f>DATE($M$2,$S$2,6)</f>
        <v>45632</v>
      </c>
      <c r="L10" s="42">
        <f>DATE($M$2,$S$2,7)</f>
        <v>45633</v>
      </c>
      <c r="M10" s="42">
        <f>DATE($M$2,$S$2,8)</f>
        <v>45634</v>
      </c>
      <c r="N10" s="42">
        <f>DATE($M$2,$S$2,9)</f>
        <v>45635</v>
      </c>
      <c r="O10" s="42">
        <f>DATE($M$2,$S$2,10)</f>
        <v>45636</v>
      </c>
      <c r="P10" s="42">
        <f>DATE($M$2,$S$2,11)</f>
        <v>45637</v>
      </c>
      <c r="Q10" s="42">
        <f>DATE($M$2,$S$2,12)</f>
        <v>45638</v>
      </c>
      <c r="R10" s="42">
        <f>DATE($M$2,$S$2,13)</f>
        <v>45639</v>
      </c>
      <c r="S10" s="42">
        <f>DATE($M$2,$S$2,14)</f>
        <v>45640</v>
      </c>
      <c r="T10" s="42">
        <f>DATE($M$2,$S$2,15)</f>
        <v>45641</v>
      </c>
      <c r="U10" s="42">
        <f>DATE($M$2,$S$2,16)</f>
        <v>45642</v>
      </c>
      <c r="V10" s="42">
        <f>DATE($M$2,$S$2,17)</f>
        <v>45643</v>
      </c>
      <c r="W10" s="42">
        <f>DATE($M$2,$S$2,18)</f>
        <v>45644</v>
      </c>
      <c r="X10" s="42">
        <f>DATE($M$2,$S$2,19)</f>
        <v>45645</v>
      </c>
      <c r="Y10" s="42">
        <f>DATE($M$2,$S$2,20)</f>
        <v>45646</v>
      </c>
      <c r="Z10" s="42">
        <f>DATE($M$2,$S$2,21)</f>
        <v>45647</v>
      </c>
      <c r="AA10" s="42">
        <f>DATE($M$2,$S$2,22)</f>
        <v>45648</v>
      </c>
      <c r="AB10" s="42">
        <f>DATE($M$2,$S$2,23)</f>
        <v>45649</v>
      </c>
      <c r="AC10" s="42">
        <f>DATE($M$2,$S$2,24)</f>
        <v>45650</v>
      </c>
      <c r="AD10" s="42">
        <f>DATE($M$2,$S$2,25)</f>
        <v>45651</v>
      </c>
      <c r="AE10" s="42">
        <f>DATE($M$2,$S$2,26)</f>
        <v>45652</v>
      </c>
      <c r="AF10" s="42">
        <f>DATE($M$2,$S$2,27)</f>
        <v>45653</v>
      </c>
      <c r="AG10" s="42">
        <f>DATE($M$2,$S$2,28)</f>
        <v>45654</v>
      </c>
      <c r="AH10" s="42">
        <f>IF(DAY(EOMONTH(F10,0))&lt;29,"",DATE($M$2,$S$2,29))</f>
        <v>45655</v>
      </c>
      <c r="AI10" s="42">
        <f>IF(DAY(EOMONTH(F10,0))&lt;30,"",DATE($M$2,$S$2,30))</f>
        <v>45656</v>
      </c>
      <c r="AJ10" s="42">
        <f>IF(DAY(EOMONTH(F10,0))&lt;31,"",DATE($M$2,$S$2,31))</f>
        <v>45657</v>
      </c>
      <c r="AK10" s="98"/>
      <c r="AL10" s="90"/>
      <c r="AM10" s="91"/>
      <c r="AN10" s="91"/>
    </row>
    <row r="11" spans="1:40" ht="18" customHeight="1">
      <c r="A11" s="43">
        <v>1</v>
      </c>
      <c r="B11" s="44"/>
      <c r="C11" s="45"/>
      <c r="D11" s="46"/>
      <c r="E11" s="47"/>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9">
        <f>+SUM(F11:AJ11)</f>
        <v>0</v>
      </c>
      <c r="AL11" s="50">
        <f>IF($AK$3="４週",AK11/4,AK11/(DAY(EOMONTH($F$9,0))/7))</f>
        <v>0</v>
      </c>
      <c r="AM11" s="85"/>
      <c r="AN11" s="85"/>
    </row>
    <row r="12" spans="1:40" ht="18" customHeight="1">
      <c r="A12" s="43">
        <v>2</v>
      </c>
      <c r="B12" s="44"/>
      <c r="C12" s="45"/>
      <c r="D12" s="46"/>
      <c r="E12" s="47"/>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9">
        <f t="shared" ref="AK12:AK31" si="0">+SUM(F12:AJ12)</f>
        <v>0</v>
      </c>
      <c r="AL12" s="50">
        <f>IF($AK$3="４週",AK12/4,AK12/(DAY(EOMONTH($F$9,0))/7))</f>
        <v>0</v>
      </c>
      <c r="AM12" s="85"/>
      <c r="AN12" s="85"/>
    </row>
    <row r="13" spans="1:40" ht="18" customHeight="1">
      <c r="A13" s="43">
        <v>3</v>
      </c>
      <c r="B13" s="44"/>
      <c r="C13" s="45"/>
      <c r="D13" s="46"/>
      <c r="E13" s="47"/>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9">
        <f t="shared" si="0"/>
        <v>0</v>
      </c>
      <c r="AL13" s="50">
        <f>IF($AK$3="４週",AK13/4,AK13/(DAY(EOMONTH($F$9,0))/7))</f>
        <v>0</v>
      </c>
      <c r="AM13" s="85"/>
      <c r="AN13" s="85"/>
    </row>
    <row r="14" spans="1:40" ht="18" customHeight="1">
      <c r="A14" s="43">
        <v>4</v>
      </c>
      <c r="B14" s="44"/>
      <c r="C14" s="45"/>
      <c r="D14" s="46"/>
      <c r="E14" s="47"/>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9">
        <f t="shared" si="0"/>
        <v>0</v>
      </c>
      <c r="AL14" s="50">
        <f>IF($AK$3="４週",AK14/4,AK14/(DAY(EOMONTH($F$9,0))/7))</f>
        <v>0</v>
      </c>
      <c r="AM14" s="85"/>
      <c r="AN14" s="85"/>
    </row>
    <row r="15" spans="1:40" ht="18" customHeight="1">
      <c r="A15" s="43">
        <v>5</v>
      </c>
      <c r="B15" s="44"/>
      <c r="C15" s="45"/>
      <c r="D15" s="46"/>
      <c r="E15" s="47"/>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9">
        <f t="shared" si="0"/>
        <v>0</v>
      </c>
      <c r="AL15" s="50">
        <f t="shared" ref="AL15:AL30" si="1">IF($AK$3="４週",AK15/4,AK15/(DAY(EOMONTH($F$9,0))/7))</f>
        <v>0</v>
      </c>
      <c r="AM15" s="85"/>
      <c r="AN15" s="85"/>
    </row>
    <row r="16" spans="1:40" ht="18" customHeight="1">
      <c r="A16" s="43">
        <v>6</v>
      </c>
      <c r="B16" s="44"/>
      <c r="C16" s="45"/>
      <c r="D16" s="46"/>
      <c r="E16" s="47"/>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9">
        <f t="shared" si="0"/>
        <v>0</v>
      </c>
      <c r="AL16" s="50">
        <f t="shared" si="1"/>
        <v>0</v>
      </c>
      <c r="AM16" s="85"/>
      <c r="AN16" s="85"/>
    </row>
    <row r="17" spans="1:40" ht="18" customHeight="1">
      <c r="A17" s="43">
        <v>7</v>
      </c>
      <c r="B17" s="44"/>
      <c r="C17" s="45"/>
      <c r="D17" s="46"/>
      <c r="E17" s="47"/>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9">
        <f t="shared" si="0"/>
        <v>0</v>
      </c>
      <c r="AL17" s="50">
        <f t="shared" si="1"/>
        <v>0</v>
      </c>
      <c r="AM17" s="85"/>
      <c r="AN17" s="85"/>
    </row>
    <row r="18" spans="1:40" ht="18" customHeight="1">
      <c r="A18" s="43">
        <v>8</v>
      </c>
      <c r="B18" s="44"/>
      <c r="C18" s="45"/>
      <c r="D18" s="46"/>
      <c r="E18" s="47"/>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9">
        <f t="shared" si="0"/>
        <v>0</v>
      </c>
      <c r="AL18" s="50">
        <f t="shared" si="1"/>
        <v>0</v>
      </c>
      <c r="AM18" s="85"/>
      <c r="AN18" s="85"/>
    </row>
    <row r="19" spans="1:40" ht="18" customHeight="1">
      <c r="A19" s="43">
        <v>9</v>
      </c>
      <c r="B19" s="44"/>
      <c r="C19" s="45"/>
      <c r="D19" s="46"/>
      <c r="E19" s="47"/>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f t="shared" si="0"/>
        <v>0</v>
      </c>
      <c r="AL19" s="50">
        <f t="shared" si="1"/>
        <v>0</v>
      </c>
      <c r="AM19" s="85"/>
      <c r="AN19" s="85"/>
    </row>
    <row r="20" spans="1:40" ht="18" customHeight="1">
      <c r="A20" s="43">
        <v>10</v>
      </c>
      <c r="B20" s="44"/>
      <c r="C20" s="45"/>
      <c r="D20" s="46"/>
      <c r="E20" s="47"/>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9">
        <f t="shared" si="0"/>
        <v>0</v>
      </c>
      <c r="AL20" s="50">
        <f t="shared" si="1"/>
        <v>0</v>
      </c>
      <c r="AM20" s="85"/>
      <c r="AN20" s="85"/>
    </row>
    <row r="21" spans="1:40" ht="18" customHeight="1">
      <c r="A21" s="43">
        <v>11</v>
      </c>
      <c r="B21" s="44"/>
      <c r="C21" s="45"/>
      <c r="D21" s="46"/>
      <c r="E21" s="47"/>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9">
        <f t="shared" si="0"/>
        <v>0</v>
      </c>
      <c r="AL21" s="50">
        <f t="shared" si="1"/>
        <v>0</v>
      </c>
      <c r="AM21" s="85"/>
      <c r="AN21" s="85"/>
    </row>
    <row r="22" spans="1:40" ht="18" customHeight="1">
      <c r="A22" s="43">
        <v>12</v>
      </c>
      <c r="B22" s="44"/>
      <c r="C22" s="45"/>
      <c r="D22" s="46"/>
      <c r="E22" s="47"/>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9">
        <f t="shared" si="0"/>
        <v>0</v>
      </c>
      <c r="AL22" s="50">
        <f t="shared" si="1"/>
        <v>0</v>
      </c>
      <c r="AM22" s="85"/>
      <c r="AN22" s="85"/>
    </row>
    <row r="23" spans="1:40" ht="18" customHeight="1">
      <c r="A23" s="43">
        <v>13</v>
      </c>
      <c r="B23" s="44"/>
      <c r="C23" s="45"/>
      <c r="D23" s="46"/>
      <c r="E23" s="47"/>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 t="shared" si="0"/>
        <v>0</v>
      </c>
      <c r="AL23" s="50">
        <f t="shared" si="1"/>
        <v>0</v>
      </c>
      <c r="AM23" s="85"/>
      <c r="AN23" s="85"/>
    </row>
    <row r="24" spans="1:40" ht="18" customHeight="1">
      <c r="A24" s="43">
        <v>14</v>
      </c>
      <c r="B24" s="44"/>
      <c r="C24" s="45"/>
      <c r="D24" s="46"/>
      <c r="E24" s="47"/>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9">
        <f t="shared" si="0"/>
        <v>0</v>
      </c>
      <c r="AL24" s="50">
        <f t="shared" si="1"/>
        <v>0</v>
      </c>
      <c r="AM24" s="85"/>
      <c r="AN24" s="85"/>
    </row>
    <row r="25" spans="1:40" ht="18" customHeight="1">
      <c r="A25" s="43">
        <v>15</v>
      </c>
      <c r="B25" s="44"/>
      <c r="C25" s="45"/>
      <c r="D25" s="46"/>
      <c r="E25" s="47"/>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9">
        <f t="shared" si="0"/>
        <v>0</v>
      </c>
      <c r="AL25" s="50">
        <f t="shared" si="1"/>
        <v>0</v>
      </c>
      <c r="AM25" s="85"/>
      <c r="AN25" s="85"/>
    </row>
    <row r="26" spans="1:40" ht="18" customHeight="1">
      <c r="A26" s="43">
        <v>16</v>
      </c>
      <c r="B26" s="44"/>
      <c r="C26" s="45"/>
      <c r="D26" s="46"/>
      <c r="E26" s="47"/>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9">
        <f t="shared" si="0"/>
        <v>0</v>
      </c>
      <c r="AL26" s="50">
        <f t="shared" si="1"/>
        <v>0</v>
      </c>
      <c r="AM26" s="85"/>
      <c r="AN26" s="85"/>
    </row>
    <row r="27" spans="1:40" ht="18" customHeight="1">
      <c r="A27" s="43">
        <v>17</v>
      </c>
      <c r="B27" s="44"/>
      <c r="C27" s="45"/>
      <c r="D27" s="46"/>
      <c r="E27" s="47"/>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9">
        <f t="shared" si="0"/>
        <v>0</v>
      </c>
      <c r="AL27" s="50">
        <f t="shared" si="1"/>
        <v>0</v>
      </c>
      <c r="AM27" s="85"/>
      <c r="AN27" s="85"/>
    </row>
    <row r="28" spans="1:40" ht="18" customHeight="1">
      <c r="A28" s="43">
        <v>18</v>
      </c>
      <c r="B28" s="44"/>
      <c r="C28" s="45"/>
      <c r="D28" s="46"/>
      <c r="E28" s="47"/>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9">
        <f t="shared" si="0"/>
        <v>0</v>
      </c>
      <c r="AL28" s="50">
        <f t="shared" si="1"/>
        <v>0</v>
      </c>
      <c r="AM28" s="85"/>
      <c r="AN28" s="85"/>
    </row>
    <row r="29" spans="1:40" ht="18" customHeight="1">
      <c r="A29" s="43">
        <v>19</v>
      </c>
      <c r="B29" s="44"/>
      <c r="C29" s="45"/>
      <c r="D29" s="46"/>
      <c r="E29" s="47"/>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9">
        <f t="shared" si="0"/>
        <v>0</v>
      </c>
      <c r="AL29" s="50">
        <f t="shared" si="1"/>
        <v>0</v>
      </c>
      <c r="AM29" s="85"/>
      <c r="AN29" s="85"/>
    </row>
    <row r="30" spans="1:40" ht="18" customHeight="1">
      <c r="A30" s="43">
        <v>20</v>
      </c>
      <c r="B30" s="44"/>
      <c r="C30" s="45"/>
      <c r="D30" s="46"/>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9">
        <f t="shared" si="0"/>
        <v>0</v>
      </c>
      <c r="AL30" s="50">
        <f t="shared" si="1"/>
        <v>0</v>
      </c>
      <c r="AM30" s="85"/>
      <c r="AN30" s="85"/>
    </row>
    <row r="31" spans="1:40" ht="18" customHeight="1">
      <c r="A31" s="86" t="s">
        <v>412</v>
      </c>
      <c r="B31" s="87"/>
      <c r="C31" s="87"/>
      <c r="D31" s="87"/>
      <c r="E31" s="87"/>
      <c r="F31" s="51">
        <f>+SUM(F11:F30)</f>
        <v>0</v>
      </c>
      <c r="G31" s="51">
        <f t="shared" ref="G31:AJ31" si="2">+SUM(G11:G30)</f>
        <v>0</v>
      </c>
      <c r="H31" s="51">
        <f t="shared" si="2"/>
        <v>0</v>
      </c>
      <c r="I31" s="51">
        <f t="shared" si="2"/>
        <v>0</v>
      </c>
      <c r="J31" s="51">
        <f t="shared" si="2"/>
        <v>0</v>
      </c>
      <c r="K31" s="51">
        <f t="shared" si="2"/>
        <v>0</v>
      </c>
      <c r="L31" s="51">
        <f t="shared" si="2"/>
        <v>0</v>
      </c>
      <c r="M31" s="51">
        <f t="shared" si="2"/>
        <v>0</v>
      </c>
      <c r="N31" s="51">
        <f t="shared" si="2"/>
        <v>0</v>
      </c>
      <c r="O31" s="51">
        <f t="shared" si="2"/>
        <v>0</v>
      </c>
      <c r="P31" s="51">
        <f t="shared" si="2"/>
        <v>0</v>
      </c>
      <c r="Q31" s="51">
        <f t="shared" si="2"/>
        <v>0</v>
      </c>
      <c r="R31" s="51">
        <f t="shared" si="2"/>
        <v>0</v>
      </c>
      <c r="S31" s="51">
        <f t="shared" si="2"/>
        <v>0</v>
      </c>
      <c r="T31" s="51">
        <f t="shared" si="2"/>
        <v>0</v>
      </c>
      <c r="U31" s="51">
        <f t="shared" si="2"/>
        <v>0</v>
      </c>
      <c r="V31" s="51">
        <f t="shared" si="2"/>
        <v>0</v>
      </c>
      <c r="W31" s="51">
        <f t="shared" si="2"/>
        <v>0</v>
      </c>
      <c r="X31" s="51">
        <f t="shared" si="2"/>
        <v>0</v>
      </c>
      <c r="Y31" s="51">
        <f t="shared" si="2"/>
        <v>0</v>
      </c>
      <c r="Z31" s="51">
        <f t="shared" si="2"/>
        <v>0</v>
      </c>
      <c r="AA31" s="51">
        <f t="shared" si="2"/>
        <v>0</v>
      </c>
      <c r="AB31" s="51">
        <f t="shared" si="2"/>
        <v>0</v>
      </c>
      <c r="AC31" s="51">
        <f t="shared" si="2"/>
        <v>0</v>
      </c>
      <c r="AD31" s="51">
        <f t="shared" si="2"/>
        <v>0</v>
      </c>
      <c r="AE31" s="51">
        <f t="shared" si="2"/>
        <v>0</v>
      </c>
      <c r="AF31" s="51">
        <f t="shared" si="2"/>
        <v>0</v>
      </c>
      <c r="AG31" s="51">
        <f t="shared" si="2"/>
        <v>0</v>
      </c>
      <c r="AH31" s="51">
        <f t="shared" si="2"/>
        <v>0</v>
      </c>
      <c r="AI31" s="51">
        <f t="shared" si="2"/>
        <v>0</v>
      </c>
      <c r="AJ31" s="51">
        <f t="shared" si="2"/>
        <v>0</v>
      </c>
      <c r="AK31" s="49">
        <f t="shared" si="0"/>
        <v>0</v>
      </c>
      <c r="AL31" s="50">
        <f>IF($AK$3="４週",AK31/4,AK31/(DAY(EOMONTH($F$9,0))/7))</f>
        <v>0</v>
      </c>
      <c r="AM31" s="88"/>
      <c r="AN31" s="88"/>
    </row>
    <row r="32" spans="1:40" ht="18" customHeight="1">
      <c r="A32" s="87" t="s">
        <v>413</v>
      </c>
      <c r="B32" s="87"/>
      <c r="C32" s="87"/>
      <c r="D32" s="87"/>
      <c r="E32" s="89"/>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1"/>
      <c r="AL32" s="53"/>
      <c r="AM32" s="88"/>
      <c r="AN32" s="88"/>
    </row>
    <row r="33" spans="1:42" ht="15" customHeight="1">
      <c r="A33" s="40"/>
      <c r="B33" s="40"/>
      <c r="C33" s="40"/>
      <c r="D33" s="40"/>
      <c r="E33" s="4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40"/>
      <c r="AL33" s="40"/>
      <c r="AM33" s="31"/>
    </row>
    <row r="34" spans="1:42" ht="15" customHeight="1">
      <c r="A34" s="40"/>
      <c r="B34" s="40"/>
      <c r="C34" s="40"/>
      <c r="D34" s="40"/>
      <c r="E34" s="40"/>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40"/>
      <c r="AL34" s="40"/>
      <c r="AM34" s="31"/>
    </row>
    <row r="35" spans="1:42" ht="15" customHeight="1">
      <c r="A35" s="40"/>
      <c r="B35" s="40"/>
      <c r="C35" s="40"/>
      <c r="D35" s="40"/>
      <c r="E35" s="40"/>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40"/>
      <c r="AL35" s="40"/>
      <c r="AM35" s="31"/>
    </row>
    <row r="36" spans="1:42" ht="21" customHeight="1">
      <c r="A36" s="30" t="s">
        <v>414</v>
      </c>
      <c r="B36" s="34"/>
      <c r="C36" s="35"/>
      <c r="D36" s="35"/>
      <c r="E36" s="35"/>
      <c r="F36" s="35"/>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5"/>
      <c r="AM36" s="35"/>
      <c r="AN36" s="31"/>
    </row>
    <row r="37" spans="1:42" ht="25" customHeight="1">
      <c r="A37" s="31"/>
      <c r="B37" s="40"/>
      <c r="C37" s="76" t="s">
        <v>455</v>
      </c>
      <c r="D37" s="77"/>
      <c r="E37" s="83" t="s">
        <v>456</v>
      </c>
      <c r="F37" s="83"/>
      <c r="G37" s="83"/>
      <c r="H37" s="83"/>
      <c r="I37" s="76" t="s">
        <v>457</v>
      </c>
      <c r="J37" s="77"/>
      <c r="K37" s="77"/>
      <c r="L37" s="77"/>
      <c r="M37" s="77"/>
      <c r="N37" s="78"/>
      <c r="O37" s="76" t="s">
        <v>457</v>
      </c>
      <c r="P37" s="77"/>
      <c r="Q37" s="77"/>
      <c r="R37" s="77"/>
      <c r="S37" s="77"/>
      <c r="T37" s="78"/>
      <c r="U37" s="76" t="s">
        <v>457</v>
      </c>
      <c r="V37" s="77"/>
      <c r="W37" s="77"/>
      <c r="X37" s="77"/>
      <c r="Y37" s="77"/>
      <c r="Z37" s="78"/>
      <c r="AA37" s="76" t="s">
        <v>457</v>
      </c>
      <c r="AB37" s="77"/>
      <c r="AC37" s="77"/>
      <c r="AD37" s="77"/>
      <c r="AE37" s="77"/>
      <c r="AF37" s="78"/>
      <c r="AG37" s="83" t="s">
        <v>457</v>
      </c>
      <c r="AH37" s="83"/>
      <c r="AI37" s="83"/>
      <c r="AJ37" s="83"/>
      <c r="AK37" s="83"/>
      <c r="AL37" s="83" t="s">
        <v>457</v>
      </c>
      <c r="AM37" s="83"/>
      <c r="AN37" s="31"/>
      <c r="AO37" s="69" t="s">
        <v>455</v>
      </c>
      <c r="AP37" s="70" t="s">
        <v>456</v>
      </c>
    </row>
    <row r="38" spans="1:42" ht="18" customHeight="1">
      <c r="A38" s="31"/>
      <c r="B38" s="40"/>
      <c r="C38" s="55" t="s">
        <v>415</v>
      </c>
      <c r="D38" s="55" t="s">
        <v>416</v>
      </c>
      <c r="E38" s="56" t="s">
        <v>415</v>
      </c>
      <c r="F38" s="84" t="s">
        <v>416</v>
      </c>
      <c r="G38" s="84"/>
      <c r="H38" s="84"/>
      <c r="I38" s="80" t="s">
        <v>415</v>
      </c>
      <c r="J38" s="82"/>
      <c r="K38" s="81"/>
      <c r="L38" s="80" t="s">
        <v>416</v>
      </c>
      <c r="M38" s="82"/>
      <c r="N38" s="81"/>
      <c r="O38" s="80" t="s">
        <v>415</v>
      </c>
      <c r="P38" s="82"/>
      <c r="Q38" s="81"/>
      <c r="R38" s="80" t="s">
        <v>416</v>
      </c>
      <c r="S38" s="82"/>
      <c r="T38" s="81"/>
      <c r="U38" s="80" t="s">
        <v>415</v>
      </c>
      <c r="V38" s="82"/>
      <c r="W38" s="81"/>
      <c r="X38" s="80" t="s">
        <v>416</v>
      </c>
      <c r="Y38" s="82"/>
      <c r="Z38" s="81"/>
      <c r="AA38" s="80" t="s">
        <v>415</v>
      </c>
      <c r="AB38" s="82"/>
      <c r="AC38" s="81"/>
      <c r="AD38" s="80" t="s">
        <v>416</v>
      </c>
      <c r="AE38" s="82"/>
      <c r="AF38" s="81"/>
      <c r="AG38" s="80" t="s">
        <v>415</v>
      </c>
      <c r="AH38" s="82"/>
      <c r="AI38" s="81"/>
      <c r="AJ38" s="80" t="s">
        <v>416</v>
      </c>
      <c r="AK38" s="81"/>
      <c r="AL38" s="56" t="s">
        <v>417</v>
      </c>
      <c r="AM38" s="56" t="s">
        <v>418</v>
      </c>
      <c r="AN38" s="31"/>
    </row>
    <row r="39" spans="1:42" ht="18" customHeight="1">
      <c r="A39" s="31"/>
      <c r="B39" s="57" t="s">
        <v>419</v>
      </c>
      <c r="C39" s="56">
        <f>COUNTIFS($B$11:$B$30,C$37,$C$11:$C$30,"A",$E$11:$E$30,"*")</f>
        <v>0</v>
      </c>
      <c r="D39" s="56">
        <f>COUNTIFS($B$11:$B$30,C$37,$C$11:$C$30,"B",$E$11:$E$30,"*")</f>
        <v>0</v>
      </c>
      <c r="E39" s="56">
        <f>COUNTIFS($B$11:$B$30,E$37,$C$11:$C$30,"A",$E$11:$E$30,"*")</f>
        <v>0</v>
      </c>
      <c r="F39" s="80">
        <f>COUNTIFS($B$11:$B$30,E$37,$C$11:$C$30,"B",$E$11:$E$30,"*")</f>
        <v>0</v>
      </c>
      <c r="G39" s="82"/>
      <c r="H39" s="81"/>
      <c r="I39" s="80">
        <f>COUNTIFS($B$11:$B$30,I$37,$C$11:$C$30,"A",$E$11:$E$30,"*")</f>
        <v>0</v>
      </c>
      <c r="J39" s="82"/>
      <c r="K39" s="81"/>
      <c r="L39" s="80">
        <f>COUNTIFS($B$11:$B$30,I$37,$C$11:$C$30,"B",$E$11:$E$30,"*")</f>
        <v>0</v>
      </c>
      <c r="M39" s="82"/>
      <c r="N39" s="81"/>
      <c r="O39" s="80">
        <f>COUNTIFS($B$11:$B$30,O$37,$C$11:$C$30,"A",$E$11:$E$30,"*")</f>
        <v>0</v>
      </c>
      <c r="P39" s="82"/>
      <c r="Q39" s="81"/>
      <c r="R39" s="80">
        <f>COUNTIFS($B$11:$B$30,O$37,$C$11:$C$30,"B",$E$11:$E$30,"*")</f>
        <v>0</v>
      </c>
      <c r="S39" s="82"/>
      <c r="T39" s="81"/>
      <c r="U39" s="80">
        <f>COUNTIFS($B$11:$B$30,U$37,$C$11:$C$30,"A",$E$11:$E$30,"*")</f>
        <v>0</v>
      </c>
      <c r="V39" s="82"/>
      <c r="W39" s="81"/>
      <c r="X39" s="80">
        <f>COUNTIFS($B$11:$B$30,U$37,$C$11:$C$30,"B",$E$11:$E$30,"*")</f>
        <v>0</v>
      </c>
      <c r="Y39" s="82"/>
      <c r="Z39" s="81"/>
      <c r="AA39" s="80">
        <f>COUNTIFS($B$11:$B$30,AA$37,$C$11:$C$30,"A",$E$11:$E$30,"*")</f>
        <v>0</v>
      </c>
      <c r="AB39" s="82"/>
      <c r="AC39" s="81"/>
      <c r="AD39" s="80">
        <f>COUNTIFS($B$11:$B$30,AA$37,$C$11:$C$30,"B",$E$11:$E$30,"*")</f>
        <v>0</v>
      </c>
      <c r="AE39" s="82"/>
      <c r="AF39" s="81"/>
      <c r="AG39" s="80">
        <f>COUNTIFS($B$11:$B$30,AG$37,$C$11:$C$30,"A",$E$11:$E$30,"*")</f>
        <v>0</v>
      </c>
      <c r="AH39" s="82"/>
      <c r="AI39" s="81"/>
      <c r="AJ39" s="80">
        <f>COUNTIFS($B$11:$B$30,AG$37,$C$11:$C$30,"B",$E$11:$E$30,"*")</f>
        <v>0</v>
      </c>
      <c r="AK39" s="81"/>
      <c r="AL39" s="56">
        <f>COUNTIFS($B$11:$B$30,AL$37,$C$11:$C$30,"A",$E$11:$E$30,"*")</f>
        <v>0</v>
      </c>
      <c r="AM39" s="56">
        <f>COUNTIFS($B$11:$B$30,AL$37,$C$11:$C$30,"B",$E$11:$E$30,"*")</f>
        <v>0</v>
      </c>
      <c r="AN39" s="31"/>
    </row>
    <row r="40" spans="1:42" ht="18" customHeight="1">
      <c r="A40" s="31"/>
      <c r="B40" s="58" t="s">
        <v>420</v>
      </c>
      <c r="C40" s="56">
        <f>COUNTIFS($B$11:$B$30,C$37,$C$11:$C$30,"C",$E$11:$E$30,"*")</f>
        <v>0</v>
      </c>
      <c r="D40" s="56">
        <f>COUNTIFS($B$11:$B$30,C$37,$C$11:$C$30,"D",$E$11:$E$30,"*")</f>
        <v>0</v>
      </c>
      <c r="E40" s="56">
        <f>COUNTIFS($B$11:$B$30,E$37,$C$11:$C$30,"C",$E$11:$E$30,"*")</f>
        <v>0</v>
      </c>
      <c r="F40" s="80">
        <f>COUNTIFS($B$11:$B$30,E$37,$C$11:$C$30,"D",$E$11:$E$30,"*")</f>
        <v>0</v>
      </c>
      <c r="G40" s="82"/>
      <c r="H40" s="81"/>
      <c r="I40" s="80">
        <f>COUNTIFS($B$11:$B$30,I$37,$C$11:$C$30,"C",$E$11:$E$30,"*")</f>
        <v>0</v>
      </c>
      <c r="J40" s="82"/>
      <c r="K40" s="81"/>
      <c r="L40" s="80">
        <f>COUNTIFS($B$11:$B$30,I$37,$C$11:$C$30,"D",$E$11:$E$30,"*")</f>
        <v>0</v>
      </c>
      <c r="M40" s="82"/>
      <c r="N40" s="81"/>
      <c r="O40" s="80">
        <f>COUNTIFS($B$11:$B$30,O$37,$C$11:$C$30,"C",$E$11:$E$30,"*")</f>
        <v>0</v>
      </c>
      <c r="P40" s="82"/>
      <c r="Q40" s="81"/>
      <c r="R40" s="80">
        <f>COUNTIFS($B$11:$B$30,O$37,$C$11:$C$30,"D",$E$11:$E$30,"*")</f>
        <v>0</v>
      </c>
      <c r="S40" s="82"/>
      <c r="T40" s="81"/>
      <c r="U40" s="80">
        <f>COUNTIFS($B$11:$B$30,U$37,$C$11:$C$30,"C",$E$11:$E$30,"*")</f>
        <v>0</v>
      </c>
      <c r="V40" s="82"/>
      <c r="W40" s="81"/>
      <c r="X40" s="80">
        <f>COUNTIFS($B$11:$B$30,U$37,$C$11:$C$30,"D",$E$11:$E$30,"*")</f>
        <v>0</v>
      </c>
      <c r="Y40" s="82"/>
      <c r="Z40" s="81"/>
      <c r="AA40" s="80">
        <f>COUNTIFS($B$11:$B$30,AA$37,$C$11:$C$30,"C",$E$11:$E$30,"*")</f>
        <v>0</v>
      </c>
      <c r="AB40" s="82"/>
      <c r="AC40" s="81"/>
      <c r="AD40" s="80">
        <f>COUNTIFS($B$11:$B$30,AA$37,$C$11:$C$30,"D",$E$11:$E$30,"*")</f>
        <v>0</v>
      </c>
      <c r="AE40" s="82"/>
      <c r="AF40" s="81"/>
      <c r="AG40" s="80">
        <f>COUNTIFS($B$11:$B$30,AG$37,$C$11:$C$30,"C",$E$11:$E$30,"*")</f>
        <v>0</v>
      </c>
      <c r="AH40" s="82"/>
      <c r="AI40" s="81"/>
      <c r="AJ40" s="80">
        <f>COUNTIFS($B$11:$B$30,AG$37,$C$11:$C$30,"D",$E$11:$E$30,"*")</f>
        <v>0</v>
      </c>
      <c r="AK40" s="81"/>
      <c r="AL40" s="56">
        <f>COUNTIFS($B$11:$B$30,AL$37,$C$11:$C$30,"C",$E$11:$E$30,"*")</f>
        <v>0</v>
      </c>
      <c r="AM40" s="56">
        <f>COUNTIFS($B$11:$B$30,AL$37,$C$11:$C$30,"D",$E$11:$E$30,"*")</f>
        <v>0</v>
      </c>
      <c r="AN40" s="31"/>
    </row>
    <row r="41" spans="1:42" ht="25" customHeight="1">
      <c r="A41" s="31"/>
      <c r="B41" s="58" t="s">
        <v>421</v>
      </c>
      <c r="C41" s="76" t="e">
        <f>IF($AK$3="４週",SUMIFS($AK$11:$AK$30,$B$11:$B$30,C37)/4/$AH$5,IF($AK$3="歴月",SUMIFS($AK$11:$AK$30,$B$11:$B$30,C37)/$AL$5,"記載する期間を選択してください"))</f>
        <v>#DIV/0!</v>
      </c>
      <c r="D41" s="78"/>
      <c r="E41" s="76" t="e">
        <f>IF($AK$3="４週",SUMIFS($AK$11:$AK$30,$B$11:$B$30,E37)/4/$AH$5,IF($AK$3="歴月",SUMIFS($AK$11:$AK$30,$B$11:$B$30,E37)/$AL$5,"記載する期間を選択してください"))</f>
        <v>#DIV/0!</v>
      </c>
      <c r="F41" s="77"/>
      <c r="G41" s="77"/>
      <c r="H41" s="78"/>
      <c r="I41" s="76" t="e">
        <f>IF($AK$3="４週",SUMIFS($AK$11:$AK$30,$B$11:$B$30,I37)/4/$AH$5,IF($AK$3="歴月",SUMIFS($AK$11:$AK$30,$B$11:$B$30,I37)/$AL$5,"記載する期間を選択してください"))</f>
        <v>#DIV/0!</v>
      </c>
      <c r="J41" s="77"/>
      <c r="K41" s="77"/>
      <c r="L41" s="77"/>
      <c r="M41" s="77"/>
      <c r="N41" s="78"/>
      <c r="O41" s="76" t="e">
        <f>IF($AK$3="４週",SUMIFS($AK$11:$AK$30,$B$11:$B$30,O37)/4/$AH$5,IF($AK$3="歴月",SUMIFS($AK$11:$AK$30,$B$11:$B$30,O37)/$AL$5,"記載する期間を選択してください"))</f>
        <v>#DIV/0!</v>
      </c>
      <c r="P41" s="77"/>
      <c r="Q41" s="77"/>
      <c r="R41" s="77"/>
      <c r="S41" s="77"/>
      <c r="T41" s="78"/>
      <c r="U41" s="76" t="e">
        <f>IF($AK$3="４週",SUMIFS($AK$11:$AK$30,$B$11:$B$30,U37)/4/$AH$5,IF($AK$3="歴月",SUMIFS($AK$11:$AK$30,$B$11:$B$30,U37)/$AL$5,"記載する期間を選択してください"))</f>
        <v>#DIV/0!</v>
      </c>
      <c r="V41" s="77"/>
      <c r="W41" s="77"/>
      <c r="X41" s="77"/>
      <c r="Y41" s="77"/>
      <c r="Z41" s="78"/>
      <c r="AA41" s="76" t="e">
        <f>IF($AK$3="４週",SUMIFS($AK$11:$AK$30,$B$11:$B$30,AA37)/4/$AH$5,IF($AK$3="歴月",SUMIFS($AK$11:$AK$30,$B$11:$B$30,AA37)/$AL$5,"記載する期間を選択してください"))</f>
        <v>#DIV/0!</v>
      </c>
      <c r="AB41" s="77"/>
      <c r="AC41" s="77"/>
      <c r="AD41" s="77"/>
      <c r="AE41" s="77"/>
      <c r="AF41" s="78"/>
      <c r="AG41" s="76" t="e">
        <f>IF($AK$3="４週",SUMIFS($AK$11:$AK$30,$B$11:$B$30,AG37)/4/$AH$5,IF($AK$3="歴月",SUMIFS($AK$11:$AK$30,$B$11:$B$30,AG37)/$AL$5,"記載する期間を選択してください"))</f>
        <v>#DIV/0!</v>
      </c>
      <c r="AH41" s="77"/>
      <c r="AI41" s="77"/>
      <c r="AJ41" s="77"/>
      <c r="AK41" s="78"/>
      <c r="AL41" s="76" t="e">
        <f>IF($AK$3="４週",SUMIFS($AK$11:$AK$30,$B$11:$B$30,AL37)/4/$AH$5,IF($AK$3="歴月",SUMIFS($AK$11:$AK$30,$B$11:$B$30,AL37)/$AL$5,"記載する期間を選択してください"))</f>
        <v>#DIV/0!</v>
      </c>
      <c r="AM41" s="78"/>
      <c r="AN41" s="31"/>
    </row>
    <row r="42" spans="1:42" ht="5.15" customHeight="1">
      <c r="A42" s="31"/>
      <c r="B42" s="34"/>
      <c r="C42" s="59">
        <v>2</v>
      </c>
      <c r="D42" s="59"/>
      <c r="E42" s="59">
        <v>3</v>
      </c>
      <c r="F42" s="59"/>
      <c r="G42" s="59"/>
      <c r="H42" s="59"/>
      <c r="I42" s="59">
        <v>4</v>
      </c>
      <c r="J42" s="59"/>
      <c r="K42" s="59"/>
      <c r="L42" s="59"/>
      <c r="M42" s="59"/>
      <c r="N42" s="59"/>
      <c r="O42" s="59">
        <v>5</v>
      </c>
      <c r="P42" s="59"/>
      <c r="Q42" s="59"/>
      <c r="R42" s="59"/>
      <c r="S42" s="59"/>
      <c r="T42" s="59"/>
      <c r="U42" s="59">
        <v>6</v>
      </c>
      <c r="V42" s="59"/>
      <c r="W42" s="59"/>
      <c r="X42" s="59"/>
      <c r="Y42" s="59"/>
      <c r="Z42" s="59"/>
      <c r="AA42" s="59">
        <v>7</v>
      </c>
      <c r="AB42" s="59"/>
      <c r="AC42" s="59"/>
      <c r="AD42" s="59"/>
      <c r="AE42" s="59"/>
      <c r="AF42" s="59"/>
      <c r="AG42" s="59">
        <v>8</v>
      </c>
      <c r="AH42" s="59"/>
      <c r="AI42" s="59"/>
      <c r="AJ42" s="59"/>
      <c r="AK42" s="59"/>
      <c r="AL42" s="59">
        <v>9</v>
      </c>
      <c r="AM42" s="60"/>
      <c r="AN42" s="31"/>
    </row>
    <row r="43" spans="1:42" ht="15" customHeight="1">
      <c r="A43" s="54" t="s">
        <v>422</v>
      </c>
      <c r="B43" s="61"/>
      <c r="C43" s="62"/>
      <c r="D43" s="62"/>
      <c r="E43" s="62"/>
      <c r="F43" s="63"/>
      <c r="G43" s="62"/>
      <c r="H43" s="59"/>
      <c r="I43" s="59"/>
      <c r="J43" s="59"/>
      <c r="K43" s="59"/>
      <c r="L43" s="59"/>
      <c r="M43" s="59"/>
      <c r="N43" s="59"/>
      <c r="O43" s="59"/>
      <c r="P43" s="59"/>
      <c r="Q43" s="59"/>
      <c r="R43" s="59">
        <v>6</v>
      </c>
      <c r="S43" s="59"/>
      <c r="T43" s="59"/>
      <c r="U43" s="59"/>
      <c r="V43" s="59"/>
      <c r="W43" s="59"/>
      <c r="X43" s="59">
        <v>7</v>
      </c>
      <c r="Y43" s="59"/>
      <c r="Z43" s="59"/>
      <c r="AA43" s="59"/>
      <c r="AB43" s="59"/>
      <c r="AC43" s="59"/>
      <c r="AD43" s="59">
        <v>8</v>
      </c>
      <c r="AE43" s="59"/>
      <c r="AF43" s="59"/>
      <c r="AG43" s="64"/>
      <c r="AH43" s="64"/>
      <c r="AI43" s="64"/>
      <c r="AJ43" s="64">
        <v>9</v>
      </c>
      <c r="AK43" s="65"/>
      <c r="AL43" s="65"/>
      <c r="AM43" s="31"/>
    </row>
    <row r="44" spans="1:42" s="54" customFormat="1" ht="15" customHeight="1">
      <c r="A44" s="54" t="s">
        <v>423</v>
      </c>
      <c r="B44" s="66"/>
      <c r="C44" s="66"/>
      <c r="D44" s="66"/>
      <c r="E44" s="66"/>
      <c r="F44" s="66"/>
      <c r="G44" s="66"/>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row>
    <row r="45" spans="1:42" s="54" customFormat="1" ht="15" customHeight="1">
      <c r="A45" s="54" t="s">
        <v>424</v>
      </c>
      <c r="B45" s="66"/>
      <c r="C45" s="66"/>
      <c r="D45" s="66"/>
      <c r="E45" s="66"/>
      <c r="F45" s="66"/>
      <c r="G45" s="66"/>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row>
    <row r="46" spans="1:42" s="54" customFormat="1" ht="15" customHeight="1">
      <c r="A46" s="54" t="s">
        <v>425</v>
      </c>
      <c r="B46" s="66"/>
      <c r="C46" s="66"/>
      <c r="D46" s="66"/>
      <c r="E46" s="66"/>
      <c r="F46" s="66"/>
      <c r="G46" s="66"/>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row>
    <row r="47" spans="1:42" s="54" customFormat="1" ht="15" customHeight="1">
      <c r="A47" s="54" t="s">
        <v>426</v>
      </c>
      <c r="B47" s="66"/>
      <c r="C47" s="66"/>
      <c r="D47" s="66"/>
      <c r="E47" s="66"/>
      <c r="F47" s="66"/>
      <c r="G47" s="66"/>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row>
    <row r="48" spans="1:42" ht="15" customHeight="1">
      <c r="A48" s="54" t="s">
        <v>427</v>
      </c>
      <c r="B48" s="67"/>
      <c r="C48" s="54"/>
      <c r="D48" s="54"/>
      <c r="E48" s="54"/>
      <c r="F48" s="54"/>
      <c r="G48" s="54"/>
    </row>
    <row r="49" spans="1:7" ht="15" customHeight="1">
      <c r="A49" s="54" t="s">
        <v>428</v>
      </c>
      <c r="B49" s="67"/>
      <c r="C49" s="54"/>
      <c r="D49" s="54"/>
      <c r="E49" s="54"/>
      <c r="F49" s="54"/>
      <c r="G49" s="54"/>
    </row>
    <row r="50" spans="1:7" ht="15" customHeight="1">
      <c r="A50" s="54"/>
      <c r="B50" s="57" t="s">
        <v>429</v>
      </c>
      <c r="C50" s="79" t="s">
        <v>430</v>
      </c>
      <c r="D50" s="79"/>
      <c r="E50" s="79"/>
      <c r="F50" s="54"/>
      <c r="G50" s="54"/>
    </row>
    <row r="51" spans="1:7" ht="15" customHeight="1">
      <c r="A51" s="54"/>
      <c r="B51" s="68" t="s">
        <v>431</v>
      </c>
      <c r="C51" s="75" t="s">
        <v>432</v>
      </c>
      <c r="D51" s="75"/>
      <c r="E51" s="75"/>
      <c r="F51" s="54"/>
      <c r="G51" s="54"/>
    </row>
    <row r="52" spans="1:7" ht="15" customHeight="1">
      <c r="A52" s="54"/>
      <c r="B52" s="68" t="s">
        <v>433</v>
      </c>
      <c r="C52" s="75" t="s">
        <v>434</v>
      </c>
      <c r="D52" s="75"/>
      <c r="E52" s="75"/>
      <c r="F52" s="54"/>
      <c r="G52" s="54"/>
    </row>
    <row r="53" spans="1:7" ht="15" customHeight="1">
      <c r="A53" s="54"/>
      <c r="B53" s="68" t="s">
        <v>435</v>
      </c>
      <c r="C53" s="75" t="s">
        <v>436</v>
      </c>
      <c r="D53" s="75"/>
      <c r="E53" s="75"/>
      <c r="F53" s="54"/>
      <c r="G53" s="54"/>
    </row>
    <row r="54" spans="1:7" ht="15" customHeight="1">
      <c r="A54" s="54"/>
      <c r="B54" s="68" t="s">
        <v>437</v>
      </c>
      <c r="C54" s="75" t="s">
        <v>438</v>
      </c>
      <c r="D54" s="75"/>
      <c r="E54" s="75"/>
      <c r="F54" s="54"/>
      <c r="G54" s="54"/>
    </row>
    <row r="55" spans="1:7" ht="15" customHeight="1">
      <c r="A55" s="54"/>
      <c r="B55" s="54" t="s">
        <v>439</v>
      </c>
      <c r="C55" s="54"/>
      <c r="D55" s="54"/>
      <c r="E55" s="54"/>
      <c r="F55" s="54"/>
      <c r="G55" s="54"/>
    </row>
    <row r="56" spans="1:7" ht="15" customHeight="1">
      <c r="A56" s="54"/>
      <c r="B56" s="54" t="s">
        <v>440</v>
      </c>
      <c r="C56" s="54"/>
      <c r="D56" s="54"/>
      <c r="E56" s="54"/>
      <c r="F56" s="54"/>
      <c r="G56" s="54"/>
    </row>
    <row r="57" spans="1:7" ht="15" customHeight="1">
      <c r="A57" s="54"/>
      <c r="B57" s="54" t="s">
        <v>441</v>
      </c>
      <c r="C57" s="54"/>
      <c r="D57" s="54"/>
      <c r="E57" s="54"/>
      <c r="F57" s="54"/>
      <c r="G57" s="54"/>
    </row>
    <row r="58" spans="1:7" ht="15" customHeight="1">
      <c r="A58" s="54" t="s">
        <v>442</v>
      </c>
      <c r="B58" s="67"/>
      <c r="C58" s="54"/>
      <c r="D58" s="54"/>
      <c r="E58" s="54"/>
      <c r="F58" s="54"/>
      <c r="G58" s="54"/>
    </row>
    <row r="59" spans="1:7" ht="15" customHeight="1">
      <c r="A59" s="54" t="s">
        <v>443</v>
      </c>
      <c r="B59" s="67"/>
      <c r="C59" s="54"/>
      <c r="D59" s="54"/>
      <c r="E59" s="54"/>
      <c r="F59" s="54"/>
      <c r="G59" s="54"/>
    </row>
    <row r="60" spans="1:7" ht="15" hidden="1" customHeight="1">
      <c r="A60" s="54" t="s">
        <v>444</v>
      </c>
      <c r="B60" s="67"/>
      <c r="C60" s="54"/>
      <c r="D60" s="54"/>
      <c r="E60" s="54"/>
      <c r="F60" s="54"/>
      <c r="G60" s="54"/>
    </row>
    <row r="61" spans="1:7" ht="15" customHeight="1">
      <c r="A61" s="54" t="s">
        <v>445</v>
      </c>
      <c r="B61" s="67"/>
      <c r="C61" s="54"/>
      <c r="D61" s="54"/>
      <c r="E61" s="54"/>
      <c r="F61" s="54"/>
      <c r="G61" s="54"/>
    </row>
    <row r="62" spans="1:7" ht="15" customHeight="1">
      <c r="A62" s="54" t="s">
        <v>446</v>
      </c>
      <c r="B62" s="67"/>
      <c r="C62" s="54"/>
      <c r="D62" s="54"/>
      <c r="E62" s="54"/>
      <c r="F62" s="54"/>
      <c r="G62" s="54"/>
    </row>
    <row r="63" spans="1:7" ht="15" hidden="1" customHeight="1">
      <c r="A63" s="54" t="s">
        <v>447</v>
      </c>
      <c r="B63" s="67"/>
      <c r="C63" s="54"/>
      <c r="D63" s="54"/>
      <c r="E63" s="54"/>
      <c r="F63" s="54"/>
      <c r="G63" s="54"/>
    </row>
    <row r="64" spans="1:7" ht="15" customHeight="1">
      <c r="A64" s="54" t="s">
        <v>448</v>
      </c>
      <c r="B64" s="67"/>
      <c r="C64" s="54"/>
      <c r="D64" s="54"/>
      <c r="E64" s="54"/>
      <c r="F64" s="54"/>
      <c r="G64" s="54"/>
    </row>
    <row r="65" spans="1:7" ht="15" customHeight="1">
      <c r="A65" s="54" t="s">
        <v>449</v>
      </c>
      <c r="B65" s="67"/>
      <c r="C65" s="54"/>
      <c r="D65" s="54"/>
      <c r="E65" s="54"/>
      <c r="F65" s="54"/>
      <c r="G65" s="54"/>
    </row>
    <row r="66" spans="1:7" ht="15" customHeight="1">
      <c r="A66" s="54" t="s">
        <v>450</v>
      </c>
      <c r="B66" s="67"/>
      <c r="C66" s="54"/>
      <c r="D66" s="54"/>
      <c r="E66" s="54"/>
      <c r="F66" s="54"/>
      <c r="G66" s="54"/>
    </row>
    <row r="67" spans="1:7" ht="15" customHeight="1">
      <c r="A67" s="54" t="s">
        <v>451</v>
      </c>
      <c r="B67" s="67"/>
      <c r="C67" s="54"/>
      <c r="D67" s="54"/>
      <c r="E67" s="54"/>
      <c r="F67" s="54"/>
      <c r="G67" s="54"/>
    </row>
    <row r="68" spans="1:7" ht="15" customHeight="1">
      <c r="A68" s="54" t="s">
        <v>452</v>
      </c>
      <c r="B68" s="67"/>
      <c r="C68" s="54"/>
      <c r="D68" s="54"/>
      <c r="E68" s="54"/>
      <c r="F68" s="54"/>
      <c r="G68" s="54"/>
    </row>
    <row r="69" spans="1:7" ht="15" customHeight="1">
      <c r="A69" s="54" t="s">
        <v>453</v>
      </c>
      <c r="B69" s="67"/>
      <c r="C69" s="54"/>
      <c r="D69" s="54"/>
      <c r="E69" s="54"/>
      <c r="F69" s="54"/>
      <c r="G69" s="54"/>
    </row>
    <row r="70" spans="1:7" ht="15" customHeight="1">
      <c r="A70" s="54" t="s">
        <v>454</v>
      </c>
      <c r="B70" s="67"/>
      <c r="C70" s="54"/>
      <c r="D70" s="54"/>
      <c r="E70" s="54"/>
      <c r="F70" s="54"/>
      <c r="G70" s="54"/>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4"/>
  <dataValidations count="4">
    <dataValidation type="list" allowBlank="1" showInputMessage="1" sqref="B11:B30" xr:uid="{E290A1F0-A6B5-4D0E-BDD6-C1196A1BF2D6}">
      <formula1>$AO$37:$AP$37</formula1>
    </dataValidation>
    <dataValidation type="list" allowBlank="1" showInputMessage="1" showErrorMessage="1" sqref="AK4:AN4" xr:uid="{39D41883-1C2B-45EE-ABCC-C1EEF679AA55}">
      <formula1>"予定,実績"</formula1>
    </dataValidation>
    <dataValidation type="list" allowBlank="1" showInputMessage="1" showErrorMessage="1" sqref="AK3:AN3" xr:uid="{0A621902-E986-429A-8AAF-F45EF9F92D59}">
      <formula1>"４週,歴月"</formula1>
    </dataValidation>
    <dataValidation type="list" allowBlank="1" showInputMessage="1" showErrorMessage="1" sqref="C11:C30" xr:uid="{A3E1B713-C9FC-4688-BE02-06EF16801028}">
      <formula1>"A,B,C,D"</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自己点検表（指定地域移行支援)</vt:lpstr>
      <vt:lpstr>従業者の勤務の体制及び勤務形態一覧表</vt:lpstr>
      <vt:lpstr>'自己点検表（指定地域移行支援)'!Print_Area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2024-08-16T00:22:11Z</cp:lastPrinted>
  <dcterms:created xsi:type="dcterms:W3CDTF">2015-06-05T18:19:34Z</dcterms:created>
  <dcterms:modified xsi:type="dcterms:W3CDTF">2025-04-04T01:38:16Z</dcterms:modified>
</cp:coreProperties>
</file>