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D1FE0A01-9F18-4F88-8712-11C6DD13868F}" xr6:coauthVersionLast="47" xr6:coauthVersionMax="47" xr10:uidLastSave="{00000000-0000-0000-0000-000000000000}"/>
  <bookViews>
    <workbookView xWindow="-110" yWindow="-110" windowWidth="19420" windowHeight="11500" xr2:uid="{00000000-000D-0000-FFFF-FFFF00000000}"/>
  </bookViews>
  <sheets>
    <sheet name="自己点検表（指定地域定着支援)" sheetId="2" r:id="rId1"/>
    <sheet name="従業者の勤務の体制及び勤務形態一覧表" sheetId="3" r:id="rId2"/>
  </sheets>
  <definedNames>
    <definedName name="_xlnm.Print_Area" localSheetId="0">'自己点検表（指定地域定着支援)'!$A$1:$E$130</definedName>
    <definedName name="_xlnm.Print_Area" localSheetId="1">従業者の勤務の体制及び勤務形態一覧表!$A$1:$AN$70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3" l="1"/>
  <c r="AG41" i="3"/>
  <c r="AA41" i="3"/>
  <c r="U41" i="3"/>
  <c r="R40" i="3"/>
  <c r="L40" i="3"/>
  <c r="F40" i="3"/>
  <c r="D39"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G9" i="3"/>
  <c r="AF9" i="3"/>
  <c r="AE9" i="3"/>
  <c r="AD9" i="3"/>
  <c r="AC9" i="3"/>
  <c r="AB9" i="3"/>
  <c r="AA9" i="3"/>
  <c r="Z9" i="3"/>
  <c r="Y9" i="3"/>
  <c r="X9" i="3"/>
  <c r="W9" i="3"/>
  <c r="V9" i="3"/>
  <c r="U9" i="3"/>
  <c r="T9" i="3"/>
  <c r="S9" i="3"/>
  <c r="R9" i="3"/>
  <c r="Q9" i="3"/>
  <c r="P9" i="3"/>
  <c r="O9" i="3"/>
  <c r="N9" i="3"/>
  <c r="M9" i="3"/>
  <c r="L9" i="3"/>
  <c r="K9" i="3"/>
  <c r="J9" i="3"/>
  <c r="I9" i="3"/>
  <c r="H9" i="3"/>
  <c r="G9" i="3"/>
  <c r="F9" i="3"/>
  <c r="AJ9" i="3" s="1"/>
  <c r="AL11" i="3" l="1"/>
  <c r="AL19" i="3"/>
  <c r="AL27" i="3"/>
  <c r="AL24" i="3"/>
  <c r="AK31" i="3"/>
  <c r="AL31" i="3" s="1"/>
  <c r="AL12" i="3"/>
  <c r="AL25" i="3"/>
  <c r="AL26" i="3"/>
  <c r="AL20" i="3"/>
  <c r="AL30" i="3"/>
  <c r="AL23" i="3"/>
  <c r="AL15" i="3"/>
  <c r="AL28" i="3"/>
  <c r="AL16" i="3"/>
  <c r="AL29" i="3"/>
  <c r="U39" i="3"/>
  <c r="X39" i="3"/>
  <c r="U40" i="3"/>
  <c r="X40" i="3"/>
  <c r="C40" i="3"/>
  <c r="E41" i="3"/>
  <c r="E39" i="3"/>
  <c r="AA39" i="3"/>
  <c r="E40" i="3"/>
  <c r="AA40" i="3"/>
  <c r="I41" i="3"/>
  <c r="F39" i="3"/>
  <c r="AD39" i="3"/>
  <c r="AD40" i="3"/>
  <c r="O41" i="3"/>
  <c r="AH10" i="3"/>
  <c r="AL13" i="3"/>
  <c r="AL17" i="3"/>
  <c r="AL21" i="3"/>
  <c r="I39" i="3"/>
  <c r="AG39" i="3"/>
  <c r="I40" i="3"/>
  <c r="AG40" i="3"/>
  <c r="AH9" i="3"/>
  <c r="AI10" i="3"/>
  <c r="L39" i="3"/>
  <c r="AJ39" i="3"/>
  <c r="AJ40" i="3"/>
  <c r="D40" i="3"/>
  <c r="AI9" i="3"/>
  <c r="AL14" i="3"/>
  <c r="AL18" i="3"/>
  <c r="AL22" i="3"/>
  <c r="O39" i="3"/>
  <c r="AL39" i="3"/>
  <c r="O40" i="3"/>
  <c r="AL40" i="3"/>
  <c r="C39" i="3"/>
  <c r="C41" i="3"/>
  <c r="R39" i="3"/>
  <c r="AM39" i="3"/>
  <c r="AM40" i="3"/>
</calcChain>
</file>

<file path=xl/sharedStrings.xml><?xml version="1.0" encoding="utf-8"?>
<sst xmlns="http://schemas.openxmlformats.org/spreadsheetml/2006/main" count="497" uniqueCount="429">
  <si>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</si>
  <si>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</si>
  <si>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</si>
  <si>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</si>
  <si>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</si>
  <si>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</si>
  <si>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</si>
  <si>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</si>
  <si>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地域定着支援台帳
ケース記録</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</si>
  <si>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</si>
  <si>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</si>
  <si>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勤務実績表
出勤簿（タイムカード）
従業員の資格証
勤務体制一覧表</t>
    <phoneticPr fontId="4"/>
  </si>
  <si>
    <t>平24厚令27第40条準用（第3条第2項）
平24厚告226法第51条の23第2項</t>
    <phoneticPr fontId="4"/>
  </si>
  <si>
    <t>勤務実績表
出勤簿（タイムカード）
従業員の資格証
勤務体制一覧表
研修修了書</t>
    <phoneticPr fontId="4"/>
  </si>
  <si>
    <t>管理者の雇用形態が分かる書類
勤務実績表
出勤簿（タイムカード）
従業員の資格証
勤務体制一覧表</t>
    <phoneticPr fontId="4"/>
  </si>
  <si>
    <t>適宜必要と認める資料</t>
    <phoneticPr fontId="4"/>
  </si>
  <si>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</si>
  <si>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</si>
  <si>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</si>
  <si>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契約内容報告書</t>
    <phoneticPr fontId="4"/>
  </si>
  <si>
    <t>受給者証の写し</t>
    <phoneticPr fontId="4"/>
  </si>
  <si>
    <t>アセスメント記録
ケース記録</t>
    <phoneticPr fontId="4"/>
  </si>
  <si>
    <t>地域定着支援台帳
ケース記録</t>
    <phoneticPr fontId="4"/>
  </si>
  <si>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</si>
  <si>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指定地域定着支援事業者は、指定地域定着支援従事者に身分を証する書類を携行させ、初回訪問時及び利用者又はその家族から求められたときは、これを提示すべき旨を指導しているか。</t>
    <phoneticPr fontId="4"/>
  </si>
  <si>
    <t>サービス提供の記録</t>
    <phoneticPr fontId="4"/>
  </si>
  <si>
    <t>（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4"/>
  </si>
  <si>
    <t>請求書
領収書</t>
    <phoneticPr fontId="4"/>
  </si>
  <si>
    <t>領収書</t>
    <phoneticPr fontId="4"/>
  </si>
  <si>
    <t>重要事項説明書</t>
    <phoneticPr fontId="4"/>
  </si>
  <si>
    <t>通知の写し</t>
    <phoneticPr fontId="4"/>
  </si>
  <si>
    <t>サービス提供証明書の写し</t>
    <phoneticPr fontId="4"/>
  </si>
  <si>
    <t>地域定着支援台帳
従業者が地域定着支援台帳を作成していることが分かる書類</t>
    <phoneticPr fontId="4"/>
  </si>
  <si>
    <t>相談支援専門員が従業者に指導及び助言した記録</t>
    <phoneticPr fontId="4"/>
  </si>
  <si>
    <t>地域定着支援台帳
アセスメント及びモニタリングに関する記録</t>
    <phoneticPr fontId="4"/>
  </si>
  <si>
    <t>（１）指定地域定着支援事業者は、利用者の心身の状況及び障害の特性等に応じ、適切な方法により、当該利用者又はその家族との常時の連絡体制を確保しているか。</t>
  </si>
  <si>
    <t>（４）指定地域定着支援事業者は、(2)の一時的な滞在による支援について、指定障害福祉サービス事業者等への委託により行うことができる。</t>
    <phoneticPr fontId="4"/>
  </si>
  <si>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4"/>
  </si>
  <si>
    <t>運営規程</t>
    <phoneticPr fontId="4"/>
  </si>
  <si>
    <t>（１）指定地域定着支援事業者は、利用者に対し、適切な指定地域定着支援を提供できるよう、指定地域定着支援事業所ごとに、指定地域定着支援従事者その他の従業者の勤務の体制を定めているか。</t>
    <phoneticPr fontId="4"/>
  </si>
  <si>
    <t>従業者の勤務表</t>
    <phoneticPr fontId="4"/>
  </si>
  <si>
    <t>勤務形態一覧表または雇用形態が分かる書類</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</si>
  <si>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</si>
  <si>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</si>
  <si>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</si>
  <si>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</si>
  <si>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指定地域定着支援事業者は、事業を行うために必要な広さの区画を有するとともに、指定地域定着支援の提供に必要な設備及び備品等を備えているか。</t>
  </si>
  <si>
    <t>衛生管理に関する書類</t>
    <phoneticPr fontId="4"/>
  </si>
  <si>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</si>
  <si>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4"/>
  </si>
  <si>
    <t>（２）指定地域定着支援事業者は、(1)に規定する重要事項の公表に努めているか。</t>
    <phoneticPr fontId="4"/>
  </si>
  <si>
    <t>従業者及び管理者の秘密保持誓約書</t>
    <phoneticPr fontId="4"/>
  </si>
  <si>
    <t>（１）指定地域定着支援事業所の従業者及び管理者は、正当な理由がなく、その業務上知り得た利用者又はその家族の秘密を漏らしていないか。</t>
    <phoneticPr fontId="4"/>
  </si>
  <si>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</si>
  <si>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4"/>
  </si>
  <si>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4"/>
  </si>
  <si>
    <t>（２）指定地域定着支援事業者は、当該指定地域定着支援事業者について広告をする場合においては、その内容を虚偽のもの又は誇大なものとしていないか。</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</si>
  <si>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</si>
  <si>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</si>
  <si>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</si>
  <si>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</si>
  <si>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</si>
  <si>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4"/>
  </si>
  <si>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</si>
  <si>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4"/>
  </si>
  <si>
    <t>（７）指定地域定着支援事業者は、社会福祉法第83条に規定する運営適正化委員会が同法第85条の規定により行う調査又はあっせんにできる限り協力しているか。</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</si>
  <si>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</si>
  <si>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</si>
  <si>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 xml:space="preserve">（１）指定地域定着支援事業者は、従業者、設備、備品及び会計に関する諸記録を整備しているか。
</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</si>
  <si>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</si>
  <si>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</si>
  <si>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</si>
  <si>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phoneticPr fontId="4"/>
  </si>
  <si>
    <t>（２）(1)の規定により指定地域相談支援に要する費用の額を算定した場合において、その額に一円未満の端数があるときは、その端数金額は切り捨てて算定しているか。</t>
    <phoneticPr fontId="4"/>
  </si>
  <si>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</si>
  <si>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</si>
  <si>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4"/>
  </si>
  <si>
    <t>（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t>
  </si>
  <si>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4"/>
  </si>
  <si>
    <t>（２）指定地域定着支援の事業は、利用者の意思及び人格を尊重し、常に当該利用者の立場に立って行われているか。</t>
    <phoneticPr fontId="4"/>
  </si>
  <si>
    <t>平24厚令27
第39条第2項</t>
    <phoneticPr fontId="4"/>
  </si>
  <si>
    <t>（３）指定地域定着支援事業者は、自らその提供する指定地域定着支援の評価を行い、常にその改善を図られているか。</t>
    <phoneticPr fontId="4"/>
  </si>
  <si>
    <t>平24厚令27
第39条第3項</t>
    <phoneticPr fontId="4"/>
  </si>
  <si>
    <t>（４）指定地域定着支援の提供に当たっては、利用者が自立した日常生活又は社会生活を営むことができるよう、利用者の意思決定の支援に配慮しているか。</t>
    <phoneticPr fontId="4"/>
  </si>
  <si>
    <t>平24厚令27
第39条第4項</t>
    <phoneticPr fontId="4"/>
  </si>
  <si>
    <t>第２　人員に関する基準</t>
    <phoneticPr fontId="4"/>
  </si>
  <si>
    <t>（５）指定地域定着支援事業者は、利用者の人権の擁護、虐待の防止等のため、必要な体制の整備を行うとともに、その従業者に対し、研修を実施する等の措置を講じているか。</t>
    <phoneticPr fontId="4"/>
  </si>
  <si>
    <t>平24厚令27
第39条第5項</t>
    <phoneticPr fontId="4"/>
  </si>
  <si>
    <t>法第51条の23第1項</t>
    <phoneticPr fontId="4"/>
  </si>
  <si>
    <t>１　従業者
（１）指定地域定着支援従事者</t>
    <phoneticPr fontId="4"/>
  </si>
  <si>
    <t>（２）相談支援専門員</t>
    <phoneticPr fontId="4"/>
  </si>
  <si>
    <t>平24厚令27
第40条
準用（第3条
第2項）
平24厚告226</t>
    <phoneticPr fontId="4"/>
  </si>
  <si>
    <t>２管理者</t>
    <phoneticPr fontId="4"/>
  </si>
  <si>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</si>
  <si>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平24厚令27
第40条
準用（第4条）</t>
    <phoneticPr fontId="4"/>
  </si>
  <si>
    <t>平24厚令27
附則第2条）</t>
    <phoneticPr fontId="4"/>
  </si>
  <si>
    <t>第３　運営に関する基準</t>
    <phoneticPr fontId="4"/>
  </si>
  <si>
    <t>法第51条の23
第2項</t>
    <phoneticPr fontId="4"/>
  </si>
  <si>
    <t>平24厚令27
第45条
準用（第5条
第1項））</t>
    <phoneticPr fontId="4"/>
  </si>
  <si>
    <t>（２）指定地域定着支援事業者は、社会福祉法第77条の規定に基づき書面の交付を行う場合は、利用者の障害の特性に応じた適切な配慮をしているか。</t>
    <phoneticPr fontId="4"/>
  </si>
  <si>
    <t>平24厚令27
第45条
準用（第5条
第2項）</t>
    <phoneticPr fontId="4"/>
  </si>
  <si>
    <t>２　契約内容の報告等</t>
    <phoneticPr fontId="4"/>
  </si>
  <si>
    <t>平24厚令27
第45条
準用（第6条）</t>
    <phoneticPr fontId="4"/>
  </si>
  <si>
    <t>平24厚令27
第45条
準用（第7条）</t>
    <phoneticPr fontId="4"/>
  </si>
  <si>
    <t>平24厚令27
第45条
準用（第8条）</t>
    <phoneticPr fontId="4"/>
  </si>
  <si>
    <t>平24厚令27
第45条
準用（第9条）</t>
    <phoneticPr fontId="4"/>
  </si>
  <si>
    <t>６　受給資格の確認</t>
    <phoneticPr fontId="4"/>
  </si>
  <si>
    <t>平24厚令27
第45条
準用（第10条）</t>
    <phoneticPr fontId="4"/>
  </si>
  <si>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4"/>
  </si>
  <si>
    <t>平24厚令27
第45条
準用（第11条
第1項）</t>
    <phoneticPr fontId="4"/>
  </si>
  <si>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4"/>
  </si>
  <si>
    <t>平24厚令27
第45条
準用（第11条
第2項）</t>
    <phoneticPr fontId="4"/>
  </si>
  <si>
    <t>８　心身の状況等の把握</t>
    <phoneticPr fontId="4"/>
  </si>
  <si>
    <t>平24厚令27
第45条
準用（第12条）</t>
    <phoneticPr fontId="4"/>
  </si>
  <si>
    <t>９　指定障害福祉サービス事業者等との連携等</t>
    <phoneticPr fontId="4"/>
  </si>
  <si>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</si>
  <si>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平24厚令27
第45条
準用（第13条
第1項）</t>
    <phoneticPr fontId="4"/>
  </si>
  <si>
    <t>平24厚令27
第45条
準用（第13条
第2項）</t>
    <phoneticPr fontId="4"/>
  </si>
  <si>
    <t>10　身分を証する書類の携行</t>
    <phoneticPr fontId="4"/>
  </si>
  <si>
    <t>平24厚令27
第45条
準用（第14条）</t>
    <phoneticPr fontId="4"/>
  </si>
  <si>
    <t>11　サービスの提供の記録</t>
    <phoneticPr fontId="4"/>
  </si>
  <si>
    <t>（１）指定地域定着支援事業者は、指定地域定着支援を提供した際は、当該指定地域定着支援の提供日、内容その他必要な事項を、当該指定地域定着支援の提供の都度、記録しているか。</t>
    <phoneticPr fontId="4"/>
  </si>
  <si>
    <t>平24厚令27
第45条
準用（第15条
第1項）</t>
    <phoneticPr fontId="4"/>
  </si>
  <si>
    <t>（２）指定地域定着支援事業者は、（1）の規定による記録に際しては、地域相談支援給付決定障害者から指定地域定着支援を提供したことについて確認を受けているか。</t>
    <phoneticPr fontId="4"/>
  </si>
  <si>
    <t>平24厚令27
第45条
準用（第15条
第2項）</t>
    <phoneticPr fontId="4"/>
  </si>
  <si>
    <t>12　指定地域定着支援事業者が地域相談支援給付決定障害者に求めることのできる金銭の支払の範囲等</t>
    <phoneticPr fontId="4"/>
  </si>
  <si>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</si>
  <si>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平24厚令27
第45条
準用（第16条
第1項）</t>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</si>
  <si>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</si>
  <si>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平24厚令27
第45条
準用（第16条
第2項）</t>
    <phoneticPr fontId="4"/>
  </si>
  <si>
    <t>13　地域相談支援給付費の額等の受領</t>
    <phoneticPr fontId="4"/>
  </si>
  <si>
    <t>平24厚令27
第45条
準用（第17条
第1項）</t>
    <phoneticPr fontId="4"/>
  </si>
  <si>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4"/>
  </si>
  <si>
    <t>平24厚令27
第45条
準用（第17条
第2項）</t>
    <phoneticPr fontId="4"/>
  </si>
  <si>
    <t>（３）指定地域定着支援事業者は、(1)及び(2)の費用の額の支払を受けた場合は、当該費用に係る領収証を当該費用の額を支払った地域相談支援給付決定障害者に対し交付しているか。</t>
    <phoneticPr fontId="4"/>
  </si>
  <si>
    <t>平24厚令27
第45条
準用（第17条
第3項）</t>
    <phoneticPr fontId="4"/>
  </si>
  <si>
    <t>（４）指定地域定着支援事業者は、(2)の交通費については、あらかじめ、地域相談支援給付決定障害者に対し、その額について説明を行い、地域相談支援給付決定障害者の同意を得ているか。</t>
    <phoneticPr fontId="4"/>
  </si>
  <si>
    <t>平24厚令27
第45条
準用（第17条
第4項）</t>
    <phoneticPr fontId="4"/>
  </si>
  <si>
    <t>14　地域相談支援給付費の額に係る通知等</t>
    <phoneticPr fontId="4"/>
  </si>
  <si>
    <t>平24厚令27
第45条
準用（第18条
第1項）</t>
    <phoneticPr fontId="4"/>
  </si>
  <si>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4"/>
  </si>
  <si>
    <t>平24厚令27
第45条
準用（第18条
第2項）</t>
    <phoneticPr fontId="4"/>
  </si>
  <si>
    <t>15　指定地域定着支援の具体的取扱方針</t>
    <phoneticPr fontId="4"/>
  </si>
  <si>
    <t>指定地域定着支援の方針は、第1に規定する基本方針に基づき、次に掲げるところによるものとしているか。</t>
    <phoneticPr fontId="4"/>
  </si>
  <si>
    <t>平24厚令27
第41条</t>
    <phoneticPr fontId="4"/>
  </si>
  <si>
    <t>平24厚令27
第41条第1号</t>
    <phoneticPr fontId="4"/>
  </si>
  <si>
    <t>平24厚令27
第41条第2号</t>
    <phoneticPr fontId="4"/>
  </si>
  <si>
    <t>平24厚令27
第41条第3号</t>
    <phoneticPr fontId="4"/>
  </si>
  <si>
    <t>地域定着支援台帳
アセスメント及びモニタリングに関する記録
面接記録</t>
    <phoneticPr fontId="4"/>
  </si>
  <si>
    <t>平成24厚令27
第41条第4号</t>
    <phoneticPr fontId="4"/>
  </si>
  <si>
    <t>平24厚令27
第41条第5号</t>
    <phoneticPr fontId="4"/>
  </si>
  <si>
    <t>利用者又はその家族に説明を行った記録（面接記録等）</t>
    <phoneticPr fontId="4"/>
  </si>
  <si>
    <t>16  地域定着支援台帳の作成等</t>
    <phoneticPr fontId="4"/>
  </si>
  <si>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4"/>
  </si>
  <si>
    <t>平24厚令27
第42条第1項</t>
    <phoneticPr fontId="4"/>
  </si>
  <si>
    <t>地域定着支援台帳
アセスメント及びモニタリングを実施したことが分かる書類</t>
    <phoneticPr fontId="4"/>
  </si>
  <si>
    <t>（２）指定地域定着支援従事者は、地域定着支援台帳の作成に当たっては、利用者の自己決定の尊重及び意思決定の支援に配慮しつつ、適切な方法によりアセスメントを行っているか。</t>
    <phoneticPr fontId="4"/>
  </si>
  <si>
    <t>平24厚令27
第42条第2項</t>
    <phoneticPr fontId="4"/>
  </si>
  <si>
    <t>地域定着支援台帳
アセスメント及びモニタリングを実施したことが分かる記録</t>
    <phoneticPr fontId="4"/>
  </si>
  <si>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4"/>
  </si>
  <si>
    <t>平24厚令27
第42条第3項</t>
    <phoneticPr fontId="4"/>
  </si>
  <si>
    <t>アセスメントを実施したことが分かる書類
面接記録</t>
    <phoneticPr fontId="4"/>
  </si>
  <si>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4"/>
  </si>
  <si>
    <t>平24厚令27
第42条第4項</t>
    <phoneticPr fontId="4"/>
  </si>
  <si>
    <t>（５）指定地域定着支援従事者は、地域定着支援台帳の作成後においても、適宜、地域定着支援台帳の見直しを行い、必要に応じて地域定着支援台帳の変更を行っているか。</t>
    <phoneticPr fontId="4"/>
  </si>
  <si>
    <t>平24厚令27
第42条第5項</t>
    <phoneticPr fontId="4"/>
  </si>
  <si>
    <t>（６）地域定着支援台帳に変更があった場合、(2)から⑷に準じて取り扱っているか。</t>
    <phoneticPr fontId="4"/>
  </si>
  <si>
    <t>平24厚令27
第42条第6項</t>
    <phoneticPr fontId="4"/>
  </si>
  <si>
    <t>(2)から⑷に掲げる確認資料</t>
    <phoneticPr fontId="4"/>
  </si>
  <si>
    <t>平24厚令27
第43条第1項</t>
    <phoneticPr fontId="4"/>
  </si>
  <si>
    <t>（２）指定地域定着支援事業者は、適宜利用者の居宅への訪問等を行い、利用者の状況を把握しているか。</t>
    <phoneticPr fontId="4"/>
  </si>
  <si>
    <t>平24厚令27
第43条第2項</t>
    <phoneticPr fontId="4"/>
  </si>
  <si>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4"/>
  </si>
  <si>
    <t>平24厚令27
第44条第1項</t>
    <phoneticPr fontId="4"/>
  </si>
  <si>
    <t>平24厚令27
第44条第2項</t>
    <phoneticPr fontId="4"/>
  </si>
  <si>
    <t>平24厚令27
第44条第3項</t>
    <phoneticPr fontId="4"/>
  </si>
  <si>
    <t>平24厚令27
第44条第4項</t>
    <phoneticPr fontId="4"/>
  </si>
  <si>
    <t>19　地域相談支援給付決定障害者に関する市町村への通知</t>
    <phoneticPr fontId="4"/>
  </si>
  <si>
    <t>平24厚令27
第45条
準用（第25条）</t>
    <phoneticPr fontId="4"/>
  </si>
  <si>
    <t>平24厚令27
第45条
準用（第26条
第1項）</t>
    <phoneticPr fontId="4"/>
  </si>
  <si>
    <t>（２）指定地域定着支援事業所の管理者は、指定地域定着支援従事者に指定地域相談支援基準の第3章の規定を遵守させるため必要な指揮命令を行っているか。</t>
    <phoneticPr fontId="4"/>
  </si>
  <si>
    <t>平24厚令27
第45条
準用（第26条
第2項）</t>
    <phoneticPr fontId="4"/>
  </si>
  <si>
    <t>平24厚令27
第45条
準用（第27条）</t>
    <phoneticPr fontId="4"/>
  </si>
  <si>
    <t>22　勤務体制の確保等</t>
    <phoneticPr fontId="4"/>
  </si>
  <si>
    <t>平24厚令27
第45条
準用（第28条
第1項）</t>
    <phoneticPr fontId="4"/>
  </si>
  <si>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4"/>
  </si>
  <si>
    <t>平24厚令27
第45条
準用（第28条
第2項）</t>
    <phoneticPr fontId="4"/>
  </si>
  <si>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4"/>
  </si>
  <si>
    <t>平24厚令27
第45条
準用（第28条
第3項）</t>
    <phoneticPr fontId="4"/>
  </si>
  <si>
    <t>委託契約書
業務報告書</t>
    <phoneticPr fontId="4"/>
  </si>
  <si>
    <t>（４）指定地域定着支援事業者は、指定地域定着支援従事者の資質の向上のために、その研修の機会を確保しているか。</t>
    <phoneticPr fontId="4"/>
  </si>
  <si>
    <t>平24厚令27
第45条
準用（第28条
第4項）</t>
    <phoneticPr fontId="4"/>
  </si>
  <si>
    <t>研修計画、研修実施記録</t>
    <phoneticPr fontId="4"/>
  </si>
  <si>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</si>
  <si>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平24厚令27
第45条
準用（第28条
第5項）</t>
    <phoneticPr fontId="4"/>
  </si>
  <si>
    <t>（２）指定地域定着支援事業者は、指定地域定着支援事業所の設備及び備品等について、衛生的な管理に努めているか。</t>
    <phoneticPr fontId="4"/>
  </si>
  <si>
    <t>23　業務継続計画の策定等</t>
    <phoneticPr fontId="4"/>
  </si>
  <si>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4"/>
  </si>
  <si>
    <t>平24厚令27
第45条
準用（第28条の2第1項）</t>
    <phoneticPr fontId="4"/>
  </si>
  <si>
    <t>（２）指定地域定着支援事業者は、従業者に対し、業務継続計画について周知するとともに、必要な研修及び訓練を定期的に実施しているか。</t>
    <phoneticPr fontId="4"/>
  </si>
  <si>
    <t>平24厚令27
第45条
準用（第28条の2第2項）</t>
    <phoneticPr fontId="4"/>
  </si>
  <si>
    <t>（３）指定地域定着支援事業者は、定期的に業務継続計画の見直しを行い、必要に応じて業務継続計画の変更を行っているか。</t>
    <phoneticPr fontId="4"/>
  </si>
  <si>
    <t>平24厚令27
第45条
準用（第28条の2第3項）</t>
    <phoneticPr fontId="4"/>
  </si>
  <si>
    <t>平24厚令27
第45条
準用（第29条）</t>
    <phoneticPr fontId="4"/>
  </si>
  <si>
    <t>（１）指定地域定着支援事業者は、従業者の清潔の保持及び健康状態について、必要な管理を行っているか。</t>
    <phoneticPr fontId="4"/>
  </si>
  <si>
    <t>平24厚令27
第45条
準用（第30条
第1項）</t>
    <phoneticPr fontId="4"/>
  </si>
  <si>
    <t>平24厚令27
第45条
準用（第30条
第2項）</t>
    <phoneticPr fontId="4"/>
  </si>
  <si>
    <t xml:space="preserve">平24厚令27
第45条
準用（第30条
第3項）
</t>
    <phoneticPr fontId="4"/>
  </si>
  <si>
    <t>平24厚令27
第45条
準用（第31条
第1項・第2項）</t>
    <phoneticPr fontId="4"/>
  </si>
  <si>
    <t>事業所の掲示物又は備え付け閲覧物</t>
    <phoneticPr fontId="4"/>
  </si>
  <si>
    <t>平24厚令27
第45条
準用（第31条
第3項）</t>
    <phoneticPr fontId="4"/>
  </si>
  <si>
    <t>平24厚令27
第45条
準用（第32条
第1項）</t>
    <phoneticPr fontId="4"/>
  </si>
  <si>
    <t>（２）指定地域定着支援事業者は、従業者及び管理者であった者が、正当な理由がなく、その業務上知り得た利用者又はその家族の秘密を漏らすことがないよう、必要な措置を講じているか。</t>
    <phoneticPr fontId="4"/>
  </si>
  <si>
    <t>平24厚令27
第45条
準用（第32条
第2項）</t>
    <phoneticPr fontId="4"/>
  </si>
  <si>
    <t>従業者及び管理者の秘密保持誓約書
その他必要な措置を講じたことが分かる文書（就業規則等）</t>
    <phoneticPr fontId="4"/>
  </si>
  <si>
    <t>平24厚令27
第45条
準用（第32条
第3項）</t>
    <phoneticPr fontId="4"/>
  </si>
  <si>
    <t>個人情報同意書</t>
    <phoneticPr fontId="4"/>
  </si>
  <si>
    <t>平24厚令27
第45条
準用（第33条
第1項）</t>
    <phoneticPr fontId="4"/>
  </si>
  <si>
    <t>平24厚令27
第45条
準用（第33条
第2項）</t>
    <phoneticPr fontId="4"/>
  </si>
  <si>
    <t>平24厚令27
第45条
準用（第34条
第1項）</t>
    <phoneticPr fontId="4"/>
  </si>
  <si>
    <t>平24厚令27
第45条
準用（第34条
第2項）</t>
    <phoneticPr fontId="4"/>
  </si>
  <si>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4"/>
  </si>
  <si>
    <t>平24厚令27
第45条
準用（第35条
第1項）</t>
    <phoneticPr fontId="4"/>
  </si>
  <si>
    <t>苦情受付簿
重要事項説明書
契約書
事業所の掲示物</t>
    <phoneticPr fontId="4"/>
  </si>
  <si>
    <t>平24厚令27
第45条
準用（第35条
第2項）</t>
    <phoneticPr fontId="4"/>
  </si>
  <si>
    <t>苦情者への対応記録
苦情対応マニュアル</t>
    <phoneticPr fontId="4"/>
  </si>
  <si>
    <t>平24厚令27
第45条
準用（第35条
第3項）</t>
    <phoneticPr fontId="4"/>
  </si>
  <si>
    <t>市町村からの指導または助言を受けた場合の改善したことが分かる書類</t>
    <phoneticPr fontId="4"/>
  </si>
  <si>
    <t>平24厚令27
第45条
準用（第35条
第4項）</t>
    <phoneticPr fontId="4"/>
  </si>
  <si>
    <t xml:space="preserve">
都道府県からの指導または助言を受けた場合の改善したことが分かる書類</t>
    <phoneticPr fontId="4"/>
  </si>
  <si>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</si>
  <si>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平24厚令27
第45条
準用（第35条
第5項）
</t>
    <phoneticPr fontId="4"/>
  </si>
  <si>
    <t xml:space="preserve">
都道府県または市町村からの指導または助言を受けた場合の改善したことが分かる書類</t>
    <phoneticPr fontId="4"/>
  </si>
  <si>
    <t>平24厚令27
第45条
準用（第35条
第6項）</t>
    <phoneticPr fontId="4"/>
  </si>
  <si>
    <t>平24厚令27
第45条
準用（第35条
第7項）</t>
    <phoneticPr fontId="4"/>
  </si>
  <si>
    <t>平24厚令27
第45条
準用（第36条
第1項）</t>
    <phoneticPr fontId="4"/>
  </si>
  <si>
    <t>事故対応マニュアル
都道府県、市町村、家族等への報告記録</t>
    <phoneticPr fontId="4"/>
  </si>
  <si>
    <t>（２）指定地域定着支援事業者は、(1)の事故の状況及び事故に際して採った処置について、記録しているか。</t>
    <phoneticPr fontId="4"/>
  </si>
  <si>
    <t>平24厚令27
第45条
準用（第36条
第2項）</t>
    <phoneticPr fontId="4"/>
  </si>
  <si>
    <t>事故の対応記録
ヒヤリハットの記録録</t>
    <phoneticPr fontId="4"/>
  </si>
  <si>
    <t>（３）指定地域定着支援事業者は、利用者に対する指定地域定着支援の提供により賠償すべき事故が発生した場合は、損害賠償を速やかに行っているか。</t>
    <phoneticPr fontId="4"/>
  </si>
  <si>
    <t>平24厚令27
第45条
準用（第36条
第3項）</t>
    <phoneticPr fontId="4"/>
  </si>
  <si>
    <t>再発防止の検討記録
損害賠償を速やかに行ったことが分かる資料（賠償責任保険書類等）</t>
    <phoneticPr fontId="4"/>
  </si>
  <si>
    <t>平24厚令27
第45条
準用（第36条の2）</t>
    <phoneticPr fontId="4"/>
  </si>
  <si>
    <t>平24厚令27
第45条
準用（第37条）</t>
    <phoneticPr fontId="4"/>
  </si>
  <si>
    <t>収支予算書・決算書等の会計書類</t>
    <phoneticPr fontId="4"/>
  </si>
  <si>
    <t>平24厚令27
第45条
準用（第38条
第1項）</t>
    <phoneticPr fontId="4"/>
  </si>
  <si>
    <t>職員名簿
設備・備品台帳
帳簿等の会計書類</t>
    <phoneticPr fontId="4"/>
  </si>
  <si>
    <t>平24厚令27
第45条
準用（第38条
第2項）</t>
    <phoneticPr fontId="4"/>
  </si>
  <si>
    <t>左記①～⑤の記録</t>
    <phoneticPr fontId="4"/>
  </si>
  <si>
    <t>平24厚令27
第46条第1項</t>
    <phoneticPr fontId="4"/>
  </si>
  <si>
    <t>法第51条の25
第1項
施行規則第34
条の58</t>
    <phoneticPr fontId="4"/>
  </si>
  <si>
    <t>法第51条の14
第3項</t>
    <phoneticPr fontId="4"/>
  </si>
  <si>
    <t>１　基本事項</t>
    <phoneticPr fontId="4"/>
  </si>
  <si>
    <t>体制等状況一覧表、当該加算の届出書等</t>
    <phoneticPr fontId="4"/>
  </si>
  <si>
    <t>平24厚告124
の一
平18厚告539
法第51条の14
第3項</t>
    <phoneticPr fontId="4"/>
  </si>
  <si>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4"/>
  </si>
  <si>
    <t>平24厚告124
別表第2の1の注1</t>
    <phoneticPr fontId="4"/>
  </si>
  <si>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4"/>
  </si>
  <si>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4"/>
  </si>
  <si>
    <t>平24厚告124
別表第2の1の注2の2
平30厚告114の第七号</t>
    <phoneticPr fontId="4"/>
  </si>
  <si>
    <t>平24厚告124
別表第2の1の注3</t>
    <phoneticPr fontId="4"/>
  </si>
  <si>
    <t>平24厚告124
別表第2の1の注4
平21厚告176</t>
    <phoneticPr fontId="4"/>
  </si>
  <si>
    <t>（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4"/>
  </si>
  <si>
    <t>平24厚告124
別表第2の2の注
平30厚告114の第八号</t>
    <phoneticPr fontId="4"/>
  </si>
  <si>
    <t>（注）下線を付した項目が標準確認項目</t>
    <phoneticPr fontId="4"/>
  </si>
  <si>
    <t>第１基本方針</t>
    <phoneticPr fontId="4"/>
  </si>
  <si>
    <t>法第51条の23</t>
    <phoneticPr fontId="4"/>
  </si>
  <si>
    <t>平24厚令27
第39条第1項</t>
    <phoneticPr fontId="4"/>
  </si>
  <si>
    <t>１　内容及び手続の説明及び同意</t>
    <phoneticPr fontId="4"/>
  </si>
  <si>
    <t>３　提供拒否の禁止</t>
    <phoneticPr fontId="4"/>
  </si>
  <si>
    <t>４　連絡調整に対する協力</t>
    <phoneticPr fontId="4"/>
  </si>
  <si>
    <t>５　サービス提供困難時の対応</t>
    <phoneticPr fontId="4"/>
  </si>
  <si>
    <t>７　地域相談支援給付決定の申請に係る援助</t>
    <phoneticPr fontId="4"/>
  </si>
  <si>
    <t>17　常時の連絡体制の確保等</t>
    <phoneticPr fontId="4"/>
  </si>
  <si>
    <t>18　緊急の事態における支援等</t>
    <phoneticPr fontId="4"/>
  </si>
  <si>
    <t>20　管理者の責務</t>
    <phoneticPr fontId="4"/>
  </si>
  <si>
    <t>21　運営規程</t>
    <phoneticPr fontId="4"/>
  </si>
  <si>
    <t>24　設備及び備品等</t>
    <phoneticPr fontId="4"/>
  </si>
  <si>
    <t>25　衛生管理等</t>
    <phoneticPr fontId="4"/>
  </si>
  <si>
    <t>26　掲示等</t>
    <phoneticPr fontId="4"/>
  </si>
  <si>
    <t>27　秘密保持等</t>
    <phoneticPr fontId="4"/>
  </si>
  <si>
    <t>28　情報の提供等</t>
    <phoneticPr fontId="4"/>
  </si>
  <si>
    <t>29　利益供与等の禁止</t>
    <phoneticPr fontId="4"/>
  </si>
  <si>
    <t>30　苦情解決</t>
    <phoneticPr fontId="4"/>
  </si>
  <si>
    <t>31　事故発生時の対応</t>
    <phoneticPr fontId="4"/>
  </si>
  <si>
    <t>33　会計の区分</t>
    <phoneticPr fontId="4"/>
  </si>
  <si>
    <t>34　記録の整備</t>
    <phoneticPr fontId="4"/>
  </si>
  <si>
    <t xml:space="preserve">電磁的記録簿冊
</t>
    <rPh sb="0" eb="2">
      <t>デンジ</t>
    </rPh>
    <rPh sb="1" eb="2">
      <t>ジ</t>
    </rPh>
    <phoneticPr fontId="4"/>
  </si>
  <si>
    <t>35　電磁的記録等</t>
    <phoneticPr fontId="4"/>
  </si>
  <si>
    <t>平24厚令27
第46条第2項</t>
    <phoneticPr fontId="4"/>
  </si>
  <si>
    <t>法第51条の25
第2項
施行規則第34
条の58</t>
    <phoneticPr fontId="4"/>
  </si>
  <si>
    <t>第５　地域定着支援サービス費の算定及び取扱い</t>
    <phoneticPr fontId="4"/>
  </si>
  <si>
    <t xml:space="preserve">平24厚告124
別表第2の1の注2
</t>
    <phoneticPr fontId="4"/>
  </si>
  <si>
    <t xml:space="preserve">体制等状況一覧表、当該加算の届出書等
</t>
    <phoneticPr fontId="4"/>
  </si>
  <si>
    <t xml:space="preserve">平24厚告124
別表第1の1の
注5
平成30厚告114
平成18厚令171
法第51条の17第1項第1号
昭和22法律164
</t>
    <phoneticPr fontId="4"/>
  </si>
  <si>
    <t xml:space="preserve">平24厚告124
別表第2の1の注2の3
</t>
    <phoneticPr fontId="4"/>
  </si>
  <si>
    <t>（８）法第76条の３第１項の規定に基づく情報公表対象サービス等情報にかかる報告を行っていない場合には、所定単位数の100分の５に相当する単位数を所定単位数から減算しているか。</t>
    <phoneticPr fontId="4"/>
  </si>
  <si>
    <t xml:space="preserve">平24厚告124
別表第1の1の
注6
</t>
    <phoneticPr fontId="4"/>
  </si>
  <si>
    <t xml:space="preserve">（９）指定基準第45条において準用する指定基準第28条の２第１項に規定する基準を満たしていない場合は、所定単位数の100分に1に相当する単位数を所定単位数から減算しているか。
</t>
    <phoneticPr fontId="4"/>
  </si>
  <si>
    <t>平24厚告124
別表第1の1の
注7
平24厚令27第45条（準用第28条の２）</t>
    <phoneticPr fontId="4"/>
  </si>
  <si>
    <t xml:space="preserve">（10）指定基準第45条において準用する指定基準第36条の２各号に規定する基準を満たしていない場合は、所定単位数の100分の１に相当する単位数を所定単位数から減算しているか。
</t>
    <phoneticPr fontId="4"/>
  </si>
  <si>
    <t>平24厚告124
別表第1の1の
注8
平24厚令27第45条（準用第36条の２）</t>
    <phoneticPr fontId="4"/>
  </si>
  <si>
    <t>２　地域定着支援サービス費</t>
    <phoneticPr fontId="4"/>
  </si>
  <si>
    <t>３　ピアサポート体制加算</t>
    <phoneticPr fontId="4"/>
  </si>
  <si>
    <t>４　日常生活支援情報提供加算</t>
    <phoneticPr fontId="4"/>
  </si>
  <si>
    <t>平24厚告124
別表第2の3の注</t>
    <phoneticPr fontId="4"/>
  </si>
  <si>
    <t>５　居住支援連携体制加算</t>
    <phoneticPr fontId="4"/>
  </si>
  <si>
    <t xml:space="preserve">平24厚告124
別表第2の4の注
平30厚告114の第六号
</t>
    <phoneticPr fontId="4"/>
  </si>
  <si>
    <t>６　地域居住支援体制強化推進加算</t>
    <phoneticPr fontId="4"/>
  </si>
  <si>
    <t>平24厚告124
別表第2の5の注</t>
    <phoneticPr fontId="4"/>
  </si>
  <si>
    <t>第４　変更の届出等</t>
    <phoneticPr fontId="4"/>
  </si>
  <si>
    <t>指定障害福祉サービス事業者 運営指導調書（自己点検表）</t>
    <rPh sb="14" eb="16">
      <t>ウンエイ</t>
    </rPh>
    <rPh sb="16" eb="18">
      <t>シドウ</t>
    </rPh>
    <rPh sb="18" eb="20">
      <t>チョウショ</t>
    </rPh>
    <phoneticPr fontId="5"/>
  </si>
  <si>
    <t>(指定地域定着支援)</t>
    <rPh sb="1" eb="3">
      <t>シテイ</t>
    </rPh>
    <phoneticPr fontId="4"/>
  </si>
  <si>
    <t>事業者のＨＰ画面・パンフレット</t>
    <phoneticPr fontId="4"/>
  </si>
  <si>
    <t xml:space="preserve">  指定地域定着支援事業者は、指定地域定着支援の提供に当たっては、利用者の心身の状況、その置かれている環境、他の保健医療サービス又は福祉サービスの利用状況等の把握に努めているか。</t>
    <phoneticPr fontId="4"/>
  </si>
  <si>
    <t>地域定着支援台帳
ケース記録</t>
    <rPh sb="0" eb="2">
      <t>チイキ</t>
    </rPh>
    <rPh sb="2" eb="4">
      <t>テイチャク</t>
    </rPh>
    <rPh sb="4" eb="6">
      <t>シエン</t>
    </rPh>
    <rPh sb="6" eb="8">
      <t>ダイチョウ</t>
    </rPh>
    <rPh sb="12" eb="14">
      <t>キロク</t>
    </rPh>
    <phoneticPr fontId="4"/>
  </si>
  <si>
    <t>（１）指定地域定着支援事業所の管理者は、指定地域定着支援従事者に、基本相談支援に関する業務及び地域定着支援台帳の作成その他指定地域定着支援に関する業務を担当させているか。</t>
    <phoneticPr fontId="4"/>
  </si>
  <si>
    <t>（２）指定地域定着支援事業所の管理者は、相談支援専門員に、相談支援専門員以外の指定地域定着支援従事者に対する技術的指導及び助言を行わせているか。</t>
    <phoneticPr fontId="4"/>
  </si>
  <si>
    <t>（３）指定地域定着支援事業者は、利用者の心身の状況等に応じて、その者の支援を適切に行っているか。</t>
    <phoneticPr fontId="4"/>
  </si>
  <si>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</si>
  <si>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</si>
  <si>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 xml:space="preserve"> ②当該指定地域定着支援事業所における感染症及び食中毒の予防及びまん延の防止のための指針を整備しているか。</t>
    <phoneticPr fontId="4"/>
  </si>
  <si>
    <t>感染症及び食中毒の予防及びまん延の防止のための指針</t>
    <phoneticPr fontId="4"/>
  </si>
  <si>
    <t xml:space="preserve">（３）指定地域定着支援事業者は、当該指定地域定着支援事業所において感染症が発生し、又はまん延しないように、次に掲げる措置を講じているか。
</t>
    <phoneticPr fontId="4"/>
  </si>
  <si>
    <t xml:space="preserve">
</t>
    <phoneticPr fontId="4"/>
  </si>
  <si>
    <t>委員会議事録</t>
    <phoneticPr fontId="4"/>
  </si>
  <si>
    <t xml:space="preserve"> ③当該指定地域定着支援事業所において、従業者に対し、感染症及び食中毒の予防及びまん延の防止のための研修並びに感染症の予防及びまん延防止のための訓練を定期的に実施しているか。</t>
    <phoneticPr fontId="4"/>
  </si>
  <si>
    <t xml:space="preserve">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</si>
  <si>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研修を実施したことが分かる書類</t>
    <phoneticPr fontId="4"/>
  </si>
  <si>
    <t>担当者を配置していることが分かる書類</t>
    <phoneticPr fontId="4"/>
  </si>
  <si>
    <t xml:space="preserve">  ①  当該指定地域定着支援事業所における虐待の防止のための対策を検討する委員会（テレビ電話装置等の活用可能。）を定期的に開催するとともに、その結果について、従業者に周知徹底を図っているか。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</si>
  <si>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当該指定地域定着支援事業所において、従業者に対し、虐待の防止のための研修を定期的に実施しているか。
</t>
    <phoneticPr fontId="4"/>
  </si>
  <si>
    <t xml:space="preserve">  ③  ①及び②に掲げる措置を適切に実施するための担当者を置いているか。</t>
    <phoneticPr fontId="4"/>
  </si>
  <si>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4"/>
  </si>
  <si>
    <t>（３）指定地域定着支援事業者は、(2)の一時的な滞在による支援について、次に定める要件を満たす場所において行っているか。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4"/>
  </si>
  <si>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phoneticPr fontId="4"/>
  </si>
  <si>
    <t xml:space="preserve">  指定地域定着支援事業者は、指定地域定着支援の利用に係る契約をしたときは、その旨を市町村に対し遅滞なく報告しているか。</t>
    <phoneticPr fontId="4"/>
  </si>
  <si>
    <t xml:space="preserve">  指定地域定着支援事業者は、正当な理由がなく、指定地域定着支援の提供を拒んでいないか。</t>
    <phoneticPr fontId="4"/>
  </si>
  <si>
    <t xml:space="preserve">  指定地域定着支援事業者は、指定地域定着支援の利用について市町村又は指定特定相談支援事業者が行う連絡調整に、できる限り協力しているか。</t>
    <phoneticPr fontId="4"/>
  </si>
  <si>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4"/>
  </si>
  <si>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4"/>
  </si>
  <si>
    <t xml:space="preserve">  指定地域定着支援従事者のうち1人以上は、平成24年厚生労働省告示第226号「指定地域相談支援の提供に当たる者として厚生労働大臣が定めるもの」に定める相談支援専門員でなければならない。</t>
    <phoneticPr fontId="4"/>
  </si>
  <si>
    <t xml:space="preserve">  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</si>
  <si>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</si>
  <si>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4"/>
  </si>
  <si>
    <t xml:space="preserve">  指定地域定着支援事業者は、虐待の発生又はその再発を防止するため、次に掲げる措置を講じているか。
</t>
    <phoneticPr fontId="4"/>
  </si>
  <si>
    <t xml:space="preserve">  指定地域定着支援事業者は、指定地域定着支援事業所ごとに経理を区分するとともに、指定地域定着支援の事業の会計をその他の事業の会計と区分しているか。</t>
    <phoneticPr fontId="4"/>
  </si>
  <si>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4"/>
  </si>
  <si>
    <t xml:space="preserve">  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4"/>
  </si>
  <si>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4"/>
  </si>
  <si>
    <t xml:space="preserve">  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4"/>
  </si>
  <si>
    <r>
      <rPr>
        <u/>
        <sz val="8"/>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rFont val="ＭＳ ゴシック"/>
        <family val="3"/>
        <charset val="128"/>
      </rPr>
      <t>。</t>
    </r>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</si>
  <si>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</si>
  <si>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サービス種別</t>
    <rPh sb="4" eb="6">
      <t>シュベツ</t>
    </rPh>
    <phoneticPr fontId="21"/>
  </si>
  <si>
    <t>年</t>
    <rPh sb="0" eb="1">
      <t>ネン</t>
    </rPh>
    <phoneticPr fontId="16"/>
  </si>
  <si>
    <t>月</t>
    <rPh sb="0" eb="1">
      <t>ゲツ</t>
    </rPh>
    <phoneticPr fontId="16"/>
  </si>
  <si>
    <t>事業所名</t>
    <rPh sb="0" eb="3">
      <t>ジギョウショ</t>
    </rPh>
    <rPh sb="3" eb="4">
      <t>メイ</t>
    </rPh>
    <phoneticPr fontId="21"/>
  </si>
  <si>
    <t>(1)記載する期間</t>
    <rPh sb="3" eb="5">
      <t>キサイ</t>
    </rPh>
    <rPh sb="7" eb="9">
      <t>キカン</t>
    </rPh>
    <phoneticPr fontId="16"/>
  </si>
  <si>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</si>
  <si>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</si>
  <si>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</si>
  <si>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</si>
  <si>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</si>
  <si>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</si>
  <si>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</si>
  <si>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</si>
  <si>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</si>
  <si>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</si>
  <si>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</si>
  <si>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</si>
  <si>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</si>
  <si>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</si>
  <si>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</si>
  <si>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</si>
  <si>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</si>
  <si>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</si>
  <si>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</si>
  <si>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</si>
  <si>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</si>
  <si>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</si>
  <si>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＜実人数集計＞</t>
    <rPh sb="1" eb="2">
      <t>ジツ</t>
    </rPh>
    <rPh sb="2" eb="4">
      <t>ニンズウ</t>
    </rPh>
    <rPh sb="4" eb="6">
      <t>シュウケイ</t>
    </rPh>
    <phoneticPr fontId="16"/>
  </si>
  <si>
    <t>専従</t>
    <rPh sb="0" eb="2">
      <t>センジュウ</t>
    </rPh>
    <phoneticPr fontId="24"/>
  </si>
  <si>
    <t>兼務</t>
    <rPh sb="0" eb="2">
      <t>ケンム</t>
    </rPh>
    <phoneticPr fontId="24"/>
  </si>
  <si>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</si>
  <si>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</si>
  <si>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</si>
  <si>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</si>
  <si>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</si>
  <si>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</si>
  <si>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</si>
  <si>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</si>
  <si>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</si>
  <si>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</si>
  <si>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</si>
  <si>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記号</t>
    <rPh sb="0" eb="2">
      <t>キゴウ</t>
    </rPh>
    <phoneticPr fontId="21"/>
  </si>
  <si>
    <t>区分</t>
    <rPh sb="0" eb="2">
      <t>クブン</t>
    </rPh>
    <phoneticPr fontId="21"/>
  </si>
  <si>
    <t>A</t>
  </si>
  <si>
    <t>常勤で専従</t>
    <rPh sb="0" eb="2">
      <t>ジョウキン</t>
    </rPh>
    <rPh sb="3" eb="5">
      <t>センジュウ</t>
    </rPh>
    <phoneticPr fontId="21"/>
  </si>
  <si>
    <t>B</t>
  </si>
  <si>
    <t>常勤で兼務</t>
    <rPh sb="0" eb="2">
      <t>ジョウキン</t>
    </rPh>
    <rPh sb="3" eb="5">
      <t>ケンム</t>
    </rPh>
    <phoneticPr fontId="21"/>
  </si>
  <si>
    <t>C</t>
  </si>
  <si>
    <t>非常勤で専従</t>
    <rPh sb="0" eb="3">
      <t>ヒジョウキン</t>
    </rPh>
    <rPh sb="4" eb="6">
      <t>センジュウ</t>
    </rPh>
    <phoneticPr fontId="21"/>
  </si>
  <si>
    <t>D</t>
  </si>
  <si>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</si>
  <si>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</si>
  <si>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</si>
  <si>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</si>
  <si>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</si>
  <si>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</si>
  <si>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</si>
  <si>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</si>
  <si>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</si>
  <si>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</si>
  <si>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</si>
  <si>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</si>
  <si>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</si>
  <si>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</si>
  <si>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</si>
  <si>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19"/>
  </si>
  <si>
    <t xml:space="preserve"> （12) 必要項目を満たしていれば、各事業所で使用するシフト表等をもって代替書類として差し支えありません。</t>
  </si>
  <si>
    <t>管理者</t>
  </si>
  <si>
    <t>従業者</t>
  </si>
  <si>
    <t>-</t>
  </si>
  <si>
    <t>指定定着支援</t>
    <rPh sb="0" eb="2">
      <t>シテイ</t>
    </rPh>
    <rPh sb="2" eb="4">
      <t>テイチャク</t>
    </rPh>
    <rPh sb="4" eb="6">
      <t>シエン</t>
    </rPh>
    <phoneticPr fontId="16"/>
  </si>
  <si>
    <t>（３）（１）及び（２）の「障害福祉サービスの事業を行う者等」は、障害福祉サービス事業者以外の事業者や個人を含むものであり、具体的には、「指定地域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</si>
  <si>
    <t>(2)実績</t>
    <rPh sb="3" eb="5">
      <t>ジッセキ</t>
    </rPh>
    <phoneticPr fontId="16"/>
  </si>
  <si>
    <t>　(2) 「実績」を選択してください。</t>
    <rPh sb="6" eb="8">
      <t>ジッセキ</t>
    </rPh>
    <rPh sb="10" eb="12">
      <t>センタク</t>
    </rPh>
    <phoneticPr fontId="21"/>
  </si>
  <si>
    <t>事業所住所</t>
    <rPh sb="3" eb="5">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</si>
</sst>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1">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8"/>
      <name val="ＭＳ ゴシック"/>
      <family val="3"/>
      <charset val="128"/>
    </font>
    <font>
      <u/>
      <sz val="8"/>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0" fontId="1" fillId="0" borderId="0">
      <alignment vertical="center"/>
    </xf>
    <xf numFmtId="0" fontId="2" fillId="0" borderId="0"/>
    <xf numFmtId="0" fontId="9" fillId="0" borderId="0"/>
    <xf numFmtId="0" fontId="14" fillId="0" borderId="0">
      <alignment vertical="center"/>
    </xf>
  </cellStyleXfs>
  <cellXfs count="11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0" xfId="1" applyFont="1" applyBorder="1" applyAlignment="1">
      <alignment horizontal="center" vertical="center"/>
    </xf>
    <xf numFmtId="0" fontId="3" fillId="0" borderId="0" xfId="1" applyFont="1" applyAlignment="1">
      <alignment horizontal="left" vertical="top"/>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1" xfId="1" applyFont="1" applyFill="1" applyBorder="1" applyAlignment="1">
      <alignment horizontal="left" vertical="top" wrapText="1"/>
    </xf>
    <xf numFmtId="0" fontId="11" fillId="0" borderId="0" xfId="3" applyFont="1" applyAlignment="1">
      <alignment horizontal="left" vertical="top"/>
    </xf>
    <xf numFmtId="0" fontId="12" fillId="0" borderId="4" xfId="3" applyFont="1" applyBorder="1" applyAlignment="1">
      <alignment horizontal="left" vertical="top" wrapText="1"/>
    </xf>
    <xf numFmtId="0" fontId="13" fillId="0" borderId="4" xfId="3" applyFont="1" applyBorder="1" applyAlignment="1">
      <alignment horizontal="left" vertical="top" wrapText="1"/>
    </xf>
    <xf numFmtId="0" fontId="12" fillId="0" borderId="1" xfId="1" applyFont="1" applyBorder="1" applyAlignment="1">
      <alignment horizontal="center" vertical="center" wrapText="1"/>
    </xf>
    <xf numFmtId="0" fontId="13" fillId="0" borderId="2" xfId="3" applyFont="1" applyBorder="1" applyAlignment="1">
      <alignment horizontal="left" vertical="top" wrapText="1"/>
    </xf>
    <xf numFmtId="0" fontId="12" fillId="0" borderId="2" xfId="3" applyFont="1" applyBorder="1" applyAlignment="1">
      <alignment horizontal="left" vertical="top" wrapText="1"/>
    </xf>
    <xf numFmtId="0" fontId="13" fillId="0" borderId="3" xfId="3" applyFont="1" applyBorder="1" applyAlignment="1">
      <alignment horizontal="left" vertical="top" wrapText="1"/>
    </xf>
    <xf numFmtId="0" fontId="13" fillId="0" borderId="9" xfId="3" applyFont="1" applyBorder="1" applyAlignment="1">
      <alignment horizontal="left" vertical="top" wrapText="1"/>
    </xf>
    <xf numFmtId="0" fontId="12" fillId="0" borderId="10" xfId="3" applyFont="1" applyBorder="1" applyAlignment="1">
      <alignment horizontal="left" vertical="top" wrapText="1"/>
    </xf>
    <xf numFmtId="0" fontId="12" fillId="0" borderId="9" xfId="3" applyFont="1" applyBorder="1" applyAlignment="1">
      <alignment horizontal="left" vertical="top"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11" xfId="3" applyFont="1" applyBorder="1" applyAlignment="1">
      <alignment horizontal="left" vertical="top" wrapText="1"/>
    </xf>
    <xf numFmtId="0" fontId="13" fillId="0" borderId="11" xfId="3" applyFont="1" applyBorder="1" applyAlignment="1">
      <alignment horizontal="left" vertical="top" wrapText="1"/>
    </xf>
    <xf numFmtId="0" fontId="12" fillId="0" borderId="12" xfId="1" applyFont="1" applyBorder="1" applyAlignment="1">
      <alignment horizontal="center" vertical="center" wrapText="1"/>
    </xf>
    <xf numFmtId="0" fontId="12" fillId="0" borderId="8" xfId="1" applyFont="1" applyBorder="1" applyAlignment="1">
      <alignment horizontal="center" vertical="center" wrapText="1"/>
    </xf>
    <xf numFmtId="0" fontId="13" fillId="0" borderId="13" xfId="3" applyFont="1" applyBorder="1" applyAlignment="1">
      <alignment horizontal="left" vertical="top" wrapText="1"/>
    </xf>
    <xf numFmtId="0" fontId="13" fillId="0" borderId="10" xfId="3" applyFont="1" applyBorder="1" applyAlignment="1">
      <alignment horizontal="left" vertical="top" wrapText="1"/>
    </xf>
    <xf numFmtId="0" fontId="12" fillId="0" borderId="1" xfId="3" applyFont="1" applyBorder="1" applyAlignment="1">
      <alignment horizontal="left" vertical="top" wrapText="1"/>
    </xf>
    <xf numFmtId="0" fontId="12" fillId="0" borderId="5" xfId="3" applyFont="1" applyBorder="1" applyAlignment="1">
      <alignment horizontal="left" vertical="top" wrapText="1"/>
    </xf>
    <xf numFmtId="0" fontId="13" fillId="0" borderId="6" xfId="3" applyFont="1" applyBorder="1" applyAlignment="1">
      <alignment horizontal="left" vertical="top" wrapText="1"/>
    </xf>
    <xf numFmtId="0" fontId="13" fillId="0" borderId="1" xfId="3" applyFont="1" applyBorder="1" applyAlignment="1">
      <alignment horizontal="left" vertical="top" wrapText="1"/>
    </xf>
    <xf numFmtId="0" fontId="12" fillId="0" borderId="8" xfId="3" applyFont="1" applyBorder="1" applyAlignment="1">
      <alignment horizontal="left" vertical="top" wrapText="1"/>
    </xf>
    <xf numFmtId="0" fontId="13" fillId="0" borderId="7" xfId="3" applyFont="1" applyBorder="1" applyAlignment="1">
      <alignment horizontal="left" vertical="top" wrapText="1"/>
    </xf>
    <xf numFmtId="0" fontId="12" fillId="0" borderId="7" xfId="3" applyFont="1" applyBorder="1" applyAlignment="1">
      <alignment horizontal="left" vertical="top" wrapText="1"/>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20" fillId="0" borderId="0" xfId="0" applyFont="1" applyAlignme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2"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21" fillId="4" borderId="1" xfId="0" applyFont="1" applyFill="1" applyBorder="1" applyAlignment="1">
      <alignment vertical="center"/>
    </xf>
    <xf numFmtId="0" fontId="23" fillId="0" borderId="0" xfId="4" applyFont="1" applyAlignment="1">
      <alignment horizontal="center" vertical="center"/>
    </xf>
    <xf numFmtId="176" fontId="23" fillId="0" borderId="1" xfId="4" applyNumberFormat="1" applyFont="1" applyBorder="1">
      <alignment vertical="center"/>
    </xf>
    <xf numFmtId="177" fontId="23" fillId="0" borderId="1" xfId="4" applyNumberFormat="1" applyFont="1" applyBorder="1">
      <alignment vertical="center"/>
    </xf>
    <xf numFmtId="0" fontId="19" fillId="0" borderId="1" xfId="4" applyFont="1" applyBorder="1">
      <alignment vertical="center"/>
    </xf>
    <xf numFmtId="0" fontId="23" fillId="4" borderId="1" xfId="4" applyFont="1" applyFill="1" applyBorder="1" applyAlignment="1">
      <alignment horizontal="left" vertical="center"/>
    </xf>
    <xf numFmtId="0" fontId="23" fillId="4" borderId="16" xfId="4" applyFont="1" applyFill="1" applyBorder="1" applyAlignment="1">
      <alignment horizontal="center" vertical="center"/>
    </xf>
    <xf numFmtId="0" fontId="23" fillId="4" borderId="1" xfId="4" applyFont="1" applyFill="1" applyBorder="1">
      <alignment vertical="center"/>
    </xf>
    <xf numFmtId="0" fontId="23" fillId="4" borderId="16" xfId="4" applyFont="1" applyFill="1" applyBorder="1">
      <alignment vertical="center"/>
    </xf>
    <xf numFmtId="0" fontId="23" fillId="4" borderId="1" xfId="4" applyFont="1" applyFill="1" applyBorder="1" applyAlignment="1">
      <alignment horizontal="right" vertical="center"/>
    </xf>
    <xf numFmtId="0" fontId="23" fillId="0" borderId="17" xfId="4" applyFont="1" applyBorder="1" applyAlignment="1">
      <alignment horizontal="right" vertical="center"/>
    </xf>
    <xf numFmtId="178" fontId="23" fillId="0" borderId="1" xfId="4" applyNumberFormat="1" applyFont="1" applyBorder="1" applyAlignment="1">
      <alignment horizontal="right" vertical="center"/>
    </xf>
    <xf numFmtId="0" fontId="23" fillId="0" borderId="1" xfId="4" applyFont="1" applyBorder="1" applyAlignment="1">
      <alignment horizontal="right" vertical="center"/>
    </xf>
    <xf numFmtId="0" fontId="23" fillId="4" borderId="8" xfId="4" applyFont="1" applyFill="1" applyBorder="1" applyAlignment="1">
      <alignment horizontal="right" vertical="center"/>
    </xf>
    <xf numFmtId="0" fontId="23" fillId="0" borderId="21" xfId="4" applyFont="1" applyBorder="1" applyAlignment="1">
      <alignment horizontal="right" vertical="center"/>
    </xf>
    <xf numFmtId="0" fontId="23" fillId="0" borderId="0" xfId="4" applyFont="1">
      <alignment vertical="center"/>
    </xf>
    <xf numFmtId="0" fontId="23" fillId="0" borderId="16" xfId="2" applyFont="1" applyBorder="1" applyAlignment="1">
      <alignment horizontal="center" vertical="center"/>
    </xf>
    <xf numFmtId="0" fontId="23" fillId="0" borderId="1" xfId="2" applyFont="1" applyBorder="1" applyAlignment="1">
      <alignment horizontal="center" vertical="center"/>
    </xf>
    <xf numFmtId="0" fontId="23" fillId="0" borderId="1" xfId="4" applyFont="1" applyBorder="1" applyAlignment="1">
      <alignment horizontal="center" vertical="center"/>
    </xf>
    <xf numFmtId="0" fontId="23" fillId="0" borderId="1" xfId="4" applyFont="1" applyBorder="1" applyAlignment="1">
      <alignment horizontal="center" vertical="center" wrapText="1"/>
    </xf>
    <xf numFmtId="0" fontId="26" fillId="0" borderId="0" xfId="2" applyFont="1" applyAlignment="1">
      <alignment horizontal="center" vertical="center"/>
    </xf>
    <xf numFmtId="0" fontId="19" fillId="0" borderId="0" xfId="2" applyFont="1" applyAlignment="1">
      <alignment horizontal="center" vertical="center"/>
    </xf>
    <xf numFmtId="0" fontId="27" fillId="0" borderId="0" xfId="4" applyFont="1" applyAlignment="1">
      <alignment horizontal="center" vertical="center"/>
    </xf>
    <xf numFmtId="0" fontId="27" fillId="0" borderId="0" xfId="2" applyFont="1" applyAlignment="1">
      <alignment horizontal="center" vertical="center"/>
    </xf>
    <xf numFmtId="0" fontId="27" fillId="0" borderId="0" xfId="4" applyFont="1">
      <alignment vertical="center"/>
    </xf>
    <xf numFmtId="0" fontId="26" fillId="0" borderId="0" xfId="4" applyFont="1">
      <alignment vertical="center"/>
    </xf>
    <xf numFmtId="0" fontId="26" fillId="0" borderId="0" xfId="4" applyFont="1" applyAlignment="1">
      <alignment horizontal="center" vertical="center"/>
    </xf>
    <xf numFmtId="0" fontId="23" fillId="0" borderId="0" xfId="4" applyFont="1" applyAlignment="1">
      <alignment horizontal="left" vertical="center"/>
    </xf>
    <xf numFmtId="0" fontId="23" fillId="0" borderId="0" xfId="4" applyFont="1" applyAlignment="1">
      <alignment vertical="center" textRotation="255" shrinkToFit="1"/>
    </xf>
    <xf numFmtId="0" fontId="23" fillId="0" borderId="1" xfId="4" applyFont="1" applyBorder="1" applyAlignment="1">
      <alignment vertical="center" textRotation="255" shrinkToFit="1"/>
    </xf>
    <xf numFmtId="0" fontId="23" fillId="0" borderId="16" xfId="2" applyFont="1" applyBorder="1" applyAlignment="1">
      <alignment horizontal="center" vertical="center" wrapText="1"/>
    </xf>
    <xf numFmtId="0" fontId="23" fillId="0" borderId="1" xfId="2"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9" fillId="4" borderId="1" xfId="4" applyFont="1" applyFill="1" applyBorder="1" applyAlignment="1">
      <alignment horizontal="center" vertical="center" wrapText="1"/>
    </xf>
    <xf numFmtId="0" fontId="19" fillId="4" borderId="14" xfId="4" applyFont="1" applyFill="1" applyBorder="1" applyAlignment="1">
      <alignment horizontal="center" vertical="center"/>
    </xf>
    <xf numFmtId="0" fontId="19" fillId="0" borderId="14" xfId="4" applyFont="1" applyBorder="1" applyAlignment="1">
      <alignment horizontal="center" vertical="center"/>
    </xf>
    <xf numFmtId="0" fontId="19" fillId="4" borderId="1" xfId="4" applyFont="1" applyFill="1" applyBorder="1" applyAlignment="1">
      <alignment horizontal="center" vertical="center"/>
    </xf>
    <xf numFmtId="0" fontId="21" fillId="4" borderId="1" xfId="0" applyFont="1" applyFill="1" applyBorder="1" applyAlignment="1">
      <alignment vertical="center"/>
    </xf>
    <xf numFmtId="0" fontId="19" fillId="0" borderId="1" xfId="4" applyFont="1" applyBorder="1">
      <alignment vertical="center"/>
    </xf>
    <xf numFmtId="0" fontId="23" fillId="0" borderId="1" xfId="4" applyFont="1" applyBorder="1" applyAlignment="1">
      <alignment horizontal="center" vertical="center"/>
    </xf>
    <xf numFmtId="0" fontId="23" fillId="0" borderId="15" xfId="4" applyFont="1" applyBorder="1" applyAlignment="1">
      <alignment horizontal="center" vertical="center" wrapText="1"/>
    </xf>
    <xf numFmtId="0" fontId="23" fillId="0" borderId="18" xfId="4" applyFont="1" applyBorder="1" applyAlignment="1">
      <alignment horizontal="center" vertical="center" wrapText="1"/>
    </xf>
    <xf numFmtId="0" fontId="23" fillId="0" borderId="19" xfId="4" applyFont="1" applyBorder="1" applyAlignment="1">
      <alignment horizontal="center" vertical="center" wrapText="1"/>
    </xf>
    <xf numFmtId="0" fontId="23" fillId="0" borderId="16" xfId="4" applyFont="1" applyBorder="1" applyAlignment="1">
      <alignment horizontal="center" vertical="center"/>
    </xf>
    <xf numFmtId="49" fontId="23" fillId="0" borderId="1" xfId="4" applyNumberFormat="1" applyFont="1" applyBorder="1" applyAlignment="1">
      <alignment horizontal="center" vertical="center"/>
    </xf>
    <xf numFmtId="0" fontId="23" fillId="0" borderId="17" xfId="4" applyFont="1" applyBorder="1" applyAlignment="1">
      <alignment horizontal="center" vertical="center" wrapText="1"/>
    </xf>
    <xf numFmtId="0" fontId="19" fillId="4" borderId="1" xfId="4" applyFont="1" applyFill="1" applyBorder="1">
      <alignment vertical="center"/>
    </xf>
    <xf numFmtId="0" fontId="23"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23" fillId="0" borderId="16" xfId="2" applyFont="1" applyBorder="1" applyAlignment="1">
      <alignment horizontal="center" vertical="center" wrapText="1"/>
    </xf>
    <xf numFmtId="0" fontId="23" fillId="0" borderId="20"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17" xfId="2" applyFont="1" applyBorder="1" applyAlignment="1">
      <alignment horizontal="center" vertical="center" wrapText="1"/>
    </xf>
    <xf numFmtId="0" fontId="23" fillId="0" borderId="20" xfId="4" applyFont="1" applyBorder="1" applyAlignment="1">
      <alignment horizontal="center" vertical="center"/>
    </xf>
    <xf numFmtId="0" fontId="23" fillId="0" borderId="17" xfId="4" applyFont="1" applyBorder="1" applyAlignment="1">
      <alignment horizontal="center" vertical="center"/>
    </xf>
    <xf numFmtId="0" fontId="23" fillId="0" borderId="1" xfId="2" applyFont="1" applyBorder="1" applyAlignment="1">
      <alignment horizontal="center" vertical="center"/>
    </xf>
    <xf numFmtId="0" fontId="23" fillId="0" borderId="16" xfId="2" applyFont="1" applyBorder="1" applyAlignment="1">
      <alignment horizontal="center" vertical="center"/>
    </xf>
    <xf numFmtId="0" fontId="23" fillId="0" borderId="20" xfId="2" applyFont="1" applyBorder="1" applyAlignment="1">
      <alignment horizontal="center" vertical="center"/>
    </xf>
    <xf numFmtId="0" fontId="23" fillId="0" borderId="17" xfId="2" applyFont="1" applyBorder="1" applyAlignment="1">
      <alignment horizontal="center" vertical="center"/>
    </xf>
    <xf numFmtId="0" fontId="23" fillId="0" borderId="1" xfId="4" applyFont="1" applyBorder="1">
      <alignment vertical="center"/>
    </xf>
  </cellXfs>
  <cellStyles count="5">
    <cellStyle name="標準" xfId="0" builtinId="0"/>
    <cellStyle name="標準 2" xfId="2" xr:uid="{E9FDBCE0-4A9B-438E-AB7E-2FF77F6FD375}"/>
    <cellStyle name="標準 4" xfId="3" xr:uid="{02813A70-9BDF-45B7-B0C9-27BE57502D90}"/>
    <cellStyle name="標準 5" xfId="1" xr:uid="{0FB7EEA4-6B5A-48CA-8DC8-B240757CE406}"/>
    <cellStyle name="標準_③-２加算様式（就労）" xfId="4" xr:uid="{424443F0-9B2D-46C5-8899-42B70045A5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68580</xdr:colOff>
      <xdr:row>96</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99</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551C-A57D-4D99-978A-FD50492D25AD}">
  <dimension ref="A1:J175"/>
  <sheetViews>
    <sheetView tabSelected="1" view="pageBreakPreview" zoomScaleNormal="104" zoomScaleSheetLayoutView="100" workbookViewId="0">
      <selection activeCell="B4" sqref="A4:XFD4"/>
    </sheetView>
  </sheetViews>
  <sheetFormatPr defaultColWidth="7.75" defaultRowHeight="13"/>
  <cols>
    <col min="1" max="1" width="11" style="12" customWidth="1"/>
    <col min="2" max="2" width="39.83203125" style="12" customWidth="1"/>
    <col min="3" max="3" width="11" style="12" customWidth="1"/>
    <col min="4" max="4" width="5.75" style="12" customWidth="1"/>
    <col min="5" max="5" width="13.58203125" style="12" customWidth="1"/>
    <col min="6" max="6" width="38.33203125" style="5" customWidth="1"/>
    <col min="7" max="16384" width="7.75" style="5"/>
  </cols>
  <sheetData>
    <row r="1" spans="1:10" s="1" customFormat="1" ht="20.149999999999999" customHeight="1">
      <c r="A1" s="82" t="s">
        <v>312</v>
      </c>
      <c r="B1" s="82"/>
      <c r="C1" s="82"/>
      <c r="D1" s="82"/>
      <c r="E1" s="82"/>
    </row>
    <row r="2" spans="1:10" s="1" customFormat="1" ht="15" customHeight="1">
      <c r="A2" s="83" t="s">
        <v>313</v>
      </c>
      <c r="B2" s="84"/>
      <c r="C2" s="84"/>
      <c r="D2" s="84"/>
      <c r="E2" s="84"/>
    </row>
    <row r="3" spans="1:10" s="1" customFormat="1" ht="20.149999999999999" customHeight="1">
      <c r="A3" s="10" t="s">
        <v>0</v>
      </c>
      <c r="B3" s="85"/>
      <c r="C3" s="85"/>
      <c r="D3" s="85"/>
      <c r="E3" s="85"/>
    </row>
    <row r="4" spans="1:10" s="1" customFormat="1" ht="20.149999999999999" customHeight="1">
      <c r="A4" s="81" t="s">
        <v>428</v>
      </c>
      <c r="B4" s="85"/>
      <c r="C4" s="85"/>
      <c r="D4" s="85"/>
      <c r="E4" s="85"/>
    </row>
    <row r="5" spans="1:10" s="1" customFormat="1" ht="20.149999999999999" customHeight="1">
      <c r="A5" s="10" t="s">
        <v>1</v>
      </c>
      <c r="B5" s="10"/>
      <c r="C5" s="10" t="s">
        <v>2</v>
      </c>
      <c r="D5" s="85"/>
      <c r="E5" s="85"/>
    </row>
    <row r="6" spans="1:10" s="1" customFormat="1" ht="20.149999999999999" customHeight="1">
      <c r="A6" s="6"/>
      <c r="B6" s="6"/>
      <c r="C6" s="6"/>
      <c r="D6" s="6"/>
      <c r="E6" s="6"/>
    </row>
    <row r="7" spans="1:10" s="1" customFormat="1" ht="20.149999999999999" customHeight="1">
      <c r="A7" s="7" t="s">
        <v>265</v>
      </c>
      <c r="B7" s="2"/>
      <c r="C7" s="2"/>
      <c r="D7" s="2"/>
      <c r="E7" s="2"/>
    </row>
    <row r="8" spans="1:10" ht="26.15" customHeight="1">
      <c r="A8" s="3" t="s">
        <v>3</v>
      </c>
      <c r="B8" s="3" t="s">
        <v>4</v>
      </c>
      <c r="C8" s="3" t="s">
        <v>5</v>
      </c>
      <c r="D8" s="3" t="s">
        <v>6</v>
      </c>
      <c r="E8" s="3" t="s">
        <v>7</v>
      </c>
      <c r="F8" s="4"/>
      <c r="G8" s="4"/>
      <c r="H8" s="4"/>
      <c r="I8" s="4"/>
      <c r="J8" s="4"/>
    </row>
    <row r="9" spans="1:10" ht="25.5" customHeight="1">
      <c r="A9" s="11" t="s">
        <v>266</v>
      </c>
      <c r="B9" s="8"/>
      <c r="C9" s="9" t="s">
        <v>267</v>
      </c>
      <c r="D9" s="8"/>
      <c r="E9" s="8"/>
      <c r="F9" s="4"/>
      <c r="G9" s="4"/>
      <c r="H9" s="4"/>
      <c r="I9" s="4"/>
      <c r="J9" s="4"/>
    </row>
    <row r="10" spans="1:10" ht="99.75" customHeight="1">
      <c r="A10" s="13"/>
      <c r="B10" s="14" t="s">
        <v>78</v>
      </c>
      <c r="C10" s="13" t="s">
        <v>268</v>
      </c>
      <c r="D10" s="15"/>
      <c r="E10" s="13" t="s">
        <v>8</v>
      </c>
      <c r="F10" s="4"/>
      <c r="G10" s="4"/>
      <c r="H10" s="4"/>
      <c r="I10" s="4"/>
      <c r="J10" s="4"/>
    </row>
    <row r="11" spans="1:10" ht="36" customHeight="1">
      <c r="A11" s="13"/>
      <c r="B11" s="16" t="s">
        <v>79</v>
      </c>
      <c r="C11" s="17" t="s">
        <v>80</v>
      </c>
      <c r="D11" s="15"/>
      <c r="E11" s="17" t="s">
        <v>8</v>
      </c>
      <c r="F11" s="4"/>
      <c r="G11" s="4"/>
      <c r="H11" s="4"/>
      <c r="I11" s="4"/>
      <c r="J11" s="4"/>
    </row>
    <row r="12" spans="1:10" ht="44" customHeight="1">
      <c r="A12" s="13"/>
      <c r="B12" s="16" t="s">
        <v>81</v>
      </c>
      <c r="C12" s="17" t="s">
        <v>82</v>
      </c>
      <c r="D12" s="15"/>
      <c r="E12" s="17" t="s">
        <v>9</v>
      </c>
      <c r="F12" s="4"/>
      <c r="G12" s="4"/>
      <c r="H12" s="4"/>
      <c r="I12" s="4"/>
      <c r="J12" s="4"/>
    </row>
    <row r="13" spans="1:10" ht="77.5" customHeight="1">
      <c r="A13" s="13"/>
      <c r="B13" s="16" t="s">
        <v>83</v>
      </c>
      <c r="C13" s="17" t="s">
        <v>84</v>
      </c>
      <c r="D13" s="15"/>
      <c r="E13" s="17" t="s">
        <v>10</v>
      </c>
      <c r="F13" s="4"/>
      <c r="G13" s="4"/>
      <c r="H13" s="4"/>
      <c r="I13" s="4"/>
      <c r="J13" s="4"/>
    </row>
    <row r="14" spans="1:10" ht="73" customHeight="1">
      <c r="A14" s="13"/>
      <c r="B14" s="16" t="s">
        <v>86</v>
      </c>
      <c r="C14" s="17" t="s">
        <v>87</v>
      </c>
      <c r="D14" s="15"/>
      <c r="E14" s="17" t="s">
        <v>10</v>
      </c>
      <c r="F14" s="4"/>
      <c r="G14" s="4"/>
      <c r="H14" s="4"/>
      <c r="I14" s="4"/>
      <c r="J14" s="4"/>
    </row>
    <row r="15" spans="1:10" ht="39.75" customHeight="1">
      <c r="A15" s="16" t="s">
        <v>85</v>
      </c>
      <c r="B15" s="17"/>
      <c r="C15" s="17" t="s">
        <v>88</v>
      </c>
      <c r="D15" s="15"/>
      <c r="E15" s="17"/>
      <c r="F15" s="4"/>
      <c r="G15" s="4"/>
      <c r="H15" s="4"/>
      <c r="I15" s="4"/>
      <c r="J15" s="4"/>
    </row>
    <row r="16" spans="1:10" ht="76.5" customHeight="1">
      <c r="A16" s="18" t="s">
        <v>89</v>
      </c>
      <c r="B16" s="16" t="s">
        <v>343</v>
      </c>
      <c r="C16" s="17" t="s">
        <v>91</v>
      </c>
      <c r="D16" s="15"/>
      <c r="E16" s="17" t="s">
        <v>11</v>
      </c>
      <c r="F16" s="4"/>
      <c r="G16" s="4"/>
      <c r="H16" s="4"/>
      <c r="I16" s="4"/>
      <c r="J16" s="4"/>
    </row>
    <row r="17" spans="1:10" ht="65.5" customHeight="1">
      <c r="A17" s="19" t="s">
        <v>90</v>
      </c>
      <c r="B17" s="16" t="s">
        <v>342</v>
      </c>
      <c r="C17" s="17" t="s">
        <v>12</v>
      </c>
      <c r="D17" s="15"/>
      <c r="E17" s="17" t="s">
        <v>13</v>
      </c>
      <c r="F17" s="4"/>
      <c r="G17" s="4"/>
      <c r="H17" s="4"/>
      <c r="I17" s="4"/>
      <c r="J17" s="4"/>
    </row>
    <row r="18" spans="1:10" ht="76.5" customHeight="1">
      <c r="A18" s="14" t="s">
        <v>92</v>
      </c>
      <c r="B18" s="16" t="s">
        <v>344</v>
      </c>
      <c r="C18" s="17" t="s">
        <v>94</v>
      </c>
      <c r="D18" s="15"/>
      <c r="E18" s="17" t="s">
        <v>14</v>
      </c>
      <c r="F18" s="4"/>
      <c r="G18" s="4"/>
      <c r="H18" s="4"/>
      <c r="I18" s="4"/>
      <c r="J18" s="4"/>
    </row>
    <row r="19" spans="1:10" ht="73" customHeight="1">
      <c r="A19" s="13"/>
      <c r="B19" s="17" t="s">
        <v>93</v>
      </c>
      <c r="C19" s="17" t="s">
        <v>95</v>
      </c>
      <c r="D19" s="15"/>
      <c r="E19" s="17" t="s">
        <v>15</v>
      </c>
      <c r="F19" s="4"/>
      <c r="G19" s="4"/>
      <c r="H19" s="4"/>
      <c r="I19" s="4"/>
      <c r="J19" s="4"/>
    </row>
    <row r="20" spans="1:10" ht="39.75" customHeight="1">
      <c r="A20" s="16" t="s">
        <v>96</v>
      </c>
      <c r="B20" s="17"/>
      <c r="C20" s="17" t="s">
        <v>97</v>
      </c>
      <c r="D20" s="15"/>
      <c r="E20" s="17"/>
      <c r="F20" s="4"/>
      <c r="G20" s="4"/>
      <c r="H20" s="4"/>
      <c r="I20" s="4"/>
      <c r="J20" s="4"/>
    </row>
    <row r="21" spans="1:10" ht="95.5" customHeight="1">
      <c r="A21" s="16" t="s">
        <v>269</v>
      </c>
      <c r="B21" s="16" t="s">
        <v>16</v>
      </c>
      <c r="C21" s="17" t="s">
        <v>98</v>
      </c>
      <c r="D21" s="15"/>
      <c r="E21" s="17" t="s">
        <v>17</v>
      </c>
      <c r="F21" s="4"/>
      <c r="G21" s="4"/>
      <c r="H21" s="4"/>
      <c r="I21" s="4"/>
      <c r="J21" s="4"/>
    </row>
    <row r="22" spans="1:10" ht="50" customHeight="1">
      <c r="A22" s="20"/>
      <c r="B22" s="16" t="s">
        <v>99</v>
      </c>
      <c r="C22" s="17" t="s">
        <v>100</v>
      </c>
      <c r="D22" s="15"/>
      <c r="E22" s="17" t="s">
        <v>18</v>
      </c>
      <c r="F22" s="4"/>
      <c r="G22" s="4"/>
      <c r="H22" s="4"/>
      <c r="I22" s="4"/>
      <c r="J22" s="4"/>
    </row>
    <row r="23" spans="1:10" ht="41.5" customHeight="1">
      <c r="A23" s="19" t="s">
        <v>101</v>
      </c>
      <c r="B23" s="16" t="s">
        <v>337</v>
      </c>
      <c r="C23" s="17" t="s">
        <v>102</v>
      </c>
      <c r="D23" s="15"/>
      <c r="E23" s="17" t="s">
        <v>19</v>
      </c>
      <c r="F23" s="4"/>
      <c r="G23" s="4"/>
      <c r="H23" s="4"/>
      <c r="I23" s="4"/>
      <c r="J23" s="4"/>
    </row>
    <row r="24" spans="1:10" ht="37" customHeight="1">
      <c r="A24" s="21" t="s">
        <v>270</v>
      </c>
      <c r="B24" s="17" t="s">
        <v>338</v>
      </c>
      <c r="C24" s="17" t="s">
        <v>103</v>
      </c>
      <c r="D24" s="15"/>
      <c r="E24" s="17" t="s">
        <v>15</v>
      </c>
      <c r="F24" s="4"/>
      <c r="G24" s="4"/>
      <c r="H24" s="4"/>
      <c r="I24" s="4"/>
      <c r="J24" s="4"/>
    </row>
    <row r="25" spans="1:10" ht="34.5" customHeight="1">
      <c r="A25" s="21" t="s">
        <v>271</v>
      </c>
      <c r="B25" s="17" t="s">
        <v>339</v>
      </c>
      <c r="C25" s="17" t="s">
        <v>104</v>
      </c>
      <c r="D25" s="15"/>
      <c r="E25" s="17" t="s">
        <v>15</v>
      </c>
      <c r="F25" s="4"/>
      <c r="G25" s="4"/>
      <c r="H25" s="4"/>
      <c r="I25" s="4"/>
      <c r="J25" s="4"/>
    </row>
    <row r="26" spans="1:10" ht="55.5" customHeight="1">
      <c r="A26" s="21" t="s">
        <v>272</v>
      </c>
      <c r="B26" s="17" t="s">
        <v>340</v>
      </c>
      <c r="C26" s="17" t="s">
        <v>105</v>
      </c>
      <c r="D26" s="15"/>
      <c r="E26" s="17" t="s">
        <v>15</v>
      </c>
      <c r="F26" s="4"/>
      <c r="G26" s="4"/>
      <c r="H26" s="4"/>
      <c r="I26" s="4"/>
      <c r="J26" s="4"/>
    </row>
    <row r="27" spans="1:10" ht="56" customHeight="1">
      <c r="A27" s="19" t="s">
        <v>106</v>
      </c>
      <c r="B27" s="16" t="s">
        <v>341</v>
      </c>
      <c r="C27" s="17" t="s">
        <v>107</v>
      </c>
      <c r="D27" s="15"/>
      <c r="E27" s="17" t="s">
        <v>20</v>
      </c>
      <c r="F27" s="4"/>
      <c r="G27" s="4"/>
      <c r="H27" s="4"/>
      <c r="I27" s="4"/>
      <c r="J27" s="4"/>
    </row>
    <row r="28" spans="1:10" ht="47" customHeight="1">
      <c r="A28" s="13" t="s">
        <v>273</v>
      </c>
      <c r="B28" s="17" t="s">
        <v>108</v>
      </c>
      <c r="C28" s="17" t="s">
        <v>109</v>
      </c>
      <c r="D28" s="15"/>
      <c r="E28" s="17" t="s">
        <v>15</v>
      </c>
      <c r="F28" s="4"/>
      <c r="G28" s="4"/>
      <c r="H28" s="4"/>
      <c r="I28" s="4"/>
      <c r="J28" s="4"/>
    </row>
    <row r="29" spans="1:10" ht="47" customHeight="1">
      <c r="A29" s="20"/>
      <c r="B29" s="17" t="s">
        <v>110</v>
      </c>
      <c r="C29" s="17" t="s">
        <v>111</v>
      </c>
      <c r="D29" s="15"/>
      <c r="E29" s="17" t="s">
        <v>15</v>
      </c>
      <c r="F29" s="4"/>
      <c r="G29" s="4"/>
      <c r="H29" s="4"/>
      <c r="I29" s="4"/>
      <c r="J29" s="4"/>
    </row>
    <row r="30" spans="1:10" ht="50" customHeight="1">
      <c r="A30" s="19" t="s">
        <v>112</v>
      </c>
      <c r="B30" s="16" t="s">
        <v>315</v>
      </c>
      <c r="C30" s="17" t="s">
        <v>113</v>
      </c>
      <c r="D30" s="15"/>
      <c r="E30" s="17" t="s">
        <v>21</v>
      </c>
      <c r="F30" s="4"/>
      <c r="G30" s="4"/>
      <c r="H30" s="4"/>
      <c r="I30" s="4"/>
      <c r="J30" s="4"/>
    </row>
    <row r="31" spans="1:10" ht="57" customHeight="1">
      <c r="A31" s="14" t="s">
        <v>114</v>
      </c>
      <c r="B31" s="16" t="s">
        <v>115</v>
      </c>
      <c r="C31" s="17" t="s">
        <v>116</v>
      </c>
      <c r="D31" s="15"/>
      <c r="E31" s="17" t="s">
        <v>22</v>
      </c>
      <c r="F31" s="4"/>
      <c r="G31" s="4"/>
      <c r="H31" s="4"/>
      <c r="I31" s="4"/>
      <c r="J31" s="4"/>
    </row>
    <row r="32" spans="1:10" ht="59" customHeight="1">
      <c r="A32" s="20"/>
      <c r="B32" s="16" t="s">
        <v>23</v>
      </c>
      <c r="C32" s="17" t="s">
        <v>117</v>
      </c>
      <c r="D32" s="15"/>
      <c r="E32" s="17" t="s">
        <v>22</v>
      </c>
      <c r="F32" s="4"/>
      <c r="G32" s="4"/>
      <c r="H32" s="4"/>
      <c r="I32" s="4"/>
      <c r="J32" s="4"/>
    </row>
    <row r="33" spans="1:10" ht="46" customHeight="1">
      <c r="A33" s="21" t="s">
        <v>118</v>
      </c>
      <c r="B33" s="17" t="s">
        <v>24</v>
      </c>
      <c r="C33" s="17" t="s">
        <v>119</v>
      </c>
      <c r="D33" s="15"/>
      <c r="E33" s="17" t="s">
        <v>15</v>
      </c>
      <c r="F33" s="4"/>
      <c r="G33" s="4"/>
      <c r="H33" s="4"/>
      <c r="I33" s="4"/>
      <c r="J33" s="4"/>
    </row>
    <row r="34" spans="1:10" ht="45" customHeight="1">
      <c r="A34" s="14" t="s">
        <v>120</v>
      </c>
      <c r="B34" s="16" t="s">
        <v>121</v>
      </c>
      <c r="C34" s="17" t="s">
        <v>122</v>
      </c>
      <c r="D34" s="15"/>
      <c r="E34" s="17" t="s">
        <v>25</v>
      </c>
      <c r="F34" s="4"/>
      <c r="G34" s="4"/>
      <c r="H34" s="4"/>
      <c r="I34" s="4"/>
      <c r="J34" s="4"/>
    </row>
    <row r="35" spans="1:10" ht="42" customHeight="1">
      <c r="A35" s="20"/>
      <c r="B35" s="16" t="s">
        <v>123</v>
      </c>
      <c r="C35" s="17" t="s">
        <v>124</v>
      </c>
      <c r="D35" s="15"/>
      <c r="E35" s="17" t="s">
        <v>25</v>
      </c>
      <c r="F35" s="4"/>
      <c r="G35" s="4"/>
      <c r="H35" s="4"/>
      <c r="I35" s="4"/>
      <c r="J35" s="4"/>
    </row>
    <row r="36" spans="1:10" ht="83.5" customHeight="1">
      <c r="A36" s="13" t="s">
        <v>125</v>
      </c>
      <c r="B36" s="17" t="s">
        <v>126</v>
      </c>
      <c r="C36" s="17" t="s">
        <v>127</v>
      </c>
      <c r="D36" s="15"/>
      <c r="E36" s="17" t="s">
        <v>15</v>
      </c>
      <c r="F36" s="4"/>
      <c r="G36" s="4"/>
      <c r="H36" s="4"/>
      <c r="I36" s="4"/>
      <c r="J36" s="4"/>
    </row>
    <row r="37" spans="1:10" ht="69" customHeight="1">
      <c r="A37" s="20"/>
      <c r="B37" s="17" t="s">
        <v>128</v>
      </c>
      <c r="C37" s="17" t="s">
        <v>129</v>
      </c>
      <c r="D37" s="15"/>
      <c r="E37" s="17" t="s">
        <v>15</v>
      </c>
      <c r="F37" s="4"/>
      <c r="G37" s="4"/>
      <c r="H37" s="4"/>
      <c r="I37" s="4"/>
      <c r="J37" s="4"/>
    </row>
    <row r="38" spans="1:10" ht="78" customHeight="1">
      <c r="A38" s="14" t="s">
        <v>130</v>
      </c>
      <c r="B38" s="16" t="s">
        <v>26</v>
      </c>
      <c r="C38" s="17" t="s">
        <v>131</v>
      </c>
      <c r="D38" s="15"/>
      <c r="E38" s="17" t="s">
        <v>27</v>
      </c>
      <c r="F38" s="4"/>
      <c r="G38" s="4"/>
      <c r="H38" s="4"/>
      <c r="I38" s="4"/>
      <c r="J38" s="4"/>
    </row>
    <row r="39" spans="1:10" ht="65" customHeight="1">
      <c r="A39" s="13"/>
      <c r="B39" s="16" t="s">
        <v>132</v>
      </c>
      <c r="C39" s="17" t="s">
        <v>133</v>
      </c>
      <c r="D39" s="15"/>
      <c r="E39" s="17" t="s">
        <v>27</v>
      </c>
      <c r="F39" s="4"/>
      <c r="G39" s="4"/>
      <c r="H39" s="4"/>
      <c r="I39" s="4"/>
      <c r="J39" s="4"/>
    </row>
    <row r="40" spans="1:10" ht="47" customHeight="1">
      <c r="A40" s="13"/>
      <c r="B40" s="16" t="s">
        <v>134</v>
      </c>
      <c r="C40" s="17" t="s">
        <v>135</v>
      </c>
      <c r="D40" s="15"/>
      <c r="E40" s="17" t="s">
        <v>28</v>
      </c>
      <c r="F40" s="4"/>
      <c r="G40" s="4"/>
      <c r="H40" s="4"/>
      <c r="I40" s="4"/>
      <c r="J40" s="4"/>
    </row>
    <row r="41" spans="1:10" ht="45.5" customHeight="1">
      <c r="A41" s="20"/>
      <c r="B41" s="16" t="s">
        <v>136</v>
      </c>
      <c r="C41" s="17" t="s">
        <v>137</v>
      </c>
      <c r="D41" s="15"/>
      <c r="E41" s="17" t="s">
        <v>29</v>
      </c>
      <c r="F41" s="4"/>
      <c r="G41" s="4"/>
      <c r="H41" s="4"/>
      <c r="I41" s="4"/>
      <c r="J41" s="4"/>
    </row>
    <row r="42" spans="1:10" ht="55" customHeight="1">
      <c r="A42" s="14" t="s">
        <v>138</v>
      </c>
      <c r="B42" s="17" t="s">
        <v>352</v>
      </c>
      <c r="C42" s="17" t="s">
        <v>139</v>
      </c>
      <c r="D42" s="15"/>
      <c r="E42" s="17" t="s">
        <v>30</v>
      </c>
      <c r="F42" s="4"/>
      <c r="G42" s="4"/>
      <c r="H42" s="4"/>
      <c r="I42" s="4"/>
      <c r="J42" s="4"/>
    </row>
    <row r="43" spans="1:10" ht="62" customHeight="1">
      <c r="A43" s="20"/>
      <c r="B43" s="16" t="s">
        <v>140</v>
      </c>
      <c r="C43" s="17" t="s">
        <v>141</v>
      </c>
      <c r="D43" s="15"/>
      <c r="E43" s="17" t="s">
        <v>31</v>
      </c>
      <c r="F43" s="4"/>
      <c r="G43" s="4"/>
      <c r="H43" s="4"/>
      <c r="I43" s="4"/>
      <c r="J43" s="4"/>
    </row>
    <row r="44" spans="1:10" ht="37.5" customHeight="1">
      <c r="A44" s="14" t="s">
        <v>142</v>
      </c>
      <c r="B44" s="16" t="s">
        <v>143</v>
      </c>
      <c r="C44" s="17" t="s">
        <v>144</v>
      </c>
      <c r="D44" s="15"/>
      <c r="E44" s="17"/>
      <c r="F44" s="4"/>
      <c r="G44" s="4"/>
      <c r="H44" s="4"/>
      <c r="I44" s="4"/>
      <c r="J44" s="4"/>
    </row>
    <row r="45" spans="1:10" ht="49.5" customHeight="1">
      <c r="A45" s="14"/>
      <c r="B45" s="16" t="s">
        <v>317</v>
      </c>
      <c r="C45" s="17" t="s">
        <v>145</v>
      </c>
      <c r="D45" s="15"/>
      <c r="E45" s="17" t="s">
        <v>32</v>
      </c>
      <c r="F45" s="4"/>
      <c r="G45" s="4"/>
      <c r="H45" s="4"/>
      <c r="I45" s="4"/>
      <c r="J45" s="4"/>
    </row>
    <row r="46" spans="1:10" ht="43" customHeight="1">
      <c r="A46" s="13"/>
      <c r="B46" s="16" t="s">
        <v>318</v>
      </c>
      <c r="C46" s="17" t="s">
        <v>146</v>
      </c>
      <c r="D46" s="15"/>
      <c r="E46" s="17" t="s">
        <v>33</v>
      </c>
      <c r="F46" s="4"/>
      <c r="G46" s="4"/>
      <c r="H46" s="4"/>
      <c r="I46" s="4"/>
      <c r="J46" s="4"/>
    </row>
    <row r="47" spans="1:10" ht="56" customHeight="1">
      <c r="A47" s="13"/>
      <c r="B47" s="16" t="s">
        <v>319</v>
      </c>
      <c r="C47" s="17" t="s">
        <v>147</v>
      </c>
      <c r="D47" s="15"/>
      <c r="E47" s="17" t="s">
        <v>148</v>
      </c>
      <c r="F47" s="4"/>
      <c r="G47" s="4"/>
      <c r="H47" s="4"/>
      <c r="I47" s="4"/>
      <c r="J47" s="4"/>
    </row>
    <row r="48" spans="1:10" ht="34.5" customHeight="1">
      <c r="A48" s="13"/>
      <c r="B48" s="16" t="s">
        <v>83</v>
      </c>
      <c r="C48" s="17" t="s">
        <v>149</v>
      </c>
      <c r="D48" s="15"/>
      <c r="E48" s="17" t="s">
        <v>316</v>
      </c>
      <c r="F48" s="4"/>
      <c r="G48" s="4"/>
      <c r="H48" s="4"/>
      <c r="I48" s="4"/>
      <c r="J48" s="4"/>
    </row>
    <row r="49" spans="1:10" ht="59.5" customHeight="1">
      <c r="A49" s="20"/>
      <c r="B49" s="16" t="s">
        <v>320</v>
      </c>
      <c r="C49" s="17" t="s">
        <v>150</v>
      </c>
      <c r="D49" s="15"/>
      <c r="E49" s="17" t="s">
        <v>151</v>
      </c>
      <c r="F49" s="4"/>
      <c r="G49" s="4"/>
      <c r="H49" s="4"/>
      <c r="I49" s="4"/>
      <c r="J49" s="4"/>
    </row>
    <row r="50" spans="1:10" ht="65.5" customHeight="1">
      <c r="A50" s="14" t="s">
        <v>152</v>
      </c>
      <c r="B50" s="16" t="s">
        <v>153</v>
      </c>
      <c r="C50" s="17" t="s">
        <v>154</v>
      </c>
      <c r="D50" s="15"/>
      <c r="E50" s="17" t="s">
        <v>155</v>
      </c>
      <c r="F50" s="4"/>
      <c r="G50" s="4"/>
      <c r="H50" s="4"/>
      <c r="I50" s="4"/>
      <c r="J50" s="4"/>
    </row>
    <row r="51" spans="1:10" ht="49.5" customHeight="1">
      <c r="A51" s="13"/>
      <c r="B51" s="16" t="s">
        <v>156</v>
      </c>
      <c r="C51" s="17" t="s">
        <v>157</v>
      </c>
      <c r="D51" s="15"/>
      <c r="E51" s="17" t="s">
        <v>158</v>
      </c>
      <c r="F51" s="4"/>
      <c r="G51" s="4"/>
      <c r="H51" s="4"/>
      <c r="I51" s="4"/>
      <c r="J51" s="4"/>
    </row>
    <row r="52" spans="1:10" ht="55.5" customHeight="1">
      <c r="A52" s="13"/>
      <c r="B52" s="16" t="s">
        <v>159</v>
      </c>
      <c r="C52" s="17" t="s">
        <v>160</v>
      </c>
      <c r="D52" s="15"/>
      <c r="E52" s="17" t="s">
        <v>161</v>
      </c>
      <c r="F52" s="4"/>
      <c r="G52" s="4"/>
      <c r="H52" s="4"/>
      <c r="I52" s="4"/>
      <c r="J52" s="4"/>
    </row>
    <row r="53" spans="1:10" ht="54" customHeight="1">
      <c r="A53" s="13"/>
      <c r="B53" s="16" t="s">
        <v>162</v>
      </c>
      <c r="C53" s="17" t="s">
        <v>163</v>
      </c>
      <c r="D53" s="15"/>
      <c r="E53" s="17" t="s">
        <v>161</v>
      </c>
      <c r="F53" s="4"/>
      <c r="G53" s="4"/>
      <c r="H53" s="4"/>
      <c r="I53" s="4"/>
      <c r="J53" s="4"/>
    </row>
    <row r="54" spans="1:10" ht="43.5" customHeight="1">
      <c r="A54" s="13"/>
      <c r="B54" s="16" t="s">
        <v>164</v>
      </c>
      <c r="C54" s="17" t="s">
        <v>165</v>
      </c>
      <c r="D54" s="15"/>
      <c r="E54" s="17" t="s">
        <v>34</v>
      </c>
      <c r="F54" s="4"/>
      <c r="G54" s="4"/>
      <c r="H54" s="4"/>
      <c r="I54" s="4"/>
      <c r="J54" s="4"/>
    </row>
    <row r="55" spans="1:10" ht="26" customHeight="1">
      <c r="A55" s="20"/>
      <c r="B55" s="16" t="s">
        <v>166</v>
      </c>
      <c r="C55" s="17" t="s">
        <v>167</v>
      </c>
      <c r="D55" s="15"/>
      <c r="E55" s="17" t="s">
        <v>168</v>
      </c>
      <c r="F55" s="4"/>
      <c r="G55" s="4"/>
      <c r="H55" s="4"/>
      <c r="I55" s="4"/>
      <c r="J55" s="4"/>
    </row>
    <row r="56" spans="1:10" ht="37" customHeight="1">
      <c r="A56" s="13" t="s">
        <v>274</v>
      </c>
      <c r="B56" s="17" t="s">
        <v>35</v>
      </c>
      <c r="C56" s="17" t="s">
        <v>169</v>
      </c>
      <c r="D56" s="15"/>
      <c r="E56" s="17" t="s">
        <v>15</v>
      </c>
      <c r="F56" s="4"/>
      <c r="G56" s="4"/>
      <c r="H56" s="4"/>
      <c r="I56" s="4"/>
      <c r="J56" s="4"/>
    </row>
    <row r="57" spans="1:10" ht="27.5" customHeight="1">
      <c r="A57" s="20"/>
      <c r="B57" s="17" t="s">
        <v>170</v>
      </c>
      <c r="C57" s="17" t="s">
        <v>171</v>
      </c>
      <c r="D57" s="15"/>
      <c r="E57" s="17" t="s">
        <v>15</v>
      </c>
      <c r="F57" s="4"/>
      <c r="G57" s="4"/>
      <c r="H57" s="4"/>
      <c r="I57" s="4"/>
      <c r="J57" s="4"/>
    </row>
    <row r="58" spans="1:10" ht="45.5" customHeight="1">
      <c r="A58" s="13" t="s">
        <v>275</v>
      </c>
      <c r="B58" s="17" t="s">
        <v>172</v>
      </c>
      <c r="C58" s="17" t="s">
        <v>173</v>
      </c>
      <c r="D58" s="15"/>
      <c r="E58" s="17" t="s">
        <v>15</v>
      </c>
      <c r="F58" s="4"/>
      <c r="G58" s="4"/>
      <c r="H58" s="4"/>
      <c r="I58" s="4"/>
      <c r="J58" s="4"/>
    </row>
    <row r="59" spans="1:10" ht="66" customHeight="1">
      <c r="A59" s="13"/>
      <c r="B59" s="17" t="s">
        <v>336</v>
      </c>
      <c r="C59" s="17" t="s">
        <v>174</v>
      </c>
      <c r="D59" s="15"/>
      <c r="E59" s="17" t="s">
        <v>15</v>
      </c>
      <c r="F59" s="4"/>
      <c r="G59" s="4"/>
      <c r="H59" s="4"/>
      <c r="I59" s="4"/>
      <c r="J59" s="4"/>
    </row>
    <row r="60" spans="1:10" ht="79" customHeight="1">
      <c r="A60" s="13"/>
      <c r="B60" s="17" t="s">
        <v>335</v>
      </c>
      <c r="C60" s="17" t="s">
        <v>175</v>
      </c>
      <c r="D60" s="15"/>
      <c r="E60" s="17" t="s">
        <v>15</v>
      </c>
      <c r="F60" s="4"/>
      <c r="G60" s="4"/>
      <c r="H60" s="4"/>
      <c r="I60" s="4"/>
      <c r="J60" s="4"/>
    </row>
    <row r="61" spans="1:10" ht="37.5" customHeight="1">
      <c r="A61" s="20"/>
      <c r="B61" s="17" t="s">
        <v>36</v>
      </c>
      <c r="C61" s="17" t="s">
        <v>176</v>
      </c>
      <c r="D61" s="15"/>
      <c r="E61" s="17" t="s">
        <v>15</v>
      </c>
      <c r="F61" s="4"/>
      <c r="G61" s="4"/>
      <c r="H61" s="4"/>
      <c r="I61" s="4"/>
      <c r="J61" s="4"/>
    </row>
    <row r="62" spans="1:10" ht="54" customHeight="1">
      <c r="A62" s="21" t="s">
        <v>177</v>
      </c>
      <c r="B62" s="17" t="s">
        <v>345</v>
      </c>
      <c r="C62" s="17" t="s">
        <v>178</v>
      </c>
      <c r="D62" s="15"/>
      <c r="E62" s="17" t="s">
        <v>15</v>
      </c>
      <c r="F62" s="4"/>
      <c r="G62" s="4"/>
      <c r="H62" s="4"/>
      <c r="I62" s="4"/>
      <c r="J62" s="4"/>
    </row>
    <row r="63" spans="1:10" ht="50" customHeight="1">
      <c r="A63" s="13" t="s">
        <v>276</v>
      </c>
      <c r="B63" s="17" t="s">
        <v>37</v>
      </c>
      <c r="C63" s="17" t="s">
        <v>179</v>
      </c>
      <c r="D63" s="15"/>
      <c r="E63" s="17" t="s">
        <v>15</v>
      </c>
      <c r="F63" s="4"/>
      <c r="G63" s="4"/>
      <c r="H63" s="4"/>
      <c r="I63" s="4"/>
      <c r="J63" s="4"/>
    </row>
    <row r="64" spans="1:10" ht="38">
      <c r="A64" s="20"/>
      <c r="B64" s="17" t="s">
        <v>180</v>
      </c>
      <c r="C64" s="17" t="s">
        <v>181</v>
      </c>
      <c r="D64" s="15"/>
      <c r="E64" s="17" t="s">
        <v>15</v>
      </c>
      <c r="F64" s="4"/>
      <c r="G64" s="4"/>
      <c r="H64" s="4"/>
      <c r="I64" s="4"/>
      <c r="J64" s="4"/>
    </row>
    <row r="65" spans="1:10" ht="134" customHeight="1">
      <c r="A65" s="19" t="s">
        <v>277</v>
      </c>
      <c r="B65" s="16" t="s">
        <v>321</v>
      </c>
      <c r="C65" s="17" t="s">
        <v>182</v>
      </c>
      <c r="D65" s="15"/>
      <c r="E65" s="17" t="s">
        <v>38</v>
      </c>
      <c r="F65" s="4"/>
      <c r="G65" s="4"/>
      <c r="H65" s="4"/>
      <c r="I65" s="4"/>
      <c r="J65" s="4"/>
    </row>
    <row r="66" spans="1:10" ht="49.5" customHeight="1">
      <c r="A66" s="14" t="s">
        <v>183</v>
      </c>
      <c r="B66" s="16" t="s">
        <v>39</v>
      </c>
      <c r="C66" s="17" t="s">
        <v>184</v>
      </c>
      <c r="D66" s="15"/>
      <c r="E66" s="17" t="s">
        <v>40</v>
      </c>
      <c r="F66" s="4"/>
      <c r="G66" s="4"/>
      <c r="H66" s="4"/>
      <c r="I66" s="4"/>
      <c r="J66" s="4"/>
    </row>
    <row r="67" spans="1:10" ht="67" customHeight="1">
      <c r="A67" s="13"/>
      <c r="B67" s="16" t="s">
        <v>185</v>
      </c>
      <c r="C67" s="17" t="s">
        <v>186</v>
      </c>
      <c r="D67" s="15"/>
      <c r="E67" s="17" t="s">
        <v>41</v>
      </c>
      <c r="F67" s="4"/>
      <c r="G67" s="4"/>
      <c r="H67" s="4"/>
      <c r="I67" s="4"/>
      <c r="J67" s="4"/>
    </row>
    <row r="68" spans="1:10" ht="57.5" customHeight="1">
      <c r="A68" s="13"/>
      <c r="B68" s="16" t="s">
        <v>187</v>
      </c>
      <c r="C68" s="17" t="s">
        <v>188</v>
      </c>
      <c r="D68" s="15"/>
      <c r="E68" s="17" t="s">
        <v>189</v>
      </c>
      <c r="F68" s="4"/>
      <c r="G68" s="4"/>
      <c r="H68" s="4"/>
      <c r="I68" s="4"/>
      <c r="J68" s="4"/>
    </row>
    <row r="69" spans="1:10" ht="47" customHeight="1">
      <c r="A69" s="13"/>
      <c r="B69" s="16" t="s">
        <v>190</v>
      </c>
      <c r="C69" s="17" t="s">
        <v>191</v>
      </c>
      <c r="D69" s="15"/>
      <c r="E69" s="17" t="s">
        <v>192</v>
      </c>
      <c r="F69" s="4"/>
      <c r="G69" s="4"/>
      <c r="H69" s="4"/>
      <c r="I69" s="4"/>
      <c r="J69" s="4"/>
    </row>
    <row r="70" spans="1:10" ht="63.5" customHeight="1">
      <c r="A70" s="20"/>
      <c r="B70" s="16" t="s">
        <v>193</v>
      </c>
      <c r="C70" s="17" t="s">
        <v>194</v>
      </c>
      <c r="D70" s="15"/>
      <c r="E70" s="17" t="s">
        <v>42</v>
      </c>
      <c r="F70" s="4"/>
      <c r="G70" s="4"/>
      <c r="H70" s="4"/>
      <c r="I70" s="4"/>
      <c r="J70" s="4"/>
    </row>
    <row r="71" spans="1:10" ht="62" customHeight="1">
      <c r="A71" s="14" t="s">
        <v>196</v>
      </c>
      <c r="B71" s="16" t="s">
        <v>197</v>
      </c>
      <c r="C71" s="17" t="s">
        <v>198</v>
      </c>
      <c r="D71" s="15"/>
      <c r="E71" s="17" t="s">
        <v>43</v>
      </c>
      <c r="F71" s="4"/>
      <c r="G71" s="4"/>
      <c r="H71" s="4"/>
      <c r="I71" s="4"/>
      <c r="J71" s="4"/>
    </row>
    <row r="72" spans="1:10" ht="38">
      <c r="A72" s="13"/>
      <c r="B72" s="16" t="s">
        <v>199</v>
      </c>
      <c r="C72" s="17" t="s">
        <v>200</v>
      </c>
      <c r="D72" s="15"/>
      <c r="E72" s="17" t="s">
        <v>44</v>
      </c>
      <c r="F72" s="4"/>
      <c r="G72" s="4"/>
      <c r="H72" s="4"/>
      <c r="I72" s="4"/>
      <c r="J72" s="4"/>
    </row>
    <row r="73" spans="1:10" ht="38">
      <c r="A73" s="20"/>
      <c r="B73" s="16" t="s">
        <v>201</v>
      </c>
      <c r="C73" s="17" t="s">
        <v>202</v>
      </c>
      <c r="D73" s="15"/>
      <c r="E73" s="17" t="s">
        <v>45</v>
      </c>
      <c r="F73" s="4"/>
      <c r="G73" s="4"/>
      <c r="H73" s="4"/>
      <c r="I73" s="4"/>
      <c r="J73" s="4"/>
    </row>
    <row r="74" spans="1:10" ht="40" customHeight="1">
      <c r="A74" s="21" t="s">
        <v>278</v>
      </c>
      <c r="B74" s="17" t="s">
        <v>46</v>
      </c>
      <c r="C74" s="17" t="s">
        <v>203</v>
      </c>
      <c r="D74" s="15"/>
      <c r="E74" s="17" t="s">
        <v>15</v>
      </c>
      <c r="F74" s="4"/>
      <c r="G74" s="4"/>
      <c r="H74" s="4"/>
      <c r="I74" s="4"/>
      <c r="J74" s="4"/>
    </row>
    <row r="75" spans="1:10" ht="38">
      <c r="A75" s="14" t="s">
        <v>279</v>
      </c>
      <c r="B75" s="16" t="s">
        <v>204</v>
      </c>
      <c r="C75" s="17" t="s">
        <v>205</v>
      </c>
      <c r="D75" s="15"/>
      <c r="E75" s="17" t="s">
        <v>47</v>
      </c>
      <c r="F75" s="4"/>
      <c r="G75" s="4"/>
      <c r="H75" s="4"/>
      <c r="I75" s="4"/>
      <c r="J75" s="4"/>
    </row>
    <row r="76" spans="1:10" ht="38">
      <c r="A76" s="13"/>
      <c r="B76" s="16" t="s">
        <v>195</v>
      </c>
      <c r="C76" s="17" t="s">
        <v>206</v>
      </c>
      <c r="D76" s="15"/>
      <c r="E76" s="17" t="s">
        <v>47</v>
      </c>
      <c r="F76" s="4"/>
      <c r="G76" s="4"/>
      <c r="H76" s="4"/>
      <c r="I76" s="4"/>
      <c r="J76" s="4"/>
    </row>
    <row r="77" spans="1:10" ht="46.5" customHeight="1">
      <c r="A77" s="13"/>
      <c r="B77" s="16" t="s">
        <v>324</v>
      </c>
      <c r="C77" s="17" t="s">
        <v>207</v>
      </c>
      <c r="D77" s="22"/>
      <c r="E77" s="17" t="s">
        <v>325</v>
      </c>
      <c r="F77" s="4"/>
      <c r="G77" s="4"/>
      <c r="H77" s="4"/>
      <c r="I77" s="4"/>
      <c r="J77" s="4"/>
    </row>
    <row r="78" spans="1:10" ht="55.5" customHeight="1">
      <c r="A78" s="13"/>
      <c r="B78" s="14" t="s">
        <v>328</v>
      </c>
      <c r="C78" s="13"/>
      <c r="D78" s="23"/>
      <c r="E78" s="13" t="s">
        <v>326</v>
      </c>
      <c r="F78" s="4"/>
      <c r="G78" s="4"/>
      <c r="H78" s="4"/>
      <c r="I78" s="4"/>
      <c r="J78" s="4"/>
    </row>
    <row r="79" spans="1:10" ht="42" customHeight="1">
      <c r="A79" s="13"/>
      <c r="B79" s="14" t="s">
        <v>322</v>
      </c>
      <c r="C79" s="13"/>
      <c r="D79" s="23"/>
      <c r="E79" s="13" t="s">
        <v>323</v>
      </c>
      <c r="F79" s="4"/>
      <c r="G79" s="4"/>
      <c r="H79" s="4"/>
      <c r="I79" s="4"/>
      <c r="J79" s="4"/>
    </row>
    <row r="80" spans="1:10" ht="42.5" customHeight="1">
      <c r="A80" s="24"/>
      <c r="B80" s="25" t="s">
        <v>327</v>
      </c>
      <c r="C80" s="24"/>
      <c r="D80" s="26"/>
      <c r="E80" s="24" t="s">
        <v>44</v>
      </c>
      <c r="F80" s="4"/>
      <c r="G80" s="4"/>
      <c r="H80" s="4"/>
      <c r="I80" s="4"/>
      <c r="J80" s="4"/>
    </row>
    <row r="81" spans="1:10" ht="95" customHeight="1">
      <c r="A81" s="14" t="s">
        <v>280</v>
      </c>
      <c r="B81" s="14" t="s">
        <v>48</v>
      </c>
      <c r="C81" s="13" t="s">
        <v>208</v>
      </c>
      <c r="D81" s="27"/>
      <c r="E81" s="13" t="s">
        <v>209</v>
      </c>
      <c r="F81" s="4"/>
      <c r="G81" s="4"/>
      <c r="H81" s="4"/>
      <c r="I81" s="4"/>
      <c r="J81" s="4"/>
    </row>
    <row r="82" spans="1:10" ht="39.5" customHeight="1">
      <c r="A82" s="20"/>
      <c r="B82" s="16" t="s">
        <v>50</v>
      </c>
      <c r="C82" s="17" t="s">
        <v>210</v>
      </c>
      <c r="D82" s="15"/>
      <c r="E82" s="17" t="s">
        <v>49</v>
      </c>
      <c r="F82" s="4"/>
      <c r="G82" s="4"/>
      <c r="H82" s="4"/>
      <c r="I82" s="4"/>
      <c r="J82" s="4"/>
    </row>
    <row r="83" spans="1:10" ht="51.5" customHeight="1">
      <c r="A83" s="14" t="s">
        <v>281</v>
      </c>
      <c r="B83" s="16" t="s">
        <v>52</v>
      </c>
      <c r="C83" s="17" t="s">
        <v>211</v>
      </c>
      <c r="D83" s="15"/>
      <c r="E83" s="17" t="s">
        <v>51</v>
      </c>
      <c r="F83" s="4"/>
      <c r="G83" s="4"/>
      <c r="H83" s="4"/>
      <c r="I83" s="4"/>
      <c r="J83" s="4"/>
    </row>
    <row r="84" spans="1:10" ht="64" customHeight="1">
      <c r="A84" s="13"/>
      <c r="B84" s="16" t="s">
        <v>212</v>
      </c>
      <c r="C84" s="17" t="s">
        <v>213</v>
      </c>
      <c r="D84" s="15"/>
      <c r="E84" s="17" t="s">
        <v>214</v>
      </c>
      <c r="F84" s="4"/>
      <c r="G84" s="4"/>
      <c r="H84" s="4"/>
      <c r="I84" s="4"/>
      <c r="J84" s="4"/>
    </row>
    <row r="85" spans="1:10" ht="45" customHeight="1">
      <c r="A85" s="20"/>
      <c r="B85" s="16" t="s">
        <v>53</v>
      </c>
      <c r="C85" s="17" t="s">
        <v>215</v>
      </c>
      <c r="D85" s="15"/>
      <c r="E85" s="17" t="s">
        <v>216</v>
      </c>
      <c r="F85" s="4"/>
      <c r="G85" s="4"/>
      <c r="H85" s="4"/>
      <c r="I85" s="4"/>
      <c r="J85" s="4"/>
    </row>
    <row r="86" spans="1:10" ht="48" customHeight="1">
      <c r="A86" s="14" t="s">
        <v>282</v>
      </c>
      <c r="B86" s="16" t="s">
        <v>55</v>
      </c>
      <c r="C86" s="17" t="s">
        <v>217</v>
      </c>
      <c r="D86" s="15"/>
      <c r="E86" s="17" t="s">
        <v>54</v>
      </c>
      <c r="F86" s="4"/>
      <c r="G86" s="4"/>
      <c r="H86" s="4"/>
      <c r="I86" s="4"/>
      <c r="J86" s="4"/>
    </row>
    <row r="87" spans="1:10" ht="43" customHeight="1">
      <c r="A87" s="20"/>
      <c r="B87" s="18" t="s">
        <v>56</v>
      </c>
      <c r="C87" s="17" t="s">
        <v>218</v>
      </c>
      <c r="D87" s="15"/>
      <c r="E87" s="17" t="s">
        <v>314</v>
      </c>
      <c r="F87" s="4"/>
      <c r="G87" s="4"/>
      <c r="H87" s="4"/>
      <c r="I87" s="4"/>
      <c r="J87" s="4"/>
    </row>
    <row r="88" spans="1:10" ht="57.5" customHeight="1">
      <c r="A88" s="13" t="s">
        <v>283</v>
      </c>
      <c r="B88" s="13" t="s">
        <v>57</v>
      </c>
      <c r="C88" s="17" t="s">
        <v>219</v>
      </c>
      <c r="D88" s="15"/>
      <c r="E88" s="17" t="s">
        <v>15</v>
      </c>
      <c r="F88" s="4"/>
      <c r="G88" s="4"/>
      <c r="H88" s="4"/>
      <c r="I88" s="4"/>
      <c r="J88" s="4"/>
    </row>
    <row r="89" spans="1:10" ht="43" customHeight="1">
      <c r="A89" s="13"/>
      <c r="B89" s="17" t="s">
        <v>221</v>
      </c>
      <c r="C89" s="17" t="s">
        <v>220</v>
      </c>
      <c r="D89" s="15"/>
      <c r="E89" s="17" t="s">
        <v>15</v>
      </c>
      <c r="F89" s="4"/>
      <c r="G89" s="4"/>
      <c r="H89" s="4"/>
      <c r="I89" s="4"/>
      <c r="J89" s="4"/>
    </row>
    <row r="90" spans="1:10" ht="85" customHeight="1">
      <c r="A90" s="20"/>
      <c r="B90" s="17" t="s">
        <v>425</v>
      </c>
      <c r="C90" s="17"/>
      <c r="D90" s="15"/>
      <c r="E90" s="17" t="s">
        <v>15</v>
      </c>
      <c r="F90" s="4"/>
      <c r="G90" s="4"/>
      <c r="H90" s="4"/>
      <c r="I90" s="4"/>
      <c r="J90" s="4"/>
    </row>
    <row r="91" spans="1:10" ht="45.5" customHeight="1">
      <c r="A91" s="14" t="s">
        <v>284</v>
      </c>
      <c r="B91" s="16" t="s">
        <v>58</v>
      </c>
      <c r="C91" s="17" t="s">
        <v>222</v>
      </c>
      <c r="D91" s="15"/>
      <c r="E91" s="17" t="s">
        <v>223</v>
      </c>
      <c r="F91" s="4"/>
      <c r="G91" s="4"/>
      <c r="H91" s="4"/>
      <c r="I91" s="4"/>
      <c r="J91" s="4"/>
    </row>
    <row r="92" spans="1:10" ht="48" customHeight="1">
      <c r="A92" s="13"/>
      <c r="B92" s="16" t="s">
        <v>59</v>
      </c>
      <c r="C92" s="17" t="s">
        <v>224</v>
      </c>
      <c r="D92" s="15"/>
      <c r="E92" s="17" t="s">
        <v>225</v>
      </c>
      <c r="F92" s="4"/>
      <c r="G92" s="4"/>
      <c r="H92" s="4"/>
      <c r="I92" s="4"/>
      <c r="J92" s="4"/>
    </row>
    <row r="93" spans="1:10" ht="97" customHeight="1">
      <c r="A93" s="13"/>
      <c r="B93" s="16" t="s">
        <v>60</v>
      </c>
      <c r="C93" s="17" t="s">
        <v>226</v>
      </c>
      <c r="D93" s="15"/>
      <c r="E93" s="17" t="s">
        <v>227</v>
      </c>
      <c r="F93" s="4"/>
      <c r="G93" s="4"/>
      <c r="H93" s="4"/>
      <c r="I93" s="4"/>
      <c r="J93" s="4"/>
    </row>
    <row r="94" spans="1:10" ht="92" customHeight="1">
      <c r="A94" s="13"/>
      <c r="B94" s="16" t="s">
        <v>61</v>
      </c>
      <c r="C94" s="17" t="s">
        <v>228</v>
      </c>
      <c r="D94" s="15"/>
      <c r="E94" s="17" t="s">
        <v>229</v>
      </c>
      <c r="F94" s="4"/>
      <c r="G94" s="4"/>
      <c r="H94" s="4"/>
      <c r="I94" s="4"/>
      <c r="J94" s="4"/>
    </row>
    <row r="95" spans="1:10" ht="103" customHeight="1">
      <c r="A95" s="13"/>
      <c r="B95" s="16" t="s">
        <v>230</v>
      </c>
      <c r="C95" s="17" t="s">
        <v>231</v>
      </c>
      <c r="D95" s="15"/>
      <c r="E95" s="17" t="s">
        <v>232</v>
      </c>
      <c r="F95" s="4"/>
      <c r="G95" s="4"/>
      <c r="H95" s="4"/>
      <c r="I95" s="4"/>
      <c r="J95" s="4"/>
    </row>
    <row r="96" spans="1:10" ht="45" customHeight="1">
      <c r="A96" s="13"/>
      <c r="B96" s="16" t="s">
        <v>63</v>
      </c>
      <c r="C96" s="17" t="s">
        <v>233</v>
      </c>
      <c r="D96" s="15"/>
      <c r="E96" s="17" t="s">
        <v>62</v>
      </c>
      <c r="F96" s="4"/>
      <c r="G96" s="4"/>
      <c r="H96" s="4"/>
      <c r="I96" s="4"/>
      <c r="J96" s="4"/>
    </row>
    <row r="97" spans="1:10" ht="48" customHeight="1">
      <c r="A97" s="20"/>
      <c r="B97" s="16" t="s">
        <v>65</v>
      </c>
      <c r="C97" s="17" t="s">
        <v>234</v>
      </c>
      <c r="D97" s="15"/>
      <c r="E97" s="17" t="s">
        <v>64</v>
      </c>
      <c r="F97" s="4"/>
      <c r="G97" s="4"/>
      <c r="H97" s="4"/>
      <c r="I97" s="4"/>
      <c r="J97" s="4"/>
    </row>
    <row r="98" spans="1:10" ht="60.5" customHeight="1">
      <c r="A98" s="14" t="s">
        <v>285</v>
      </c>
      <c r="B98" s="16" t="s">
        <v>66</v>
      </c>
      <c r="C98" s="17" t="s">
        <v>235</v>
      </c>
      <c r="D98" s="15"/>
      <c r="E98" s="17" t="s">
        <v>236</v>
      </c>
      <c r="F98" s="4"/>
      <c r="G98" s="4"/>
      <c r="H98" s="4"/>
      <c r="I98" s="4"/>
      <c r="J98" s="4"/>
    </row>
    <row r="99" spans="1:10" ht="47" customHeight="1">
      <c r="A99" s="13"/>
      <c r="B99" s="16" t="s">
        <v>237</v>
      </c>
      <c r="C99" s="17" t="s">
        <v>238</v>
      </c>
      <c r="D99" s="15"/>
      <c r="E99" s="17" t="s">
        <v>239</v>
      </c>
      <c r="F99" s="4"/>
      <c r="G99" s="4"/>
      <c r="H99" s="4"/>
      <c r="I99" s="4"/>
      <c r="J99" s="4"/>
    </row>
    <row r="100" spans="1:10" ht="64.5" customHeight="1">
      <c r="A100" s="20"/>
      <c r="B100" s="16" t="s">
        <v>240</v>
      </c>
      <c r="C100" s="17" t="s">
        <v>241</v>
      </c>
      <c r="D100" s="15"/>
      <c r="E100" s="17" t="s">
        <v>242</v>
      </c>
      <c r="F100" s="4"/>
      <c r="G100" s="4"/>
      <c r="H100" s="4"/>
      <c r="I100" s="4"/>
      <c r="J100" s="4"/>
    </row>
    <row r="101" spans="1:10" ht="45" customHeight="1">
      <c r="A101" s="28" t="s">
        <v>67</v>
      </c>
      <c r="B101" s="16" t="s">
        <v>346</v>
      </c>
      <c r="C101" s="17" t="s">
        <v>243</v>
      </c>
      <c r="D101" s="22"/>
      <c r="E101" s="17"/>
      <c r="F101" s="4"/>
      <c r="G101" s="4"/>
      <c r="H101" s="4"/>
      <c r="I101" s="4"/>
      <c r="J101" s="4"/>
    </row>
    <row r="102" spans="1:10" ht="48.75" customHeight="1">
      <c r="A102" s="14"/>
      <c r="B102" s="14" t="s">
        <v>331</v>
      </c>
      <c r="C102" s="13"/>
      <c r="D102" s="23"/>
      <c r="E102" s="13" t="s">
        <v>326</v>
      </c>
      <c r="F102" s="4"/>
      <c r="G102" s="4"/>
      <c r="H102" s="4"/>
      <c r="I102" s="4"/>
      <c r="J102" s="4"/>
    </row>
    <row r="103" spans="1:10" ht="31.5" customHeight="1">
      <c r="A103" s="14"/>
      <c r="B103" s="14" t="s">
        <v>332</v>
      </c>
      <c r="C103" s="13"/>
      <c r="D103" s="23"/>
      <c r="E103" s="13" t="s">
        <v>329</v>
      </c>
      <c r="F103" s="4"/>
      <c r="G103" s="4"/>
      <c r="H103" s="4"/>
      <c r="I103" s="4"/>
      <c r="J103" s="4"/>
    </row>
    <row r="104" spans="1:10" ht="29.25" customHeight="1">
      <c r="A104" s="29"/>
      <c r="B104" s="14" t="s">
        <v>333</v>
      </c>
      <c r="C104" s="13"/>
      <c r="D104" s="27"/>
      <c r="E104" s="13" t="s">
        <v>330</v>
      </c>
      <c r="F104" s="4"/>
      <c r="G104" s="4"/>
      <c r="H104" s="4"/>
      <c r="I104" s="4"/>
      <c r="J104" s="4"/>
    </row>
    <row r="105" spans="1:10" ht="36" customHeight="1">
      <c r="A105" s="19" t="s">
        <v>286</v>
      </c>
      <c r="B105" s="16" t="s">
        <v>347</v>
      </c>
      <c r="C105" s="17" t="s">
        <v>244</v>
      </c>
      <c r="D105" s="15"/>
      <c r="E105" s="17" t="s">
        <v>245</v>
      </c>
      <c r="F105" s="4"/>
      <c r="G105" s="4"/>
      <c r="H105" s="4"/>
      <c r="I105" s="4"/>
      <c r="J105" s="4"/>
    </row>
    <row r="106" spans="1:10" ht="38">
      <c r="A106" s="14" t="s">
        <v>287</v>
      </c>
      <c r="B106" s="16" t="s">
        <v>68</v>
      </c>
      <c r="C106" s="17" t="s">
        <v>246</v>
      </c>
      <c r="D106" s="15"/>
      <c r="E106" s="17" t="s">
        <v>247</v>
      </c>
      <c r="F106" s="4"/>
      <c r="G106" s="4"/>
      <c r="H106" s="4"/>
      <c r="I106" s="4"/>
      <c r="J106" s="4"/>
    </row>
    <row r="107" spans="1:10" ht="124.5" customHeight="1">
      <c r="A107" s="20"/>
      <c r="B107" s="16" t="s">
        <v>334</v>
      </c>
      <c r="C107" s="17" t="s">
        <v>248</v>
      </c>
      <c r="D107" s="15"/>
      <c r="E107" s="17" t="s">
        <v>249</v>
      </c>
      <c r="F107" s="4"/>
      <c r="G107" s="4"/>
      <c r="H107" s="4"/>
      <c r="I107" s="4"/>
      <c r="J107" s="4"/>
    </row>
    <row r="108" spans="1:10" ht="139" customHeight="1">
      <c r="A108" s="13" t="s">
        <v>289</v>
      </c>
      <c r="B108" s="17" t="s">
        <v>69</v>
      </c>
      <c r="C108" s="17" t="s">
        <v>250</v>
      </c>
      <c r="D108" s="15"/>
      <c r="E108" s="17" t="s">
        <v>288</v>
      </c>
      <c r="F108" s="4"/>
      <c r="G108" s="4"/>
      <c r="H108" s="4"/>
      <c r="I108" s="4"/>
      <c r="J108" s="4"/>
    </row>
    <row r="109" spans="1:10" ht="98" customHeight="1">
      <c r="A109" s="30"/>
      <c r="B109" s="31" t="s">
        <v>70</v>
      </c>
      <c r="C109" s="17" t="s">
        <v>290</v>
      </c>
      <c r="D109" s="15"/>
      <c r="E109" s="17" t="s">
        <v>15</v>
      </c>
      <c r="F109" s="4"/>
      <c r="G109" s="4"/>
      <c r="H109" s="4"/>
      <c r="I109" s="4"/>
      <c r="J109" s="4"/>
    </row>
    <row r="110" spans="1:10" ht="27" customHeight="1">
      <c r="A110" s="13" t="s">
        <v>311</v>
      </c>
      <c r="B110" s="17"/>
      <c r="C110" s="17"/>
      <c r="D110" s="15"/>
      <c r="E110" s="17"/>
      <c r="F110" s="4"/>
      <c r="G110" s="4"/>
      <c r="H110" s="4"/>
      <c r="I110" s="4"/>
      <c r="J110" s="4"/>
    </row>
    <row r="111" spans="1:10" ht="53.5" customHeight="1">
      <c r="A111" s="17"/>
      <c r="B111" s="17" t="s">
        <v>71</v>
      </c>
      <c r="C111" s="17" t="s">
        <v>251</v>
      </c>
      <c r="D111" s="15"/>
      <c r="E111" s="17" t="s">
        <v>15</v>
      </c>
      <c r="F111" s="4"/>
      <c r="G111" s="4"/>
      <c r="H111" s="4"/>
      <c r="I111" s="4"/>
      <c r="J111" s="4"/>
    </row>
    <row r="112" spans="1:10" ht="46.5" customHeight="1">
      <c r="A112" s="13"/>
      <c r="B112" s="17" t="s">
        <v>72</v>
      </c>
      <c r="C112" s="17" t="s">
        <v>291</v>
      </c>
      <c r="D112" s="15"/>
      <c r="E112" s="17" t="s">
        <v>15</v>
      </c>
      <c r="F112" s="4"/>
      <c r="G112" s="4"/>
      <c r="H112" s="4"/>
      <c r="I112" s="4"/>
      <c r="J112" s="4"/>
    </row>
    <row r="113" spans="1:10" ht="47" customHeight="1">
      <c r="A113" s="16" t="s">
        <v>292</v>
      </c>
      <c r="B113" s="17"/>
      <c r="C113" s="17" t="s">
        <v>252</v>
      </c>
      <c r="D113" s="22"/>
      <c r="E113" s="17"/>
      <c r="F113" s="4"/>
      <c r="G113" s="4"/>
      <c r="H113" s="4"/>
      <c r="I113" s="4"/>
      <c r="J113" s="4"/>
    </row>
    <row r="114" spans="1:10" ht="101" customHeight="1">
      <c r="A114" s="32" t="s">
        <v>253</v>
      </c>
      <c r="B114" s="33" t="s">
        <v>256</v>
      </c>
      <c r="C114" s="30" t="s">
        <v>255</v>
      </c>
      <c r="D114" s="15"/>
      <c r="E114" s="31" t="s">
        <v>254</v>
      </c>
      <c r="F114" s="4"/>
      <c r="G114" s="4"/>
      <c r="H114" s="4"/>
      <c r="I114" s="4"/>
      <c r="J114" s="4"/>
    </row>
    <row r="115" spans="1:10" ht="40.5" customHeight="1">
      <c r="A115" s="34"/>
      <c r="B115" s="33" t="s">
        <v>73</v>
      </c>
      <c r="C115" s="30" t="s">
        <v>257</v>
      </c>
      <c r="D115" s="15"/>
      <c r="E115" s="31" t="s">
        <v>254</v>
      </c>
      <c r="F115" s="4"/>
      <c r="G115" s="4"/>
      <c r="H115" s="4"/>
      <c r="I115" s="4"/>
      <c r="J115" s="4"/>
    </row>
    <row r="116" spans="1:10" ht="62.5" customHeight="1">
      <c r="A116" s="35" t="s">
        <v>303</v>
      </c>
      <c r="B116" s="33" t="s">
        <v>258</v>
      </c>
      <c r="C116" s="30" t="s">
        <v>257</v>
      </c>
      <c r="D116" s="15"/>
      <c r="E116" s="31" t="s">
        <v>254</v>
      </c>
      <c r="F116" s="4"/>
      <c r="G116" s="4"/>
      <c r="H116" s="4"/>
      <c r="I116" s="4"/>
      <c r="J116" s="4"/>
    </row>
    <row r="117" spans="1:10" ht="86" customHeight="1">
      <c r="A117" s="36"/>
      <c r="B117" s="33" t="s">
        <v>259</v>
      </c>
      <c r="C117" s="30" t="s">
        <v>293</v>
      </c>
      <c r="D117" s="15"/>
      <c r="E117" s="31" t="s">
        <v>294</v>
      </c>
      <c r="F117" s="4"/>
      <c r="G117" s="4"/>
      <c r="H117" s="4"/>
      <c r="I117" s="4"/>
      <c r="J117" s="4"/>
    </row>
    <row r="118" spans="1:10" ht="55.5" customHeight="1">
      <c r="A118" s="36"/>
      <c r="B118" s="33" t="s">
        <v>74</v>
      </c>
      <c r="C118" s="30" t="s">
        <v>260</v>
      </c>
      <c r="D118" s="15"/>
      <c r="E118" s="31" t="s">
        <v>294</v>
      </c>
      <c r="F118" s="4"/>
      <c r="G118" s="4"/>
      <c r="H118" s="4"/>
      <c r="I118" s="4"/>
      <c r="J118" s="4"/>
    </row>
    <row r="119" spans="1:10" ht="95.5" customHeight="1">
      <c r="A119" s="36"/>
      <c r="B119" s="33" t="s">
        <v>75</v>
      </c>
      <c r="C119" s="30" t="s">
        <v>296</v>
      </c>
      <c r="D119" s="15"/>
      <c r="E119" s="31" t="s">
        <v>294</v>
      </c>
      <c r="F119" s="4"/>
      <c r="G119" s="4"/>
      <c r="H119" s="4"/>
      <c r="I119" s="4"/>
      <c r="J119" s="4"/>
    </row>
    <row r="120" spans="1:10" ht="38" customHeight="1">
      <c r="A120" s="36"/>
      <c r="B120" s="33" t="s">
        <v>76</v>
      </c>
      <c r="C120" s="30" t="s">
        <v>261</v>
      </c>
      <c r="D120" s="15"/>
      <c r="E120" s="30" t="s">
        <v>294</v>
      </c>
      <c r="F120" s="4"/>
      <c r="G120" s="4"/>
      <c r="H120" s="4"/>
      <c r="I120" s="4"/>
      <c r="J120" s="4"/>
    </row>
    <row r="121" spans="1:10" ht="62.5" customHeight="1">
      <c r="A121" s="36"/>
      <c r="B121" s="33" t="s">
        <v>77</v>
      </c>
      <c r="C121" s="30" t="s">
        <v>262</v>
      </c>
      <c r="D121" s="15"/>
      <c r="E121" s="30" t="s">
        <v>294</v>
      </c>
      <c r="F121" s="4"/>
      <c r="G121" s="4"/>
      <c r="H121" s="4"/>
      <c r="I121" s="4"/>
      <c r="J121" s="4"/>
    </row>
    <row r="122" spans="1:10" ht="185" customHeight="1">
      <c r="A122" s="36"/>
      <c r="B122" s="33" t="s">
        <v>263</v>
      </c>
      <c r="C122" s="30" t="s">
        <v>295</v>
      </c>
      <c r="D122" s="15"/>
      <c r="E122" s="30" t="s">
        <v>254</v>
      </c>
      <c r="F122" s="4"/>
      <c r="G122" s="4"/>
      <c r="H122" s="4"/>
      <c r="I122" s="4"/>
      <c r="J122" s="4"/>
    </row>
    <row r="123" spans="1:10" ht="45" customHeight="1">
      <c r="A123" s="36"/>
      <c r="B123" s="33" t="s">
        <v>297</v>
      </c>
      <c r="C123" s="30" t="s">
        <v>298</v>
      </c>
      <c r="D123" s="15"/>
      <c r="E123" s="30" t="s">
        <v>294</v>
      </c>
      <c r="F123" s="4"/>
      <c r="G123" s="4"/>
      <c r="H123" s="4"/>
      <c r="I123" s="4"/>
      <c r="J123" s="4"/>
    </row>
    <row r="124" spans="1:10" ht="64" customHeight="1">
      <c r="A124" s="36"/>
      <c r="B124" s="33" t="s">
        <v>299</v>
      </c>
      <c r="C124" s="30" t="s">
        <v>300</v>
      </c>
      <c r="D124" s="15"/>
      <c r="E124" s="30" t="s">
        <v>294</v>
      </c>
      <c r="F124" s="4"/>
      <c r="G124" s="4"/>
      <c r="H124" s="4"/>
      <c r="I124" s="4"/>
      <c r="J124" s="4"/>
    </row>
    <row r="125" spans="1:10" ht="64.5" customHeight="1">
      <c r="A125" s="34"/>
      <c r="B125" s="33" t="s">
        <v>301</v>
      </c>
      <c r="C125" s="30" t="s">
        <v>302</v>
      </c>
      <c r="D125" s="15"/>
      <c r="E125" s="30" t="s">
        <v>254</v>
      </c>
      <c r="F125" s="4"/>
      <c r="G125" s="4"/>
      <c r="H125" s="4"/>
      <c r="I125" s="4"/>
      <c r="J125" s="4"/>
    </row>
    <row r="126" spans="1:10" ht="57" customHeight="1">
      <c r="A126" s="33" t="s">
        <v>304</v>
      </c>
      <c r="B126" s="33" t="s">
        <v>348</v>
      </c>
      <c r="C126" s="30" t="s">
        <v>264</v>
      </c>
      <c r="D126" s="15"/>
      <c r="E126" s="30" t="s">
        <v>294</v>
      </c>
      <c r="F126" s="4"/>
      <c r="G126" s="4"/>
      <c r="H126" s="4"/>
      <c r="I126" s="4"/>
      <c r="J126" s="4"/>
    </row>
    <row r="127" spans="1:10" ht="96" customHeight="1">
      <c r="A127" s="33" t="s">
        <v>305</v>
      </c>
      <c r="B127" s="33" t="s">
        <v>349</v>
      </c>
      <c r="C127" s="30" t="s">
        <v>306</v>
      </c>
      <c r="D127" s="15"/>
      <c r="E127" s="30" t="s">
        <v>254</v>
      </c>
      <c r="F127" s="4"/>
      <c r="G127" s="4"/>
      <c r="H127" s="4"/>
      <c r="I127" s="4"/>
      <c r="J127" s="4"/>
    </row>
    <row r="128" spans="1:10" ht="73.5" customHeight="1">
      <c r="A128" s="33" t="s">
        <v>307</v>
      </c>
      <c r="B128" s="33" t="s">
        <v>350</v>
      </c>
      <c r="C128" s="30" t="s">
        <v>308</v>
      </c>
      <c r="D128" s="15"/>
      <c r="E128" s="30" t="s">
        <v>294</v>
      </c>
      <c r="F128" s="4"/>
      <c r="G128" s="4"/>
      <c r="H128" s="4"/>
      <c r="I128" s="4"/>
      <c r="J128" s="4"/>
    </row>
    <row r="129" spans="1:10" ht="92" customHeight="1">
      <c r="A129" s="33" t="s">
        <v>309</v>
      </c>
      <c r="B129" s="33" t="s">
        <v>351</v>
      </c>
      <c r="C129" s="30" t="s">
        <v>310</v>
      </c>
      <c r="D129" s="15"/>
      <c r="E129" s="30" t="s">
        <v>294</v>
      </c>
      <c r="F129" s="4"/>
      <c r="G129" s="4"/>
      <c r="H129" s="4"/>
      <c r="I129" s="4"/>
      <c r="J129" s="4"/>
    </row>
    <row r="130" spans="1:10" ht="18">
      <c r="I130" s="4"/>
      <c r="J130" s="4"/>
    </row>
    <row r="131" spans="1:10" ht="18">
      <c r="I131" s="4"/>
      <c r="J131" s="4"/>
    </row>
    <row r="132" spans="1:10" ht="18">
      <c r="I132" s="4"/>
      <c r="J132" s="4"/>
    </row>
    <row r="133" spans="1:10" ht="18">
      <c r="I133" s="4"/>
      <c r="J133" s="4"/>
    </row>
    <row r="134" spans="1:10" ht="18">
      <c r="I134" s="4"/>
      <c r="J134" s="4"/>
    </row>
    <row r="135" spans="1:10" ht="18">
      <c r="I135" s="4"/>
      <c r="J135" s="4"/>
    </row>
    <row r="136" spans="1:10" ht="18">
      <c r="I136" s="4"/>
      <c r="J136" s="4"/>
    </row>
    <row r="137" spans="1:10" ht="18">
      <c r="I137" s="4"/>
      <c r="J137" s="4"/>
    </row>
    <row r="138" spans="1:10" ht="18">
      <c r="I138" s="4"/>
      <c r="J138" s="4"/>
    </row>
    <row r="139" spans="1:10" ht="18">
      <c r="J139" s="4"/>
    </row>
    <row r="140" spans="1:10" ht="18">
      <c r="J140" s="4"/>
    </row>
    <row r="141" spans="1:10" ht="18">
      <c r="J141" s="4"/>
    </row>
    <row r="142" spans="1:10" ht="18">
      <c r="J142" s="4"/>
    </row>
    <row r="143" spans="1:10" ht="18">
      <c r="J143" s="4"/>
    </row>
    <row r="144" spans="1:10" ht="18">
      <c r="J144" s="4"/>
    </row>
    <row r="145" spans="10:10" ht="18">
      <c r="J145" s="4"/>
    </row>
    <row r="146" spans="10:10" ht="18">
      <c r="J146" s="4"/>
    </row>
    <row r="147" spans="10:10" ht="18">
      <c r="J147" s="4"/>
    </row>
    <row r="148" spans="10:10" ht="18">
      <c r="J148" s="4"/>
    </row>
    <row r="149" spans="10:10" ht="18">
      <c r="J149" s="4"/>
    </row>
    <row r="150" spans="10:10" ht="18">
      <c r="J150" s="4"/>
    </row>
    <row r="151" spans="10:10" ht="18">
      <c r="J151" s="4"/>
    </row>
    <row r="152" spans="10:10" ht="18">
      <c r="J152" s="4"/>
    </row>
    <row r="153" spans="10:10" ht="18">
      <c r="J153" s="4"/>
    </row>
    <row r="154" spans="10:10" ht="18">
      <c r="J154" s="4"/>
    </row>
    <row r="155" spans="10:10" ht="18">
      <c r="J155" s="4"/>
    </row>
    <row r="156" spans="10:10" ht="18">
      <c r="J156" s="4"/>
    </row>
    <row r="157" spans="10:10" ht="18">
      <c r="J157" s="4"/>
    </row>
    <row r="158" spans="10:10" ht="18">
      <c r="J158" s="4"/>
    </row>
    <row r="159" spans="10:10" ht="18">
      <c r="J159" s="4"/>
    </row>
    <row r="160" spans="10:10" ht="18">
      <c r="J160" s="4"/>
    </row>
    <row r="161" spans="10:10" ht="18">
      <c r="J161" s="4"/>
    </row>
    <row r="162" spans="10:10" ht="18">
      <c r="J162" s="4"/>
    </row>
    <row r="163" spans="10:10" ht="18">
      <c r="J163" s="4"/>
    </row>
    <row r="164" spans="10:10" ht="18">
      <c r="J164" s="4"/>
    </row>
    <row r="165" spans="10:10" ht="18">
      <c r="J165" s="4"/>
    </row>
    <row r="166" spans="10:10" ht="18">
      <c r="J166" s="4"/>
    </row>
    <row r="167" spans="10:10" ht="18">
      <c r="J167" s="4"/>
    </row>
    <row r="168" spans="10:10" ht="18">
      <c r="J168" s="4"/>
    </row>
    <row r="169" spans="10:10" ht="18">
      <c r="J169" s="4"/>
    </row>
    <row r="170" spans="10:10" ht="18">
      <c r="J170" s="4"/>
    </row>
    <row r="171" spans="10:10" ht="18">
      <c r="J171" s="4"/>
    </row>
    <row r="172" spans="10:10" ht="18">
      <c r="J172" s="4"/>
    </row>
    <row r="173" spans="10:10" ht="18">
      <c r="J173" s="4"/>
    </row>
    <row r="174" spans="10:10" ht="18">
      <c r="J174" s="4"/>
    </row>
    <row r="175" spans="10:10" ht="18">
      <c r="J175" s="4"/>
    </row>
  </sheetData>
  <mergeCells count="5">
    <mergeCell ref="A1:E1"/>
    <mergeCell ref="A2:E2"/>
    <mergeCell ref="B3:E3"/>
    <mergeCell ref="D5:E5"/>
    <mergeCell ref="B4:E4"/>
  </mergeCells>
  <phoneticPr fontId="4"/>
  <dataValidations count="1">
    <dataValidation type="list" allowBlank="1" showInputMessage="1" showErrorMessage="1" sqref="D10:D129" xr:uid="{5A646A9A-B962-41DC-8D47-EF623AA3A2D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BC0B-A707-4F91-81FC-F7EFD79B028E}">
  <sheetPr>
    <pageSetUpPr fitToPage="1"/>
  </sheetPr>
  <dimension ref="A1:AP70"/>
  <sheetViews>
    <sheetView view="pageBreakPreview" topLeftCell="A11" zoomScale="60" zoomScaleNormal="100" workbookViewId="0">
      <selection activeCell="A46" sqref="A46"/>
    </sheetView>
  </sheetViews>
  <sheetFormatPr defaultColWidth="8.25" defaultRowHeight="14"/>
  <cols>
    <col min="1" max="1" width="2.58203125" style="44" customWidth="1"/>
    <col min="2" max="2" width="15" style="38" customWidth="1"/>
    <col min="3" max="3" width="6.58203125" style="44" customWidth="1"/>
    <col min="4" max="5" width="7.58203125" style="44" customWidth="1"/>
    <col min="6" max="36" width="2.58203125" style="44" customWidth="1"/>
    <col min="37" max="37" width="6.58203125" style="44" customWidth="1"/>
    <col min="38" max="39" width="7.58203125" style="44" customWidth="1"/>
    <col min="40" max="40" width="5.58203125" style="44" customWidth="1"/>
    <col min="41" max="16384" width="8.25" style="44"/>
  </cols>
  <sheetData>
    <row r="1" spans="1:40" ht="20.149999999999999" customHeight="1">
      <c r="A1" s="37" t="s">
        <v>353</v>
      </c>
      <c r="C1" s="39"/>
      <c r="D1" s="39"/>
      <c r="E1" s="39"/>
      <c r="F1" s="39"/>
      <c r="G1" s="39"/>
      <c r="H1" s="39"/>
      <c r="I1" s="39"/>
      <c r="J1" s="39"/>
      <c r="K1" s="39"/>
      <c r="L1" s="39"/>
      <c r="M1" s="39"/>
      <c r="N1" s="39"/>
      <c r="O1" s="39"/>
      <c r="P1" s="39"/>
      <c r="Q1" s="39"/>
      <c r="R1" s="39"/>
      <c r="S1" s="39"/>
      <c r="T1" s="39"/>
      <c r="U1" s="39"/>
      <c r="V1" s="39"/>
      <c r="W1" s="39"/>
      <c r="X1" s="40"/>
      <c r="Y1" s="40"/>
      <c r="Z1" s="41"/>
      <c r="AA1" s="41"/>
      <c r="AB1" s="41"/>
      <c r="AC1" s="41"/>
      <c r="AD1" s="42"/>
      <c r="AE1" s="42"/>
      <c r="AF1" s="42"/>
      <c r="AG1" s="42"/>
      <c r="AH1" s="42"/>
      <c r="AI1" s="43" t="s">
        <v>354</v>
      </c>
      <c r="AJ1" s="43"/>
      <c r="AK1" s="86" t="s">
        <v>424</v>
      </c>
      <c r="AL1" s="86"/>
      <c r="AM1" s="86"/>
      <c r="AN1" s="86"/>
    </row>
    <row r="2" spans="1:40" ht="18" customHeight="1">
      <c r="A2" s="41"/>
      <c r="B2" s="45"/>
      <c r="C2" s="45"/>
      <c r="D2" s="45"/>
      <c r="E2" s="45"/>
      <c r="F2" s="45"/>
      <c r="G2" s="45"/>
      <c r="H2" s="45"/>
      <c r="I2" s="45"/>
      <c r="J2" s="45"/>
      <c r="K2" s="45"/>
      <c r="L2" s="45"/>
      <c r="M2" s="87">
        <v>2025</v>
      </c>
      <c r="N2" s="87"/>
      <c r="O2" s="87"/>
      <c r="P2" s="87"/>
      <c r="Q2" s="88" t="s">
        <v>355</v>
      </c>
      <c r="R2" s="88"/>
      <c r="S2" s="87"/>
      <c r="T2" s="87"/>
      <c r="U2" s="88" t="s">
        <v>356</v>
      </c>
      <c r="V2" s="88"/>
      <c r="W2" s="45"/>
      <c r="X2" s="45"/>
      <c r="Y2" s="45"/>
      <c r="Z2" s="41"/>
      <c r="AA2" s="41"/>
      <c r="AC2" s="43"/>
      <c r="AD2" s="45"/>
      <c r="AE2" s="45"/>
      <c r="AF2" s="45"/>
      <c r="AG2" s="45"/>
      <c r="AH2" s="45"/>
      <c r="AI2" s="43" t="s">
        <v>357</v>
      </c>
      <c r="AJ2" s="43"/>
      <c r="AK2" s="89"/>
      <c r="AL2" s="89"/>
      <c r="AM2" s="89"/>
      <c r="AN2" s="89"/>
    </row>
    <row r="3" spans="1:40" ht="18" customHeight="1">
      <c r="A3" s="46"/>
      <c r="B3" s="46"/>
      <c r="C3" s="46"/>
      <c r="D3" s="46"/>
      <c r="E3" s="46"/>
      <c r="F3" s="46"/>
      <c r="G3" s="46"/>
      <c r="H3" s="46"/>
      <c r="I3" s="46"/>
      <c r="J3" s="46"/>
      <c r="K3" s="46"/>
      <c r="L3" s="46"/>
      <c r="M3" s="46"/>
      <c r="N3" s="46"/>
      <c r="O3" s="46"/>
      <c r="P3" s="46"/>
      <c r="Q3" s="46"/>
      <c r="R3" s="46"/>
      <c r="S3" s="46"/>
      <c r="T3" s="46"/>
      <c r="U3" s="46"/>
      <c r="V3" s="46"/>
      <c r="W3" s="46"/>
      <c r="Y3" s="47"/>
      <c r="Z3" s="47"/>
      <c r="AA3" s="47"/>
      <c r="AB3" s="41"/>
      <c r="AC3" s="47"/>
      <c r="AD3" s="47"/>
      <c r="AE3" s="47"/>
      <c r="AF3" s="47"/>
      <c r="AG3" s="47"/>
      <c r="AH3" s="47"/>
      <c r="AI3" s="48" t="s">
        <v>358</v>
      </c>
      <c r="AJ3" s="43"/>
      <c r="AK3" s="89" t="s">
        <v>359</v>
      </c>
      <c r="AL3" s="89"/>
      <c r="AM3" s="89"/>
      <c r="AN3" s="89"/>
    </row>
    <row r="4" spans="1:40" ht="18" customHeight="1">
      <c r="A4" s="46"/>
      <c r="B4" s="46" t="s">
        <v>360</v>
      </c>
      <c r="C4" s="46"/>
      <c r="D4" s="46"/>
      <c r="E4" s="46"/>
      <c r="F4" s="46"/>
      <c r="G4" s="46"/>
      <c r="H4" s="46"/>
      <c r="I4" s="46"/>
      <c r="J4" s="46"/>
      <c r="K4" s="46"/>
      <c r="L4" s="46"/>
      <c r="M4" s="46"/>
      <c r="N4" s="46"/>
      <c r="O4" s="46"/>
      <c r="P4" s="46"/>
      <c r="Q4" s="46"/>
      <c r="R4" s="46"/>
      <c r="S4" s="46"/>
      <c r="T4" s="46"/>
      <c r="U4" s="46"/>
      <c r="V4" s="46"/>
      <c r="W4" s="46"/>
      <c r="Y4" s="47"/>
      <c r="Z4" s="47"/>
      <c r="AA4" s="47"/>
      <c r="AB4" s="41"/>
      <c r="AC4" s="47"/>
      <c r="AD4" s="47"/>
      <c r="AE4" s="47"/>
      <c r="AF4" s="47"/>
      <c r="AG4" s="47"/>
      <c r="AH4" s="47"/>
      <c r="AI4" s="48" t="s">
        <v>426</v>
      </c>
      <c r="AJ4" s="43"/>
      <c r="AK4" s="89" t="s">
        <v>361</v>
      </c>
      <c r="AL4" s="89"/>
      <c r="AM4" s="89"/>
      <c r="AN4" s="89"/>
    </row>
    <row r="5" spans="1:40" ht="18" customHeight="1">
      <c r="A5" s="46"/>
      <c r="B5" s="46"/>
      <c r="C5" s="46"/>
      <c r="D5" s="46"/>
      <c r="E5" s="46"/>
      <c r="F5" s="46"/>
      <c r="G5" s="46"/>
      <c r="H5" s="46"/>
      <c r="I5" s="46"/>
      <c r="J5" s="46"/>
      <c r="K5" s="46"/>
      <c r="L5" s="46"/>
      <c r="M5" s="46"/>
      <c r="N5" s="46"/>
      <c r="O5" s="46"/>
      <c r="P5" s="46"/>
      <c r="Q5" s="46"/>
      <c r="R5" s="46"/>
      <c r="S5" s="46"/>
      <c r="U5" s="46"/>
      <c r="V5" s="46"/>
      <c r="W5" s="46"/>
      <c r="Y5" s="47"/>
      <c r="Z5" s="47"/>
      <c r="AA5" s="47"/>
      <c r="AB5" s="41"/>
      <c r="AC5" s="47"/>
      <c r="AD5" s="47"/>
      <c r="AE5" s="47"/>
      <c r="AF5" s="47"/>
      <c r="AG5" s="48" t="s">
        <v>362</v>
      </c>
      <c r="AH5" s="90"/>
      <c r="AI5" s="90"/>
      <c r="AJ5" s="90"/>
      <c r="AK5" s="47" t="s">
        <v>363</v>
      </c>
      <c r="AL5" s="49"/>
      <c r="AM5" s="47" t="s">
        <v>364</v>
      </c>
      <c r="AN5" s="41"/>
    </row>
    <row r="6" spans="1:40" ht="10" customHeight="1">
      <c r="A6" s="41"/>
      <c r="B6" s="50"/>
      <c r="C6" s="50"/>
      <c r="D6" s="50"/>
      <c r="E6" s="50"/>
      <c r="F6" s="50"/>
      <c r="G6" s="50"/>
      <c r="H6" s="50"/>
      <c r="I6" s="50"/>
      <c r="J6" s="50"/>
      <c r="K6" s="50"/>
      <c r="L6" s="50"/>
      <c r="M6" s="50"/>
      <c r="N6" s="50"/>
      <c r="O6" s="50"/>
      <c r="P6" s="50"/>
      <c r="Q6" s="50"/>
      <c r="R6" s="50"/>
      <c r="S6" s="50"/>
      <c r="T6" s="50"/>
      <c r="U6" s="50"/>
      <c r="V6" s="50"/>
      <c r="W6" s="50"/>
      <c r="X6" s="45"/>
      <c r="Y6" s="45"/>
      <c r="Z6" s="45"/>
      <c r="AA6" s="45"/>
      <c r="AB6" s="45"/>
      <c r="AC6" s="45"/>
      <c r="AD6" s="45"/>
      <c r="AE6" s="45"/>
      <c r="AF6" s="45"/>
      <c r="AG6" s="45"/>
      <c r="AH6" s="45"/>
      <c r="AI6" s="45"/>
      <c r="AJ6" s="45"/>
      <c r="AK6" s="45"/>
      <c r="AL6" s="45"/>
      <c r="AM6" s="41"/>
      <c r="AN6" s="41"/>
    </row>
    <row r="7" spans="1:40" ht="15" customHeight="1">
      <c r="A7" s="91" t="s">
        <v>365</v>
      </c>
      <c r="B7" s="92" t="s">
        <v>366</v>
      </c>
      <c r="C7" s="93" t="s">
        <v>367</v>
      </c>
      <c r="D7" s="92" t="s">
        <v>368</v>
      </c>
      <c r="E7" s="96" t="s">
        <v>369</v>
      </c>
      <c r="F7" s="97" t="s">
        <v>370</v>
      </c>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8" t="s">
        <v>371</v>
      </c>
      <c r="AL7" s="100" t="s">
        <v>372</v>
      </c>
      <c r="AM7" s="101" t="s">
        <v>373</v>
      </c>
      <c r="AN7" s="101"/>
    </row>
    <row r="8" spans="1:40" ht="15" customHeight="1">
      <c r="A8" s="91"/>
      <c r="B8" s="92"/>
      <c r="C8" s="94"/>
      <c r="D8" s="92"/>
      <c r="E8" s="96"/>
      <c r="F8" s="92" t="s">
        <v>374</v>
      </c>
      <c r="G8" s="92"/>
      <c r="H8" s="92"/>
      <c r="I8" s="92"/>
      <c r="J8" s="92"/>
      <c r="K8" s="92"/>
      <c r="L8" s="92"/>
      <c r="M8" s="92" t="s">
        <v>375</v>
      </c>
      <c r="N8" s="92"/>
      <c r="O8" s="92"/>
      <c r="P8" s="92"/>
      <c r="Q8" s="92"/>
      <c r="R8" s="92"/>
      <c r="S8" s="92"/>
      <c r="T8" s="92" t="s">
        <v>376</v>
      </c>
      <c r="U8" s="92"/>
      <c r="V8" s="92"/>
      <c r="W8" s="92"/>
      <c r="X8" s="92"/>
      <c r="Y8" s="92"/>
      <c r="Z8" s="92"/>
      <c r="AA8" s="92" t="s">
        <v>377</v>
      </c>
      <c r="AB8" s="92"/>
      <c r="AC8" s="92"/>
      <c r="AD8" s="92"/>
      <c r="AE8" s="92"/>
      <c r="AF8" s="92"/>
      <c r="AG8" s="92"/>
      <c r="AH8" s="92" t="s">
        <v>378</v>
      </c>
      <c r="AI8" s="92"/>
      <c r="AJ8" s="92"/>
      <c r="AK8" s="98"/>
      <c r="AL8" s="100"/>
      <c r="AM8" s="101"/>
      <c r="AN8" s="101"/>
    </row>
    <row r="9" spans="1:40" ht="15" customHeight="1">
      <c r="A9" s="91"/>
      <c r="B9" s="92"/>
      <c r="C9" s="94"/>
      <c r="D9" s="92"/>
      <c r="E9" s="96"/>
      <c r="F9" s="51">
        <f>DATE($M$2,$S$2,1)</f>
        <v>45627</v>
      </c>
      <c r="G9" s="51">
        <f>DATE($M$2,$S$2,2)</f>
        <v>45628</v>
      </c>
      <c r="H9" s="51">
        <f>DATE($M$2,$S$2,3)</f>
        <v>45629</v>
      </c>
      <c r="I9" s="51">
        <f>DATE($M$2,$S$2,4)</f>
        <v>45630</v>
      </c>
      <c r="J9" s="51">
        <f>DATE($M$2,$S$2,5)</f>
        <v>45631</v>
      </c>
      <c r="K9" s="51">
        <f>DATE($M$2,$S$2,6)</f>
        <v>45632</v>
      </c>
      <c r="L9" s="51">
        <f>DATE($M$2,$S$2,7)</f>
        <v>45633</v>
      </c>
      <c r="M9" s="51">
        <f>DATE($M$2,$S$2,8)</f>
        <v>45634</v>
      </c>
      <c r="N9" s="51">
        <f>DATE($M$2,$S$2,9)</f>
        <v>45635</v>
      </c>
      <c r="O9" s="51">
        <f>DATE($M$2,$S$2,10)</f>
        <v>45636</v>
      </c>
      <c r="P9" s="51">
        <f>DATE($M$2,$S$2,11)</f>
        <v>45637</v>
      </c>
      <c r="Q9" s="51">
        <f>DATE($M$2,$S$2,12)</f>
        <v>45638</v>
      </c>
      <c r="R9" s="51">
        <f>DATE($M$2,$S$2,13)</f>
        <v>45639</v>
      </c>
      <c r="S9" s="51">
        <f>DATE($M$2,$S$2,14)</f>
        <v>45640</v>
      </c>
      <c r="T9" s="51">
        <f>DATE($M$2,$S$2,15)</f>
        <v>45641</v>
      </c>
      <c r="U9" s="51">
        <f>DATE($M$2,$S$2,16)</f>
        <v>45642</v>
      </c>
      <c r="V9" s="51">
        <f>DATE($M$2,$S$2,17)</f>
        <v>45643</v>
      </c>
      <c r="W9" s="51">
        <f>DATE($M$2,$S$2,18)</f>
        <v>45644</v>
      </c>
      <c r="X9" s="51">
        <f>DATE($M$2,$S$2,19)</f>
        <v>45645</v>
      </c>
      <c r="Y9" s="51">
        <f>DATE($M$2,$S$2,20)</f>
        <v>45646</v>
      </c>
      <c r="Z9" s="51">
        <f>DATE($M$2,$S$2,21)</f>
        <v>45647</v>
      </c>
      <c r="AA9" s="51">
        <f>DATE($M$2,$S$2,22)</f>
        <v>45648</v>
      </c>
      <c r="AB9" s="51">
        <f>DATE($M$2,$S$2,23)</f>
        <v>45649</v>
      </c>
      <c r="AC9" s="51">
        <f>DATE($M$2,$S$2,24)</f>
        <v>45650</v>
      </c>
      <c r="AD9" s="51">
        <f>DATE($M$2,$S$2,25)</f>
        <v>45651</v>
      </c>
      <c r="AE9" s="51">
        <f>DATE($M$2,$S$2,26)</f>
        <v>45652</v>
      </c>
      <c r="AF9" s="51">
        <f>DATE($M$2,$S$2,27)</f>
        <v>45653</v>
      </c>
      <c r="AG9" s="51">
        <f>DATE($M$2,$S$2,28)</f>
        <v>45654</v>
      </c>
      <c r="AH9" s="51">
        <f>IF(DAY(EOMONTH(F9,0))&lt;29,"",DATE($M$2,$S$2,29))</f>
        <v>45655</v>
      </c>
      <c r="AI9" s="51">
        <f>IF(DAY(EOMONTH(F9,0))&lt;30,"",DATE($M$2,$S$2,30))</f>
        <v>45656</v>
      </c>
      <c r="AJ9" s="51">
        <f>IF(DAY(EOMONTH(F9,0))&lt;31,"",DATE($M$2,$S$2,31))</f>
        <v>45657</v>
      </c>
      <c r="AK9" s="98"/>
      <c r="AL9" s="100"/>
      <c r="AM9" s="101"/>
      <c r="AN9" s="101"/>
    </row>
    <row r="10" spans="1:40" ht="15" customHeight="1">
      <c r="A10" s="91"/>
      <c r="B10" s="92"/>
      <c r="C10" s="95"/>
      <c r="D10" s="92"/>
      <c r="E10" s="96"/>
      <c r="F10" s="52">
        <f>DATE($M$2,$S$2,1)</f>
        <v>45627</v>
      </c>
      <c r="G10" s="52">
        <f>DATE($M$2,$S$2,2)</f>
        <v>45628</v>
      </c>
      <c r="H10" s="52">
        <f>DATE($M$2,$S$2,3)</f>
        <v>45629</v>
      </c>
      <c r="I10" s="52">
        <f>DATE($M$2,$S$2,4)</f>
        <v>45630</v>
      </c>
      <c r="J10" s="52">
        <f>DATE($M$2,$S$2,5)</f>
        <v>45631</v>
      </c>
      <c r="K10" s="52">
        <f>DATE($M$2,$S$2,6)</f>
        <v>45632</v>
      </c>
      <c r="L10" s="52">
        <f>DATE($M$2,$S$2,7)</f>
        <v>45633</v>
      </c>
      <c r="M10" s="52">
        <f>DATE($M$2,$S$2,8)</f>
        <v>45634</v>
      </c>
      <c r="N10" s="52">
        <f>DATE($M$2,$S$2,9)</f>
        <v>45635</v>
      </c>
      <c r="O10" s="52">
        <f>DATE($M$2,$S$2,10)</f>
        <v>45636</v>
      </c>
      <c r="P10" s="52">
        <f>DATE($M$2,$S$2,11)</f>
        <v>45637</v>
      </c>
      <c r="Q10" s="52">
        <f>DATE($M$2,$S$2,12)</f>
        <v>45638</v>
      </c>
      <c r="R10" s="52">
        <f>DATE($M$2,$S$2,13)</f>
        <v>45639</v>
      </c>
      <c r="S10" s="52">
        <f>DATE($M$2,$S$2,14)</f>
        <v>45640</v>
      </c>
      <c r="T10" s="52">
        <f>DATE($M$2,$S$2,15)</f>
        <v>45641</v>
      </c>
      <c r="U10" s="52">
        <f>DATE($M$2,$S$2,16)</f>
        <v>45642</v>
      </c>
      <c r="V10" s="52">
        <f>DATE($M$2,$S$2,17)</f>
        <v>45643</v>
      </c>
      <c r="W10" s="52">
        <f>DATE($M$2,$S$2,18)</f>
        <v>45644</v>
      </c>
      <c r="X10" s="52">
        <f>DATE($M$2,$S$2,19)</f>
        <v>45645</v>
      </c>
      <c r="Y10" s="52">
        <f>DATE($M$2,$S$2,20)</f>
        <v>45646</v>
      </c>
      <c r="Z10" s="52">
        <f>DATE($M$2,$S$2,21)</f>
        <v>45647</v>
      </c>
      <c r="AA10" s="52">
        <f>DATE($M$2,$S$2,22)</f>
        <v>45648</v>
      </c>
      <c r="AB10" s="52">
        <f>DATE($M$2,$S$2,23)</f>
        <v>45649</v>
      </c>
      <c r="AC10" s="52">
        <f>DATE($M$2,$S$2,24)</f>
        <v>45650</v>
      </c>
      <c r="AD10" s="52">
        <f>DATE($M$2,$S$2,25)</f>
        <v>45651</v>
      </c>
      <c r="AE10" s="52">
        <f>DATE($M$2,$S$2,26)</f>
        <v>45652</v>
      </c>
      <c r="AF10" s="52">
        <f>DATE($M$2,$S$2,27)</f>
        <v>45653</v>
      </c>
      <c r="AG10" s="52">
        <f>DATE($M$2,$S$2,28)</f>
        <v>45654</v>
      </c>
      <c r="AH10" s="52">
        <f>IF(DAY(EOMONTH(F10,0))&lt;29,"",DATE($M$2,$S$2,29))</f>
        <v>45655</v>
      </c>
      <c r="AI10" s="52">
        <f>IF(DAY(EOMONTH(F10,0))&lt;30,"",DATE($M$2,$S$2,30))</f>
        <v>45656</v>
      </c>
      <c r="AJ10" s="52">
        <f>IF(DAY(EOMONTH(F10,0))&lt;31,"",DATE($M$2,$S$2,31))</f>
        <v>45657</v>
      </c>
      <c r="AK10" s="98"/>
      <c r="AL10" s="100"/>
      <c r="AM10" s="101"/>
      <c r="AN10" s="101"/>
    </row>
    <row r="11" spans="1:40" ht="18" customHeight="1">
      <c r="A11" s="53">
        <v>1</v>
      </c>
      <c r="B11" s="54"/>
      <c r="C11" s="55"/>
      <c r="D11" s="56"/>
      <c r="E11" s="57"/>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9">
        <f>+SUM(F11:AJ11)</f>
        <v>0</v>
      </c>
      <c r="AL11" s="60">
        <f>IF($AK$3="４週",AK11/4,AK11/(DAY(EOMONTH($F$9,0))/7))</f>
        <v>0</v>
      </c>
      <c r="AM11" s="99"/>
      <c r="AN11" s="99"/>
    </row>
    <row r="12" spans="1:40" ht="18" customHeight="1">
      <c r="A12" s="53">
        <v>2</v>
      </c>
      <c r="B12" s="54"/>
      <c r="C12" s="55"/>
      <c r="D12" s="56"/>
      <c r="E12" s="57"/>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9">
        <f t="shared" ref="AK12:AK31" si="0">+SUM(F12:AJ12)</f>
        <v>0</v>
      </c>
      <c r="AL12" s="60">
        <f>IF($AK$3="４週",AK12/4,AK12/(DAY(EOMONTH($F$9,0))/7))</f>
        <v>0</v>
      </c>
      <c r="AM12" s="99"/>
      <c r="AN12" s="99"/>
    </row>
    <row r="13" spans="1:40" ht="18" customHeight="1">
      <c r="A13" s="53">
        <v>3</v>
      </c>
      <c r="B13" s="54"/>
      <c r="C13" s="55"/>
      <c r="D13" s="56"/>
      <c r="E13" s="57"/>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9">
        <f t="shared" si="0"/>
        <v>0</v>
      </c>
      <c r="AL13" s="60">
        <f>IF($AK$3="４週",AK13/4,AK13/(DAY(EOMONTH($F$9,0))/7))</f>
        <v>0</v>
      </c>
      <c r="AM13" s="99"/>
      <c r="AN13" s="99"/>
    </row>
    <row r="14" spans="1:40" ht="18" customHeight="1">
      <c r="A14" s="53">
        <v>4</v>
      </c>
      <c r="B14" s="54"/>
      <c r="C14" s="55"/>
      <c r="D14" s="56"/>
      <c r="E14" s="57"/>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9">
        <f t="shared" si="0"/>
        <v>0</v>
      </c>
      <c r="AL14" s="60">
        <f>IF($AK$3="４週",AK14/4,AK14/(DAY(EOMONTH($F$9,0))/7))</f>
        <v>0</v>
      </c>
      <c r="AM14" s="99"/>
      <c r="AN14" s="99"/>
    </row>
    <row r="15" spans="1:40" ht="18" customHeight="1">
      <c r="A15" s="53">
        <v>5</v>
      </c>
      <c r="B15" s="54"/>
      <c r="C15" s="55"/>
      <c r="D15" s="56"/>
      <c r="E15" s="57"/>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9">
        <f t="shared" si="0"/>
        <v>0</v>
      </c>
      <c r="AL15" s="60">
        <f t="shared" ref="AL15:AL30" si="1">IF($AK$3="４週",AK15/4,AK15/(DAY(EOMONTH($F$9,0))/7))</f>
        <v>0</v>
      </c>
      <c r="AM15" s="99"/>
      <c r="AN15" s="99"/>
    </row>
    <row r="16" spans="1:40" ht="18" customHeight="1">
      <c r="A16" s="53">
        <v>6</v>
      </c>
      <c r="B16" s="54"/>
      <c r="C16" s="55"/>
      <c r="D16" s="56"/>
      <c r="E16" s="57"/>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9">
        <f t="shared" si="0"/>
        <v>0</v>
      </c>
      <c r="AL16" s="60">
        <f t="shared" si="1"/>
        <v>0</v>
      </c>
      <c r="AM16" s="99"/>
      <c r="AN16" s="99"/>
    </row>
    <row r="17" spans="1:40" ht="18" customHeight="1">
      <c r="A17" s="53">
        <v>7</v>
      </c>
      <c r="B17" s="54"/>
      <c r="C17" s="55"/>
      <c r="D17" s="56"/>
      <c r="E17" s="57"/>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9">
        <f t="shared" si="0"/>
        <v>0</v>
      </c>
      <c r="AL17" s="60">
        <f t="shared" si="1"/>
        <v>0</v>
      </c>
      <c r="AM17" s="99"/>
      <c r="AN17" s="99"/>
    </row>
    <row r="18" spans="1:40" ht="18" customHeight="1">
      <c r="A18" s="53">
        <v>8</v>
      </c>
      <c r="B18" s="54"/>
      <c r="C18" s="55"/>
      <c r="D18" s="56"/>
      <c r="E18" s="57"/>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9">
        <f t="shared" si="0"/>
        <v>0</v>
      </c>
      <c r="AL18" s="60">
        <f t="shared" si="1"/>
        <v>0</v>
      </c>
      <c r="AM18" s="99"/>
      <c r="AN18" s="99"/>
    </row>
    <row r="19" spans="1:40" ht="18" customHeight="1">
      <c r="A19" s="53">
        <v>9</v>
      </c>
      <c r="B19" s="54"/>
      <c r="C19" s="55"/>
      <c r="D19" s="56"/>
      <c r="E19" s="57"/>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9">
        <f t="shared" si="0"/>
        <v>0</v>
      </c>
      <c r="AL19" s="60">
        <f t="shared" si="1"/>
        <v>0</v>
      </c>
      <c r="AM19" s="99"/>
      <c r="AN19" s="99"/>
    </row>
    <row r="20" spans="1:40" ht="18" customHeight="1">
      <c r="A20" s="53">
        <v>10</v>
      </c>
      <c r="B20" s="54"/>
      <c r="C20" s="55"/>
      <c r="D20" s="56"/>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9">
        <f t="shared" si="0"/>
        <v>0</v>
      </c>
      <c r="AL20" s="60">
        <f t="shared" si="1"/>
        <v>0</v>
      </c>
      <c r="AM20" s="99"/>
      <c r="AN20" s="99"/>
    </row>
    <row r="21" spans="1:40" ht="18" customHeight="1">
      <c r="A21" s="53">
        <v>11</v>
      </c>
      <c r="B21" s="54"/>
      <c r="C21" s="55"/>
      <c r="D21" s="56"/>
      <c r="E21" s="57"/>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9">
        <f t="shared" si="0"/>
        <v>0</v>
      </c>
      <c r="AL21" s="60">
        <f t="shared" si="1"/>
        <v>0</v>
      </c>
      <c r="AM21" s="99"/>
      <c r="AN21" s="99"/>
    </row>
    <row r="22" spans="1:40" ht="18" customHeight="1">
      <c r="A22" s="53">
        <v>12</v>
      </c>
      <c r="B22" s="54"/>
      <c r="C22" s="55"/>
      <c r="D22" s="56"/>
      <c r="E22" s="57"/>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9">
        <f t="shared" si="0"/>
        <v>0</v>
      </c>
      <c r="AL22" s="60">
        <f t="shared" si="1"/>
        <v>0</v>
      </c>
      <c r="AM22" s="99"/>
      <c r="AN22" s="99"/>
    </row>
    <row r="23" spans="1:40" ht="18" customHeight="1">
      <c r="A23" s="53">
        <v>13</v>
      </c>
      <c r="B23" s="54"/>
      <c r="C23" s="55"/>
      <c r="D23" s="56"/>
      <c r="E23" s="57"/>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9">
        <f t="shared" si="0"/>
        <v>0</v>
      </c>
      <c r="AL23" s="60">
        <f t="shared" si="1"/>
        <v>0</v>
      </c>
      <c r="AM23" s="99"/>
      <c r="AN23" s="99"/>
    </row>
    <row r="24" spans="1:40" ht="18" customHeight="1">
      <c r="A24" s="53">
        <v>14</v>
      </c>
      <c r="B24" s="54"/>
      <c r="C24" s="55"/>
      <c r="D24" s="56"/>
      <c r="E24" s="57"/>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9">
        <f t="shared" si="0"/>
        <v>0</v>
      </c>
      <c r="AL24" s="60">
        <f t="shared" si="1"/>
        <v>0</v>
      </c>
      <c r="AM24" s="99"/>
      <c r="AN24" s="99"/>
    </row>
    <row r="25" spans="1:40" ht="18" customHeight="1">
      <c r="A25" s="53">
        <v>15</v>
      </c>
      <c r="B25" s="54"/>
      <c r="C25" s="55"/>
      <c r="D25" s="56"/>
      <c r="E25" s="57"/>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9">
        <f t="shared" si="0"/>
        <v>0</v>
      </c>
      <c r="AL25" s="60">
        <f t="shared" si="1"/>
        <v>0</v>
      </c>
      <c r="AM25" s="99"/>
      <c r="AN25" s="99"/>
    </row>
    <row r="26" spans="1:40" ht="18" customHeight="1">
      <c r="A26" s="53">
        <v>16</v>
      </c>
      <c r="B26" s="54"/>
      <c r="C26" s="55"/>
      <c r="D26" s="56"/>
      <c r="E26" s="57"/>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9">
        <f t="shared" si="0"/>
        <v>0</v>
      </c>
      <c r="AL26" s="60">
        <f t="shared" si="1"/>
        <v>0</v>
      </c>
      <c r="AM26" s="99"/>
      <c r="AN26" s="99"/>
    </row>
    <row r="27" spans="1:40" ht="18" customHeight="1">
      <c r="A27" s="53">
        <v>17</v>
      </c>
      <c r="B27" s="54"/>
      <c r="C27" s="55"/>
      <c r="D27" s="56"/>
      <c r="E27" s="57"/>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9">
        <f t="shared" si="0"/>
        <v>0</v>
      </c>
      <c r="AL27" s="60">
        <f t="shared" si="1"/>
        <v>0</v>
      </c>
      <c r="AM27" s="99"/>
      <c r="AN27" s="99"/>
    </row>
    <row r="28" spans="1:40" ht="18" customHeight="1">
      <c r="A28" s="53">
        <v>18</v>
      </c>
      <c r="B28" s="54"/>
      <c r="C28" s="55"/>
      <c r="D28" s="56"/>
      <c r="E28" s="57"/>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9">
        <f t="shared" si="0"/>
        <v>0</v>
      </c>
      <c r="AL28" s="60">
        <f t="shared" si="1"/>
        <v>0</v>
      </c>
      <c r="AM28" s="99"/>
      <c r="AN28" s="99"/>
    </row>
    <row r="29" spans="1:40" ht="18" customHeight="1">
      <c r="A29" s="53">
        <v>19</v>
      </c>
      <c r="B29" s="54"/>
      <c r="C29" s="55"/>
      <c r="D29" s="56"/>
      <c r="E29" s="57"/>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9">
        <f t="shared" si="0"/>
        <v>0</v>
      </c>
      <c r="AL29" s="60">
        <f t="shared" si="1"/>
        <v>0</v>
      </c>
      <c r="AM29" s="99"/>
      <c r="AN29" s="99"/>
    </row>
    <row r="30" spans="1:40" ht="18" customHeight="1">
      <c r="A30" s="53">
        <v>20</v>
      </c>
      <c r="B30" s="54"/>
      <c r="C30" s="55"/>
      <c r="D30" s="56"/>
      <c r="E30" s="57"/>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9">
        <f t="shared" si="0"/>
        <v>0</v>
      </c>
      <c r="AL30" s="60">
        <f t="shared" si="1"/>
        <v>0</v>
      </c>
      <c r="AM30" s="99"/>
      <c r="AN30" s="99"/>
    </row>
    <row r="31" spans="1:40" ht="18" customHeight="1">
      <c r="A31" s="96" t="s">
        <v>379</v>
      </c>
      <c r="B31" s="106"/>
      <c r="C31" s="106"/>
      <c r="D31" s="106"/>
      <c r="E31" s="106"/>
      <c r="F31" s="61">
        <f>+SUM(F11:F30)</f>
        <v>0</v>
      </c>
      <c r="G31" s="61">
        <f t="shared" ref="G31:AJ31" si="2">+SUM(G11:G30)</f>
        <v>0</v>
      </c>
      <c r="H31" s="61">
        <f t="shared" si="2"/>
        <v>0</v>
      </c>
      <c r="I31" s="61">
        <f t="shared" si="2"/>
        <v>0</v>
      </c>
      <c r="J31" s="61">
        <f t="shared" si="2"/>
        <v>0</v>
      </c>
      <c r="K31" s="61">
        <f t="shared" si="2"/>
        <v>0</v>
      </c>
      <c r="L31" s="61">
        <f t="shared" si="2"/>
        <v>0</v>
      </c>
      <c r="M31" s="61">
        <f t="shared" si="2"/>
        <v>0</v>
      </c>
      <c r="N31" s="61">
        <f t="shared" si="2"/>
        <v>0</v>
      </c>
      <c r="O31" s="61">
        <f t="shared" si="2"/>
        <v>0</v>
      </c>
      <c r="P31" s="61">
        <f t="shared" si="2"/>
        <v>0</v>
      </c>
      <c r="Q31" s="61">
        <f t="shared" si="2"/>
        <v>0</v>
      </c>
      <c r="R31" s="61">
        <f t="shared" si="2"/>
        <v>0</v>
      </c>
      <c r="S31" s="61">
        <f t="shared" si="2"/>
        <v>0</v>
      </c>
      <c r="T31" s="61">
        <f t="shared" si="2"/>
        <v>0</v>
      </c>
      <c r="U31" s="61">
        <f t="shared" si="2"/>
        <v>0</v>
      </c>
      <c r="V31" s="61">
        <f t="shared" si="2"/>
        <v>0</v>
      </c>
      <c r="W31" s="61">
        <f t="shared" si="2"/>
        <v>0</v>
      </c>
      <c r="X31" s="61">
        <f t="shared" si="2"/>
        <v>0</v>
      </c>
      <c r="Y31" s="61">
        <f t="shared" si="2"/>
        <v>0</v>
      </c>
      <c r="Z31" s="61">
        <f t="shared" si="2"/>
        <v>0</v>
      </c>
      <c r="AA31" s="61">
        <f t="shared" si="2"/>
        <v>0</v>
      </c>
      <c r="AB31" s="61">
        <f t="shared" si="2"/>
        <v>0</v>
      </c>
      <c r="AC31" s="61">
        <f t="shared" si="2"/>
        <v>0</v>
      </c>
      <c r="AD31" s="61">
        <f t="shared" si="2"/>
        <v>0</v>
      </c>
      <c r="AE31" s="61">
        <f t="shared" si="2"/>
        <v>0</v>
      </c>
      <c r="AF31" s="61">
        <f t="shared" si="2"/>
        <v>0</v>
      </c>
      <c r="AG31" s="61">
        <f t="shared" si="2"/>
        <v>0</v>
      </c>
      <c r="AH31" s="61">
        <f t="shared" si="2"/>
        <v>0</v>
      </c>
      <c r="AI31" s="61">
        <f t="shared" si="2"/>
        <v>0</v>
      </c>
      <c r="AJ31" s="61">
        <f t="shared" si="2"/>
        <v>0</v>
      </c>
      <c r="AK31" s="59">
        <f t="shared" si="0"/>
        <v>0</v>
      </c>
      <c r="AL31" s="60">
        <f>IF($AK$3="４週",AK31/4,AK31/(DAY(EOMONTH($F$9,0))/7))</f>
        <v>0</v>
      </c>
      <c r="AM31" s="91"/>
      <c r="AN31" s="91"/>
    </row>
    <row r="32" spans="1:40" ht="18" customHeight="1">
      <c r="A32" s="106" t="s">
        <v>380</v>
      </c>
      <c r="B32" s="106"/>
      <c r="C32" s="106"/>
      <c r="D32" s="106"/>
      <c r="E32" s="107"/>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1"/>
      <c r="AL32" s="63"/>
      <c r="AM32" s="91"/>
      <c r="AN32" s="91"/>
    </row>
    <row r="33" spans="1:42" ht="15" customHeight="1">
      <c r="A33" s="50"/>
      <c r="B33" s="50"/>
      <c r="C33" s="50"/>
      <c r="D33" s="50"/>
      <c r="E33" s="50"/>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50"/>
      <c r="AL33" s="50"/>
      <c r="AM33" s="41"/>
    </row>
    <row r="34" spans="1:42" ht="15" customHeight="1">
      <c r="A34" s="50"/>
      <c r="B34" s="50"/>
      <c r="C34" s="50"/>
      <c r="D34" s="50"/>
      <c r="E34" s="50"/>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50"/>
      <c r="AL34" s="50"/>
      <c r="AM34" s="41"/>
    </row>
    <row r="35" spans="1:42" ht="15" customHeight="1">
      <c r="A35" s="50"/>
      <c r="B35" s="50"/>
      <c r="C35" s="50"/>
      <c r="D35" s="50"/>
      <c r="E35" s="50"/>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50"/>
      <c r="AL35" s="50"/>
      <c r="AM35" s="41"/>
    </row>
    <row r="36" spans="1:42" ht="21" customHeight="1">
      <c r="A36" s="40" t="s">
        <v>381</v>
      </c>
      <c r="B36" s="44"/>
      <c r="C36" s="45"/>
      <c r="D36" s="45"/>
      <c r="E36" s="45"/>
      <c r="F36" s="45"/>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5"/>
      <c r="AM36" s="45"/>
      <c r="AN36" s="41"/>
    </row>
    <row r="37" spans="1:42" ht="25" customHeight="1">
      <c r="A37" s="41"/>
      <c r="B37" s="50"/>
      <c r="C37" s="102" t="s">
        <v>421</v>
      </c>
      <c r="D37" s="103"/>
      <c r="E37" s="104" t="s">
        <v>422</v>
      </c>
      <c r="F37" s="104"/>
      <c r="G37" s="104"/>
      <c r="H37" s="104"/>
      <c r="I37" s="102" t="s">
        <v>423</v>
      </c>
      <c r="J37" s="103"/>
      <c r="K37" s="103"/>
      <c r="L37" s="103"/>
      <c r="M37" s="103"/>
      <c r="N37" s="105"/>
      <c r="O37" s="102" t="s">
        <v>423</v>
      </c>
      <c r="P37" s="103"/>
      <c r="Q37" s="103"/>
      <c r="R37" s="103"/>
      <c r="S37" s="103"/>
      <c r="T37" s="105"/>
      <c r="U37" s="102" t="s">
        <v>423</v>
      </c>
      <c r="V37" s="103"/>
      <c r="W37" s="103"/>
      <c r="X37" s="103"/>
      <c r="Y37" s="103"/>
      <c r="Z37" s="105"/>
      <c r="AA37" s="102" t="s">
        <v>423</v>
      </c>
      <c r="AB37" s="103"/>
      <c r="AC37" s="103"/>
      <c r="AD37" s="103"/>
      <c r="AE37" s="103"/>
      <c r="AF37" s="105"/>
      <c r="AG37" s="104" t="s">
        <v>423</v>
      </c>
      <c r="AH37" s="104"/>
      <c r="AI37" s="104"/>
      <c r="AJ37" s="104"/>
      <c r="AK37" s="104"/>
      <c r="AL37" s="104" t="s">
        <v>423</v>
      </c>
      <c r="AM37" s="104"/>
      <c r="AN37" s="41"/>
      <c r="AO37" s="79" t="s">
        <v>421</v>
      </c>
      <c r="AP37" s="80" t="s">
        <v>422</v>
      </c>
    </row>
    <row r="38" spans="1:42" ht="18" customHeight="1">
      <c r="A38" s="41"/>
      <c r="B38" s="50"/>
      <c r="C38" s="65" t="s">
        <v>382</v>
      </c>
      <c r="D38" s="65" t="s">
        <v>383</v>
      </c>
      <c r="E38" s="66" t="s">
        <v>382</v>
      </c>
      <c r="F38" s="108" t="s">
        <v>383</v>
      </c>
      <c r="G38" s="108"/>
      <c r="H38" s="108"/>
      <c r="I38" s="109" t="s">
        <v>382</v>
      </c>
      <c r="J38" s="110"/>
      <c r="K38" s="111"/>
      <c r="L38" s="109" t="s">
        <v>383</v>
      </c>
      <c r="M38" s="110"/>
      <c r="N38" s="111"/>
      <c r="O38" s="109" t="s">
        <v>382</v>
      </c>
      <c r="P38" s="110"/>
      <c r="Q38" s="111"/>
      <c r="R38" s="109" t="s">
        <v>383</v>
      </c>
      <c r="S38" s="110"/>
      <c r="T38" s="111"/>
      <c r="U38" s="109" t="s">
        <v>382</v>
      </c>
      <c r="V38" s="110"/>
      <c r="W38" s="111"/>
      <c r="X38" s="109" t="s">
        <v>383</v>
      </c>
      <c r="Y38" s="110"/>
      <c r="Z38" s="111"/>
      <c r="AA38" s="109" t="s">
        <v>382</v>
      </c>
      <c r="AB38" s="110"/>
      <c r="AC38" s="111"/>
      <c r="AD38" s="109" t="s">
        <v>383</v>
      </c>
      <c r="AE38" s="110"/>
      <c r="AF38" s="111"/>
      <c r="AG38" s="109" t="s">
        <v>382</v>
      </c>
      <c r="AH38" s="110"/>
      <c r="AI38" s="111"/>
      <c r="AJ38" s="109" t="s">
        <v>383</v>
      </c>
      <c r="AK38" s="111"/>
      <c r="AL38" s="66" t="s">
        <v>384</v>
      </c>
      <c r="AM38" s="66" t="s">
        <v>385</v>
      </c>
      <c r="AN38" s="41"/>
    </row>
    <row r="39" spans="1:42" ht="18" customHeight="1">
      <c r="A39" s="41"/>
      <c r="B39" s="67" t="s">
        <v>386</v>
      </c>
      <c r="C39" s="66">
        <f>COUNTIFS($B$11:$B$30,C$37,$C$11:$C$30,"A",$E$11:$E$30,"*")</f>
        <v>0</v>
      </c>
      <c r="D39" s="66">
        <f>COUNTIFS($B$11:$B$30,C$37,$C$11:$C$30,"B",$E$11:$E$30,"*")</f>
        <v>0</v>
      </c>
      <c r="E39" s="66">
        <f>COUNTIFS($B$11:$B$30,E$37,$C$11:$C$30,"A",$E$11:$E$30,"*")</f>
        <v>0</v>
      </c>
      <c r="F39" s="109">
        <f>COUNTIFS($B$11:$B$30,E$37,$C$11:$C$30,"B",$E$11:$E$30,"*")</f>
        <v>0</v>
      </c>
      <c r="G39" s="110"/>
      <c r="H39" s="111"/>
      <c r="I39" s="109">
        <f>COUNTIFS($B$11:$B$30,I$37,$C$11:$C$30,"A",$E$11:$E$30,"*")</f>
        <v>0</v>
      </c>
      <c r="J39" s="110"/>
      <c r="K39" s="111"/>
      <c r="L39" s="109">
        <f>COUNTIFS($B$11:$B$30,I$37,$C$11:$C$30,"B",$E$11:$E$30,"*")</f>
        <v>0</v>
      </c>
      <c r="M39" s="110"/>
      <c r="N39" s="111"/>
      <c r="O39" s="109">
        <f>COUNTIFS($B$11:$B$30,O$37,$C$11:$C$30,"A",$E$11:$E$30,"*")</f>
        <v>0</v>
      </c>
      <c r="P39" s="110"/>
      <c r="Q39" s="111"/>
      <c r="R39" s="109">
        <f>COUNTIFS($B$11:$B$30,O$37,$C$11:$C$30,"B",$E$11:$E$30,"*")</f>
        <v>0</v>
      </c>
      <c r="S39" s="110"/>
      <c r="T39" s="111"/>
      <c r="U39" s="109">
        <f>COUNTIFS($B$11:$B$30,U$37,$C$11:$C$30,"A",$E$11:$E$30,"*")</f>
        <v>0</v>
      </c>
      <c r="V39" s="110"/>
      <c r="W39" s="111"/>
      <c r="X39" s="109">
        <f>COUNTIFS($B$11:$B$30,U$37,$C$11:$C$30,"B",$E$11:$E$30,"*")</f>
        <v>0</v>
      </c>
      <c r="Y39" s="110"/>
      <c r="Z39" s="111"/>
      <c r="AA39" s="109">
        <f>COUNTIFS($B$11:$B$30,AA$37,$C$11:$C$30,"A",$E$11:$E$30,"*")</f>
        <v>0</v>
      </c>
      <c r="AB39" s="110"/>
      <c r="AC39" s="111"/>
      <c r="AD39" s="109">
        <f>COUNTIFS($B$11:$B$30,AA$37,$C$11:$C$30,"B",$E$11:$E$30,"*")</f>
        <v>0</v>
      </c>
      <c r="AE39" s="110"/>
      <c r="AF39" s="111"/>
      <c r="AG39" s="109">
        <f>COUNTIFS($B$11:$B$30,AG$37,$C$11:$C$30,"A",$E$11:$E$30,"*")</f>
        <v>0</v>
      </c>
      <c r="AH39" s="110"/>
      <c r="AI39" s="111"/>
      <c r="AJ39" s="109">
        <f>COUNTIFS($B$11:$B$30,AG$37,$C$11:$C$30,"B",$E$11:$E$30,"*")</f>
        <v>0</v>
      </c>
      <c r="AK39" s="111"/>
      <c r="AL39" s="66">
        <f>COUNTIFS($B$11:$B$30,AL$37,$C$11:$C$30,"A",$E$11:$E$30,"*")</f>
        <v>0</v>
      </c>
      <c r="AM39" s="66">
        <f>COUNTIFS($B$11:$B$30,AL$37,$C$11:$C$30,"B",$E$11:$E$30,"*")</f>
        <v>0</v>
      </c>
      <c r="AN39" s="41"/>
    </row>
    <row r="40" spans="1:42" ht="18" customHeight="1">
      <c r="A40" s="41"/>
      <c r="B40" s="68" t="s">
        <v>387</v>
      </c>
      <c r="C40" s="66">
        <f>COUNTIFS($B$11:$B$30,C$37,$C$11:$C$30,"C",$E$11:$E$30,"*")</f>
        <v>0</v>
      </c>
      <c r="D40" s="66">
        <f>COUNTIFS($B$11:$B$30,C$37,$C$11:$C$30,"D",$E$11:$E$30,"*")</f>
        <v>0</v>
      </c>
      <c r="E40" s="66">
        <f>COUNTIFS($B$11:$B$30,E$37,$C$11:$C$30,"C",$E$11:$E$30,"*")</f>
        <v>0</v>
      </c>
      <c r="F40" s="109">
        <f>COUNTIFS($B$11:$B$30,E$37,$C$11:$C$30,"D",$E$11:$E$30,"*")</f>
        <v>0</v>
      </c>
      <c r="G40" s="110"/>
      <c r="H40" s="111"/>
      <c r="I40" s="109">
        <f>COUNTIFS($B$11:$B$30,I$37,$C$11:$C$30,"C",$E$11:$E$30,"*")</f>
        <v>0</v>
      </c>
      <c r="J40" s="110"/>
      <c r="K40" s="111"/>
      <c r="L40" s="109">
        <f>COUNTIFS($B$11:$B$30,I$37,$C$11:$C$30,"D",$E$11:$E$30,"*")</f>
        <v>0</v>
      </c>
      <c r="M40" s="110"/>
      <c r="N40" s="111"/>
      <c r="O40" s="109">
        <f>COUNTIFS($B$11:$B$30,O$37,$C$11:$C$30,"C",$E$11:$E$30,"*")</f>
        <v>0</v>
      </c>
      <c r="P40" s="110"/>
      <c r="Q40" s="111"/>
      <c r="R40" s="109">
        <f>COUNTIFS($B$11:$B$30,O$37,$C$11:$C$30,"D",$E$11:$E$30,"*")</f>
        <v>0</v>
      </c>
      <c r="S40" s="110"/>
      <c r="T40" s="111"/>
      <c r="U40" s="109">
        <f>COUNTIFS($B$11:$B$30,U$37,$C$11:$C$30,"C",$E$11:$E$30,"*")</f>
        <v>0</v>
      </c>
      <c r="V40" s="110"/>
      <c r="W40" s="111"/>
      <c r="X40" s="109">
        <f>COUNTIFS($B$11:$B$30,U$37,$C$11:$C$30,"D",$E$11:$E$30,"*")</f>
        <v>0</v>
      </c>
      <c r="Y40" s="110"/>
      <c r="Z40" s="111"/>
      <c r="AA40" s="109">
        <f>COUNTIFS($B$11:$B$30,AA$37,$C$11:$C$30,"C",$E$11:$E$30,"*")</f>
        <v>0</v>
      </c>
      <c r="AB40" s="110"/>
      <c r="AC40" s="111"/>
      <c r="AD40" s="109">
        <f>COUNTIFS($B$11:$B$30,AA$37,$C$11:$C$30,"D",$E$11:$E$30,"*")</f>
        <v>0</v>
      </c>
      <c r="AE40" s="110"/>
      <c r="AF40" s="111"/>
      <c r="AG40" s="109">
        <f>COUNTIFS($B$11:$B$30,AG$37,$C$11:$C$30,"C",$E$11:$E$30,"*")</f>
        <v>0</v>
      </c>
      <c r="AH40" s="110"/>
      <c r="AI40" s="111"/>
      <c r="AJ40" s="109">
        <f>COUNTIFS($B$11:$B$30,AG$37,$C$11:$C$30,"D",$E$11:$E$30,"*")</f>
        <v>0</v>
      </c>
      <c r="AK40" s="111"/>
      <c r="AL40" s="66">
        <f>COUNTIFS($B$11:$B$30,AL$37,$C$11:$C$30,"C",$E$11:$E$30,"*")</f>
        <v>0</v>
      </c>
      <c r="AM40" s="66">
        <f>COUNTIFS($B$11:$B$30,AL$37,$C$11:$C$30,"D",$E$11:$E$30,"*")</f>
        <v>0</v>
      </c>
      <c r="AN40" s="41"/>
    </row>
    <row r="41" spans="1:42" ht="25" customHeight="1">
      <c r="A41" s="41"/>
      <c r="B41" s="68" t="s">
        <v>388</v>
      </c>
      <c r="C41" s="102" t="e">
        <f>IF($AK$3="４週",SUMIFS($AK$11:$AK$30,$B$11:$B$30,C37)/4/$AH$5,IF($AK$3="歴月",SUMIFS($AK$11:$AK$30,$B$11:$B$30,C37)/$AL$5,"記載する期間を選択してください"))</f>
        <v>#DIV/0!</v>
      </c>
      <c r="D41" s="105"/>
      <c r="E41" s="102" t="e">
        <f>IF($AK$3="４週",SUMIFS($AK$11:$AK$30,$B$11:$B$30,E37)/4/$AH$5,IF($AK$3="歴月",SUMIFS($AK$11:$AK$30,$B$11:$B$30,E37)/$AL$5,"記載する期間を選択してください"))</f>
        <v>#DIV/0!</v>
      </c>
      <c r="F41" s="103"/>
      <c r="G41" s="103"/>
      <c r="H41" s="105"/>
      <c r="I41" s="102" t="e">
        <f>IF($AK$3="４週",SUMIFS($AK$11:$AK$30,$B$11:$B$30,I37)/4/$AH$5,IF($AK$3="歴月",SUMIFS($AK$11:$AK$30,$B$11:$B$30,I37)/$AL$5,"記載する期間を選択してください"))</f>
        <v>#DIV/0!</v>
      </c>
      <c r="J41" s="103"/>
      <c r="K41" s="103"/>
      <c r="L41" s="103"/>
      <c r="M41" s="103"/>
      <c r="N41" s="105"/>
      <c r="O41" s="102" t="e">
        <f>IF($AK$3="４週",SUMIFS($AK$11:$AK$30,$B$11:$B$30,O37)/4/$AH$5,IF($AK$3="歴月",SUMIFS($AK$11:$AK$30,$B$11:$B$30,O37)/$AL$5,"記載する期間を選択してください"))</f>
        <v>#DIV/0!</v>
      </c>
      <c r="P41" s="103"/>
      <c r="Q41" s="103"/>
      <c r="R41" s="103"/>
      <c r="S41" s="103"/>
      <c r="T41" s="105"/>
      <c r="U41" s="102" t="e">
        <f>IF($AK$3="４週",SUMIFS($AK$11:$AK$30,$B$11:$B$30,U37)/4/$AH$5,IF($AK$3="歴月",SUMIFS($AK$11:$AK$30,$B$11:$B$30,U37)/$AL$5,"記載する期間を選択してください"))</f>
        <v>#DIV/0!</v>
      </c>
      <c r="V41" s="103"/>
      <c r="W41" s="103"/>
      <c r="X41" s="103"/>
      <c r="Y41" s="103"/>
      <c r="Z41" s="105"/>
      <c r="AA41" s="102" t="e">
        <f>IF($AK$3="４週",SUMIFS($AK$11:$AK$30,$B$11:$B$30,AA37)/4/$AH$5,IF($AK$3="歴月",SUMIFS($AK$11:$AK$30,$B$11:$B$30,AA37)/$AL$5,"記載する期間を選択してください"))</f>
        <v>#DIV/0!</v>
      </c>
      <c r="AB41" s="103"/>
      <c r="AC41" s="103"/>
      <c r="AD41" s="103"/>
      <c r="AE41" s="103"/>
      <c r="AF41" s="105"/>
      <c r="AG41" s="102" t="e">
        <f>IF($AK$3="４週",SUMIFS($AK$11:$AK$30,$B$11:$B$30,AG37)/4/$AH$5,IF($AK$3="歴月",SUMIFS($AK$11:$AK$30,$B$11:$B$30,AG37)/$AL$5,"記載する期間を選択してください"))</f>
        <v>#DIV/0!</v>
      </c>
      <c r="AH41" s="103"/>
      <c r="AI41" s="103"/>
      <c r="AJ41" s="103"/>
      <c r="AK41" s="105"/>
      <c r="AL41" s="102" t="e">
        <f>IF($AK$3="４週",SUMIFS($AK$11:$AK$30,$B$11:$B$30,AL37)/4/$AH$5,IF($AK$3="歴月",SUMIFS($AK$11:$AK$30,$B$11:$B$30,AL37)/$AL$5,"記載する期間を選択してください"))</f>
        <v>#DIV/0!</v>
      </c>
      <c r="AM41" s="105"/>
      <c r="AN41" s="41"/>
    </row>
    <row r="42" spans="1:42" ht="5.15" customHeight="1">
      <c r="A42" s="41"/>
      <c r="B42" s="44"/>
      <c r="C42" s="69">
        <v>2</v>
      </c>
      <c r="D42" s="69"/>
      <c r="E42" s="69">
        <v>3</v>
      </c>
      <c r="F42" s="69"/>
      <c r="G42" s="69"/>
      <c r="H42" s="69"/>
      <c r="I42" s="69">
        <v>4</v>
      </c>
      <c r="J42" s="69"/>
      <c r="K42" s="69"/>
      <c r="L42" s="69"/>
      <c r="M42" s="69"/>
      <c r="N42" s="69"/>
      <c r="O42" s="69">
        <v>5</v>
      </c>
      <c r="P42" s="69"/>
      <c r="Q42" s="69"/>
      <c r="R42" s="69"/>
      <c r="S42" s="69"/>
      <c r="T42" s="69"/>
      <c r="U42" s="69">
        <v>6</v>
      </c>
      <c r="V42" s="69"/>
      <c r="W42" s="69"/>
      <c r="X42" s="69"/>
      <c r="Y42" s="69"/>
      <c r="Z42" s="69"/>
      <c r="AA42" s="69">
        <v>7</v>
      </c>
      <c r="AB42" s="69"/>
      <c r="AC42" s="69"/>
      <c r="AD42" s="69"/>
      <c r="AE42" s="69"/>
      <c r="AF42" s="69"/>
      <c r="AG42" s="69">
        <v>8</v>
      </c>
      <c r="AH42" s="69"/>
      <c r="AI42" s="69"/>
      <c r="AJ42" s="69"/>
      <c r="AK42" s="69"/>
      <c r="AL42" s="69">
        <v>9</v>
      </c>
      <c r="AM42" s="70"/>
      <c r="AN42" s="41"/>
    </row>
    <row r="43" spans="1:42" ht="15" customHeight="1">
      <c r="A43" s="64" t="s">
        <v>389</v>
      </c>
      <c r="B43" s="71"/>
      <c r="C43" s="72"/>
      <c r="D43" s="72"/>
      <c r="E43" s="72"/>
      <c r="F43" s="73"/>
      <c r="G43" s="72"/>
      <c r="H43" s="69"/>
      <c r="I43" s="69"/>
      <c r="J43" s="69"/>
      <c r="K43" s="69"/>
      <c r="L43" s="69"/>
      <c r="M43" s="69"/>
      <c r="N43" s="69"/>
      <c r="O43" s="69"/>
      <c r="P43" s="69"/>
      <c r="Q43" s="69"/>
      <c r="R43" s="69">
        <v>6</v>
      </c>
      <c r="S43" s="69"/>
      <c r="T43" s="69"/>
      <c r="U43" s="69"/>
      <c r="V43" s="69"/>
      <c r="W43" s="69"/>
      <c r="X43" s="69">
        <v>7</v>
      </c>
      <c r="Y43" s="69"/>
      <c r="Z43" s="69"/>
      <c r="AA43" s="69"/>
      <c r="AB43" s="69"/>
      <c r="AC43" s="69"/>
      <c r="AD43" s="69">
        <v>8</v>
      </c>
      <c r="AE43" s="69"/>
      <c r="AF43" s="69"/>
      <c r="AG43" s="74"/>
      <c r="AH43" s="74"/>
      <c r="AI43" s="74"/>
      <c r="AJ43" s="74">
        <v>9</v>
      </c>
      <c r="AK43" s="75"/>
      <c r="AL43" s="75"/>
      <c r="AM43" s="41"/>
    </row>
    <row r="44" spans="1:42" s="64" customFormat="1" ht="15" customHeight="1">
      <c r="A44" s="64" t="s">
        <v>390</v>
      </c>
      <c r="B44" s="76"/>
      <c r="C44" s="76"/>
      <c r="D44" s="76"/>
      <c r="E44" s="76"/>
      <c r="F44" s="76"/>
      <c r="G44" s="76"/>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row>
    <row r="45" spans="1:42" s="64" customFormat="1" ht="15" customHeight="1">
      <c r="A45" s="64" t="s">
        <v>427</v>
      </c>
      <c r="B45" s="76"/>
      <c r="C45" s="76"/>
      <c r="D45" s="76"/>
      <c r="E45" s="76"/>
      <c r="F45" s="76"/>
      <c r="G45" s="76"/>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row>
    <row r="46" spans="1:42" s="64" customFormat="1" ht="15" customHeight="1">
      <c r="A46" s="64" t="s">
        <v>391</v>
      </c>
      <c r="B46" s="76"/>
      <c r="C46" s="76"/>
      <c r="D46" s="76"/>
      <c r="E46" s="76"/>
      <c r="F46" s="76"/>
      <c r="G46" s="76"/>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row>
    <row r="47" spans="1:42" s="64" customFormat="1" ht="15" customHeight="1">
      <c r="A47" s="64" t="s">
        <v>392</v>
      </c>
      <c r="B47" s="76"/>
      <c r="C47" s="76"/>
      <c r="D47" s="76"/>
      <c r="E47" s="76"/>
      <c r="F47" s="76"/>
      <c r="G47" s="76"/>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row>
    <row r="48" spans="1:42" ht="15" customHeight="1">
      <c r="A48" s="64" t="s">
        <v>393</v>
      </c>
      <c r="B48" s="77"/>
      <c r="C48" s="64"/>
      <c r="D48" s="64"/>
      <c r="E48" s="64"/>
      <c r="F48" s="64"/>
      <c r="G48" s="64"/>
    </row>
    <row r="49" spans="1:7" ht="15" customHeight="1">
      <c r="A49" s="64" t="s">
        <v>394</v>
      </c>
      <c r="B49" s="77"/>
      <c r="C49" s="64"/>
      <c r="D49" s="64"/>
      <c r="E49" s="64"/>
      <c r="F49" s="64"/>
      <c r="G49" s="64"/>
    </row>
    <row r="50" spans="1:7" ht="15" customHeight="1">
      <c r="A50" s="64"/>
      <c r="B50" s="67" t="s">
        <v>395</v>
      </c>
      <c r="C50" s="92" t="s">
        <v>396</v>
      </c>
      <c r="D50" s="92"/>
      <c r="E50" s="92"/>
      <c r="F50" s="64"/>
      <c r="G50" s="64"/>
    </row>
    <row r="51" spans="1:7" ht="15" customHeight="1">
      <c r="A51" s="64"/>
      <c r="B51" s="78" t="s">
        <v>397</v>
      </c>
      <c r="C51" s="112" t="s">
        <v>398</v>
      </c>
      <c r="D51" s="112"/>
      <c r="E51" s="112"/>
      <c r="F51" s="64"/>
      <c r="G51" s="64"/>
    </row>
    <row r="52" spans="1:7" ht="15" customHeight="1">
      <c r="A52" s="64"/>
      <c r="B52" s="78" t="s">
        <v>399</v>
      </c>
      <c r="C52" s="112" t="s">
        <v>400</v>
      </c>
      <c r="D52" s="112"/>
      <c r="E52" s="112"/>
      <c r="F52" s="64"/>
      <c r="G52" s="64"/>
    </row>
    <row r="53" spans="1:7" ht="15" customHeight="1">
      <c r="A53" s="64"/>
      <c r="B53" s="78" t="s">
        <v>401</v>
      </c>
      <c r="C53" s="112" t="s">
        <v>402</v>
      </c>
      <c r="D53" s="112"/>
      <c r="E53" s="112"/>
      <c r="F53" s="64"/>
      <c r="G53" s="64"/>
    </row>
    <row r="54" spans="1:7" ht="15" customHeight="1">
      <c r="A54" s="64"/>
      <c r="B54" s="78" t="s">
        <v>403</v>
      </c>
      <c r="C54" s="112" t="s">
        <v>404</v>
      </c>
      <c r="D54" s="112"/>
      <c r="E54" s="112"/>
      <c r="F54" s="64"/>
      <c r="G54" s="64"/>
    </row>
    <row r="55" spans="1:7" ht="15" customHeight="1">
      <c r="A55" s="64"/>
      <c r="B55" s="64" t="s">
        <v>405</v>
      </c>
      <c r="C55" s="64"/>
      <c r="D55" s="64"/>
      <c r="E55" s="64"/>
      <c r="F55" s="64"/>
      <c r="G55" s="64"/>
    </row>
    <row r="56" spans="1:7" ht="15" customHeight="1">
      <c r="A56" s="64"/>
      <c r="B56" s="64" t="s">
        <v>406</v>
      </c>
      <c r="C56" s="64"/>
      <c r="D56" s="64"/>
      <c r="E56" s="64"/>
      <c r="F56" s="64"/>
      <c r="G56" s="64"/>
    </row>
    <row r="57" spans="1:7" ht="15" customHeight="1">
      <c r="A57" s="64"/>
      <c r="B57" s="64" t="s">
        <v>407</v>
      </c>
      <c r="C57" s="64"/>
      <c r="D57" s="64"/>
      <c r="E57" s="64"/>
      <c r="F57" s="64"/>
      <c r="G57" s="64"/>
    </row>
    <row r="58" spans="1:7" ht="15" customHeight="1">
      <c r="A58" s="64" t="s">
        <v>408</v>
      </c>
      <c r="B58" s="77"/>
      <c r="C58" s="64"/>
      <c r="D58" s="64"/>
      <c r="E58" s="64"/>
      <c r="F58" s="64"/>
      <c r="G58" s="64"/>
    </row>
    <row r="59" spans="1:7" ht="15" customHeight="1">
      <c r="A59" s="64" t="s">
        <v>409</v>
      </c>
      <c r="B59" s="77"/>
      <c r="C59" s="64"/>
      <c r="D59" s="64"/>
      <c r="E59" s="64"/>
      <c r="F59" s="64"/>
      <c r="G59" s="64"/>
    </row>
    <row r="60" spans="1:7" ht="15" hidden="1" customHeight="1">
      <c r="A60" s="64" t="s">
        <v>410</v>
      </c>
      <c r="B60" s="77"/>
      <c r="C60" s="64"/>
      <c r="D60" s="64"/>
      <c r="E60" s="64"/>
      <c r="F60" s="64"/>
      <c r="G60" s="64"/>
    </row>
    <row r="61" spans="1:7" ht="15" customHeight="1">
      <c r="A61" s="64" t="s">
        <v>411</v>
      </c>
      <c r="B61" s="77"/>
      <c r="C61" s="64"/>
      <c r="D61" s="64"/>
      <c r="E61" s="64"/>
      <c r="F61" s="64"/>
      <c r="G61" s="64"/>
    </row>
    <row r="62" spans="1:7" ht="15" customHeight="1">
      <c r="A62" s="64" t="s">
        <v>412</v>
      </c>
      <c r="B62" s="77"/>
      <c r="C62" s="64"/>
      <c r="D62" s="64"/>
      <c r="E62" s="64"/>
      <c r="F62" s="64"/>
      <c r="G62" s="64"/>
    </row>
    <row r="63" spans="1:7" ht="15" hidden="1" customHeight="1">
      <c r="A63" s="64" t="s">
        <v>413</v>
      </c>
      <c r="B63" s="77"/>
      <c r="C63" s="64"/>
      <c r="D63" s="64"/>
      <c r="E63" s="64"/>
      <c r="F63" s="64"/>
      <c r="G63" s="64"/>
    </row>
    <row r="64" spans="1:7" ht="15" customHeight="1">
      <c r="A64" s="64" t="s">
        <v>414</v>
      </c>
      <c r="B64" s="77"/>
      <c r="C64" s="64"/>
      <c r="D64" s="64"/>
      <c r="E64" s="64"/>
      <c r="F64" s="64"/>
      <c r="G64" s="64"/>
    </row>
    <row r="65" spans="1:7" ht="15" customHeight="1">
      <c r="A65" s="64" t="s">
        <v>415</v>
      </c>
      <c r="B65" s="77"/>
      <c r="C65" s="64"/>
      <c r="D65" s="64"/>
      <c r="E65" s="64"/>
      <c r="F65" s="64"/>
      <c r="G65" s="64"/>
    </row>
    <row r="66" spans="1:7" ht="15" customHeight="1">
      <c r="A66" s="64" t="s">
        <v>416</v>
      </c>
      <c r="B66" s="77"/>
      <c r="C66" s="64"/>
      <c r="D66" s="64"/>
      <c r="E66" s="64"/>
      <c r="F66" s="64"/>
      <c r="G66" s="64"/>
    </row>
    <row r="67" spans="1:7" ht="15" customHeight="1">
      <c r="A67" s="64" t="s">
        <v>417</v>
      </c>
      <c r="B67" s="77"/>
      <c r="C67" s="64"/>
      <c r="D67" s="64"/>
      <c r="E67" s="64"/>
      <c r="F67" s="64"/>
      <c r="G67" s="64"/>
    </row>
    <row r="68" spans="1:7" ht="15" customHeight="1">
      <c r="A68" s="64" t="s">
        <v>418</v>
      </c>
      <c r="B68" s="77"/>
      <c r="C68" s="64"/>
      <c r="D68" s="64"/>
      <c r="E68" s="64"/>
      <c r="F68" s="64"/>
      <c r="G68" s="64"/>
    </row>
    <row r="69" spans="1:7" ht="15" customHeight="1">
      <c r="A69" s="64" t="s">
        <v>419</v>
      </c>
      <c r="B69" s="77"/>
      <c r="C69" s="64"/>
      <c r="D69" s="64"/>
      <c r="E69" s="64"/>
      <c r="F69" s="64"/>
      <c r="G69" s="64"/>
    </row>
    <row r="70" spans="1:7" ht="15" customHeight="1">
      <c r="A70" s="64" t="s">
        <v>420</v>
      </c>
      <c r="B70" s="77"/>
      <c r="C70" s="64"/>
      <c r="D70" s="64"/>
      <c r="E70" s="64"/>
      <c r="F70" s="64"/>
      <c r="G70" s="64"/>
    </row>
  </sheetData>
  <mergeCells count="100">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AJ40:AK40"/>
    <mergeCell ref="X39:Z39"/>
    <mergeCell ref="AA39:AC39"/>
    <mergeCell ref="AD39:AF39"/>
    <mergeCell ref="AG39:AI39"/>
    <mergeCell ref="AJ39:AK39"/>
    <mergeCell ref="X40:Z40"/>
    <mergeCell ref="AA40:AC40"/>
    <mergeCell ref="AD40:AF40"/>
    <mergeCell ref="AG40:AI40"/>
    <mergeCell ref="U39:W39"/>
    <mergeCell ref="F40:H40"/>
    <mergeCell ref="I40:K40"/>
    <mergeCell ref="L40:N40"/>
    <mergeCell ref="O40:Q40"/>
    <mergeCell ref="R40:T40"/>
    <mergeCell ref="U40:W40"/>
    <mergeCell ref="F39:H39"/>
    <mergeCell ref="I39:K39"/>
    <mergeCell ref="L39:N39"/>
    <mergeCell ref="O39:Q39"/>
    <mergeCell ref="R39:T39"/>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AM29:AN29"/>
    <mergeCell ref="AM30:AN30"/>
    <mergeCell ref="A31:E31"/>
    <mergeCell ref="AM31:AN32"/>
    <mergeCell ref="A32:E32"/>
    <mergeCell ref="C37:D37"/>
    <mergeCell ref="E37:H37"/>
    <mergeCell ref="I37:N37"/>
    <mergeCell ref="O37:T37"/>
    <mergeCell ref="U37:Z37"/>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4"/>
  <dataValidations count="4">
    <dataValidation type="list" allowBlank="1" showInputMessage="1" sqref="B11:B30" xr:uid="{E69B2537-37C1-4BCE-814E-69ACCED15916}">
      <formula1>$AO$37:$AP$37</formula1>
    </dataValidation>
    <dataValidation type="list" allowBlank="1" showInputMessage="1" showErrorMessage="1" sqref="AK4:AN4" xr:uid="{1B259DA4-691D-4BAA-9713-B4D242556959}">
      <formula1>"予定,実績"</formula1>
    </dataValidation>
    <dataValidation type="list" allowBlank="1" showInputMessage="1" showErrorMessage="1" sqref="AK3:AN3" xr:uid="{CE41EF1D-1613-4087-8BC3-CDE51F099A59}">
      <formula1>"４週,歴月"</formula1>
    </dataValidation>
    <dataValidation type="list" allowBlank="1" showInputMessage="1" showErrorMessage="1" sqref="C11:C30" xr:uid="{A8C75D6F-A0C3-435A-81C1-D3C40E226742}">
      <formula1>"A,B,C,D"</formula1>
    </dataValidation>
  </dataValidation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自己点検表（指定地域定着支援)</vt:lpstr>
      <vt:lpstr>従業者の勤務の体制及び勤務形態一覧表</vt:lpstr>
      <vt:lpstr>'自己点検表（指定地域定着支援)'!Print_Area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2024-08-16T00:23:04Z</cp:lastPrinted>
  <dcterms:created xsi:type="dcterms:W3CDTF">2015-06-05T18:19:34Z</dcterms:created>
  <dcterms:modified xsi:type="dcterms:W3CDTF">2025-10-06T01:50:43Z</dcterms:modified>
</cp:coreProperties>
</file>