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4 産業人材育成担当\★★令和5年度\105 とちぎ職業人材育成カレッジ\80 サポート助成費\R6\03 交付申請受付開始通知\04 要綱・様式\"/>
    </mc:Choice>
  </mc:AlternateContent>
  <xr:revisionPtr revIDLastSave="0" documentId="13_ncr:1_{CEDC5398-F159-4434-935F-9536B0413C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収支予算書" sheetId="20" r:id="rId1"/>
    <sheet name="収支予算書（記載例）" sheetId="21" r:id="rId2"/>
  </sheets>
  <definedNames>
    <definedName name="_xlnm.Print_Area" localSheetId="0">収支予算書!$A$1:$F$39</definedName>
    <definedName name="_xlnm.Print_Area" localSheetId="1">'収支予算書（記載例）'!$A$1:$F$39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21" l="1"/>
  <c r="C32" i="21"/>
  <c r="C34" i="21" s="1"/>
  <c r="C36" i="21" s="1"/>
  <c r="B32" i="21"/>
  <c r="B34" i="21" s="1"/>
  <c r="G31" i="21"/>
  <c r="E31" i="21" s="1"/>
  <c r="G30" i="21"/>
  <c r="E30" i="21" s="1"/>
  <c r="G29" i="21"/>
  <c r="E29" i="21" s="1"/>
  <c r="E32" i="21" s="1"/>
  <c r="F36" i="21" s="1"/>
  <c r="G28" i="21"/>
  <c r="E28" i="21"/>
  <c r="G27" i="21"/>
  <c r="E27" i="21" s="1"/>
  <c r="G26" i="21"/>
  <c r="E26" i="21" s="1"/>
  <c r="B21" i="21"/>
  <c r="B20" i="21"/>
  <c r="B19" i="21"/>
  <c r="B22" i="21" s="1"/>
  <c r="B18" i="21"/>
  <c r="B17" i="21"/>
  <c r="B16" i="21"/>
  <c r="B11" i="21"/>
  <c r="C32" i="20"/>
  <c r="C34" i="20" s="1"/>
  <c r="C36" i="20" s="1"/>
  <c r="B32" i="20"/>
  <c r="B34" i="20" s="1"/>
  <c r="G31" i="20"/>
  <c r="E31" i="20" s="1"/>
  <c r="G30" i="20"/>
  <c r="E30" i="20"/>
  <c r="G29" i="20"/>
  <c r="E29" i="20"/>
  <c r="G28" i="20"/>
  <c r="E28" i="20" s="1"/>
  <c r="G27" i="20"/>
  <c r="E27" i="20" s="1"/>
  <c r="G26" i="20"/>
  <c r="E26" i="20" s="1"/>
  <c r="B21" i="20"/>
  <c r="B20" i="20"/>
  <c r="B19" i="20"/>
  <c r="B18" i="20"/>
  <c r="B17" i="20"/>
  <c r="B16" i="20"/>
  <c r="B11" i="20"/>
  <c r="E32" i="20" l="1"/>
  <c r="F36" i="20" s="1"/>
  <c r="B22" i="20"/>
  <c r="F38" i="20"/>
  <c r="B10" i="20" s="1"/>
  <c r="B12" i="20" s="1"/>
  <c r="B10" i="21"/>
  <c r="B12" i="21" s="1"/>
</calcChain>
</file>

<file path=xl/sharedStrings.xml><?xml version="1.0" encoding="utf-8"?>
<sst xmlns="http://schemas.openxmlformats.org/spreadsheetml/2006/main" count="99" uniqueCount="43">
  <si>
    <t>経費区分</t>
    <rPh sb="0" eb="2">
      <t>ケイヒ</t>
    </rPh>
    <rPh sb="2" eb="4">
      <t>クブン</t>
    </rPh>
    <phoneticPr fontId="1"/>
  </si>
  <si>
    <t>小　計</t>
    <rPh sb="0" eb="1">
      <t>ショウ</t>
    </rPh>
    <rPh sb="2" eb="3">
      <t>ケイ</t>
    </rPh>
    <phoneticPr fontId="1"/>
  </si>
  <si>
    <t>講師謝金</t>
    <rPh sb="0" eb="2">
      <t>コウシ</t>
    </rPh>
    <rPh sb="2" eb="4">
      <t>シャキン</t>
    </rPh>
    <phoneticPr fontId="1"/>
  </si>
  <si>
    <t>講師旅費</t>
    <rPh sb="0" eb="2">
      <t>コウシ</t>
    </rPh>
    <rPh sb="2" eb="4">
      <t>リョヒ</t>
    </rPh>
    <phoneticPr fontId="1"/>
  </si>
  <si>
    <t>補助率</t>
    <rPh sb="0" eb="3">
      <t>ホジョリツ</t>
    </rPh>
    <phoneticPr fontId="1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</si>
  <si>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1"/>
  </si>
  <si>
    <t>項目</t>
    <rPh sb="0" eb="2">
      <t>コウモク</t>
    </rPh>
    <phoneticPr fontId="1"/>
  </si>
  <si>
    <t>予算額</t>
    <rPh sb="0" eb="3">
      <t>ヨサンガク</t>
    </rPh>
    <phoneticPr fontId="1"/>
  </si>
  <si>
    <t>自己負担</t>
    <rPh sb="0" eb="2">
      <t>ジコ</t>
    </rPh>
    <rPh sb="2" eb="4">
      <t>フタン</t>
    </rPh>
    <phoneticPr fontId="1"/>
  </si>
  <si>
    <t>県補助金</t>
    <rPh sb="0" eb="1">
      <t>ケン</t>
    </rPh>
    <rPh sb="1" eb="4">
      <t>ホジョキン</t>
    </rPh>
    <phoneticPr fontId="1"/>
  </si>
  <si>
    <t>１　収入の部</t>
    <rPh sb="2" eb="4">
      <t>シュウニュウ</t>
    </rPh>
    <rPh sb="5" eb="6">
      <t>ブ</t>
    </rPh>
    <phoneticPr fontId="1"/>
  </si>
  <si>
    <t>計</t>
    <rPh sb="0" eb="1">
      <t>ケイ</t>
    </rPh>
    <phoneticPr fontId="1"/>
  </si>
  <si>
    <t>＜様式第２号＞</t>
    <rPh sb="1" eb="3">
      <t>ヨウシキ</t>
    </rPh>
    <rPh sb="3" eb="4">
      <t>ダイ</t>
    </rPh>
    <rPh sb="5" eb="6">
      <t>ゴウ</t>
    </rPh>
    <phoneticPr fontId="1"/>
  </si>
  <si>
    <t>※県補助金算出基礎のとおり</t>
    <rPh sb="1" eb="2">
      <t>ケン</t>
    </rPh>
    <rPh sb="2" eb="5">
      <t>ホジョキン</t>
    </rPh>
    <rPh sb="5" eb="7">
      <t>サンシュツ</t>
    </rPh>
    <rPh sb="7" eb="9">
      <t>キソ</t>
    </rPh>
    <phoneticPr fontId="1"/>
  </si>
  <si>
    <t>※県補助金算出基礎</t>
    <rPh sb="1" eb="2">
      <t>ケン</t>
    </rPh>
    <rPh sb="2" eb="5">
      <t>ホジョキン</t>
    </rPh>
    <rPh sb="5" eb="7">
      <t>サンシュツ</t>
    </rPh>
    <rPh sb="7" eb="9">
      <t>キソ</t>
    </rPh>
    <phoneticPr fontId="1"/>
  </si>
  <si>
    <t>備考</t>
    <rPh sb="0" eb="2">
      <t>ビコウ</t>
    </rPh>
    <phoneticPr fontId="1"/>
  </si>
  <si>
    <t>内訳は支出の部に記載</t>
    <rPh sb="0" eb="2">
      <t>ウチワケ</t>
    </rPh>
    <rPh sb="3" eb="5">
      <t>シシュツ</t>
    </rPh>
    <rPh sb="6" eb="7">
      <t>ブ</t>
    </rPh>
    <rPh sb="8" eb="10">
      <t>キサイ</t>
    </rPh>
    <phoneticPr fontId="1"/>
  </si>
  <si>
    <t>申請機関名：</t>
    <rPh sb="0" eb="2">
      <t>シンセイ</t>
    </rPh>
    <rPh sb="2" eb="5">
      <t>キカンメイ</t>
    </rPh>
    <phoneticPr fontId="1"/>
  </si>
  <si>
    <t>学科コース：</t>
    <rPh sb="0" eb="2">
      <t>ガッカ</t>
    </rPh>
    <phoneticPr fontId="1"/>
  </si>
  <si>
    <t>施設利用料</t>
    <rPh sb="0" eb="2">
      <t>シセツ</t>
    </rPh>
    <rPh sb="2" eb="4">
      <t>リヨウ</t>
    </rPh>
    <rPh sb="4" eb="5">
      <t>リョウ</t>
    </rPh>
    <phoneticPr fontId="1"/>
  </si>
  <si>
    <t>２　支出の部</t>
    <rPh sb="2" eb="4">
      <t>シシュツ</t>
    </rPh>
    <rPh sb="5" eb="6">
      <t>ブ</t>
    </rPh>
    <phoneticPr fontId="1"/>
  </si>
  <si>
    <t>施設利用料</t>
    <rPh sb="0" eb="2">
      <t>シセツ</t>
    </rPh>
    <rPh sb="2" eb="5">
      <t>リヨウリョウ</t>
    </rPh>
    <phoneticPr fontId="1"/>
  </si>
  <si>
    <t>材料費</t>
    <rPh sb="0" eb="3">
      <t>ザイリョウヒ</t>
    </rPh>
    <phoneticPr fontId="1"/>
  </si>
  <si>
    <t>(単位：円)</t>
    <rPh sb="1" eb="3">
      <t>タンイ</t>
    </rPh>
    <rPh sb="4" eb="5">
      <t>エン</t>
    </rPh>
    <phoneticPr fontId="1"/>
  </si>
  <si>
    <t>機器リース(レンタル)料</t>
    <rPh sb="0" eb="2">
      <t>キキ</t>
    </rPh>
    <rPh sb="11" eb="12">
      <t>リョウ</t>
    </rPh>
    <phoneticPr fontId="1"/>
  </si>
  <si>
    <t>積算内訳</t>
    <rPh sb="0" eb="2">
      <t>セキサン</t>
    </rPh>
    <rPh sb="2" eb="4">
      <t>ウチワケ</t>
    </rPh>
    <phoneticPr fontId="1"/>
  </si>
  <si>
    <t>計（小計－その他の収入）</t>
    <rPh sb="0" eb="1">
      <t>ケイ</t>
    </rPh>
    <rPh sb="2" eb="4">
      <t>ショウケイ</t>
    </rPh>
    <rPh sb="7" eb="8">
      <t>タ</t>
    </rPh>
    <rPh sb="9" eb="11">
      <t>シュウニュウ</t>
    </rPh>
    <phoneticPr fontId="1"/>
  </si>
  <si>
    <t>その他収入との差額⑥
③-④</t>
    <rPh sb="2" eb="3">
      <t>タ</t>
    </rPh>
    <rPh sb="3" eb="5">
      <t>シュウニュウ</t>
    </rPh>
    <rPh sb="7" eb="9">
      <t>サガク</t>
    </rPh>
    <phoneticPr fontId="1"/>
  </si>
  <si>
    <t>従来経費との差額⑤
②-①</t>
    <rPh sb="0" eb="2">
      <t>ジュウライ</t>
    </rPh>
    <rPh sb="2" eb="4">
      <t>ケイヒ</t>
    </rPh>
    <rPh sb="6" eb="8">
      <t>サガク</t>
    </rPh>
    <phoneticPr fontId="1"/>
  </si>
  <si>
    <r>
      <rPr>
        <b/>
        <sz val="11"/>
        <rFont val="ＭＳ ゴシック"/>
        <family val="3"/>
        <charset val="128"/>
      </rPr>
      <t>補助金額</t>
    </r>
    <r>
      <rPr>
        <b/>
        <sz val="8"/>
        <rFont val="ＭＳ ゴシック"/>
        <family val="3"/>
        <charset val="128"/>
      </rPr>
      <t xml:space="preserve">
（⑤と⑥の低い方）</t>
    </r>
    <rPh sb="0" eb="3">
      <t>ホジョキン</t>
    </rPh>
    <rPh sb="3" eb="4">
      <t>ガク</t>
    </rPh>
    <rPh sb="10" eb="11">
      <t>ヒク</t>
    </rPh>
    <rPh sb="12" eb="13">
      <t>ホウ</t>
    </rPh>
    <phoneticPr fontId="1"/>
  </si>
  <si>
    <t>－</t>
    <phoneticPr fontId="1"/>
  </si>
  <si>
    <t>従前の経費</t>
    <rPh sb="0" eb="2">
      <t>ジュウゼン</t>
    </rPh>
    <rPh sb="3" eb="5">
      <t>ケイヒ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</si>
  <si>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</si>
  <si>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補助基準額</t>
    <rPh sb="0" eb="2">
      <t>ホジョ</t>
    </rPh>
    <rPh sb="2" eb="4">
      <t>キジュン</t>
    </rPh>
    <rPh sb="4" eb="5">
      <t>ガク</t>
    </rPh>
    <phoneticPr fontId="1"/>
  </si>
  <si>
    <t>○○センター　視聴覚室</t>
    <rPh sb="7" eb="11">
      <t>シチョウカクシツ</t>
    </rPh>
    <phoneticPr fontId="1"/>
  </si>
  <si>
    <t>○○用資材＠10,000円×20人</t>
    <rPh sb="2" eb="3">
      <t>ヨウ</t>
    </rPh>
    <rPh sb="3" eb="5">
      <t>シザイ</t>
    </rPh>
    <rPh sb="12" eb="13">
      <t>エン</t>
    </rPh>
    <rPh sb="16" eb="17">
      <t>ニン</t>
    </rPh>
    <phoneticPr fontId="1"/>
  </si>
  <si>
    <t>２日分</t>
    <rPh sb="1" eb="2">
      <t>ニチ</t>
    </rPh>
    <rPh sb="2" eb="3">
      <t>ブン</t>
    </rPh>
    <phoneticPr fontId="1"/>
  </si>
  <si>
    <t>東京日帰り×２日分</t>
    <rPh sb="0" eb="2">
      <t>トウキョウ</t>
    </rPh>
    <rPh sb="2" eb="4">
      <t>ヒガエ</t>
    </rPh>
    <rPh sb="7" eb="8">
      <t>ニチ</t>
    </rPh>
    <rPh sb="8" eb="9">
      <t>ブン</t>
    </rPh>
    <phoneticPr fontId="1"/>
  </si>
  <si>
    <t>公開授業一般参加者負担金（１名予定）</t>
    <rPh sb="0" eb="2">
      <t>コウカイ</t>
    </rPh>
    <rPh sb="2" eb="4">
      <t>ジュギョウ</t>
    </rPh>
    <rPh sb="4" eb="6">
      <t>イッパン</t>
    </rPh>
    <rPh sb="6" eb="8">
      <t>サンカ</t>
    </rPh>
    <rPh sb="8" eb="9">
      <t>シャ</t>
    </rPh>
    <rPh sb="9" eb="12">
      <t>フタンキン</t>
    </rPh>
    <rPh sb="14" eb="15">
      <t>メイ</t>
    </rPh>
    <rPh sb="15" eb="17">
      <t>ヨテイ</t>
    </rPh>
    <phoneticPr fontId="1"/>
  </si>
  <si>
    <t>※上限1,000,000円 ※千円未満切捨て</t>
    <rPh sb="1" eb="3">
      <t>ジョウゲン</t>
    </rPh>
    <rPh sb="12" eb="13">
      <t>エン</t>
    </rPh>
    <phoneticPr fontId="1"/>
  </si>
  <si>
    <t>その他の収入 A</t>
    <rPh sb="2" eb="3">
      <t>タ</t>
    </rPh>
    <rPh sb="4" eb="6">
      <t>シュウニュウ</t>
    </rPh>
    <phoneticPr fontId="1"/>
  </si>
  <si>
    <t>その他　A</t>
    <rPh sb="2" eb="3">
      <t>タ</t>
    </rPh>
    <phoneticPr fontId="1"/>
  </si>
  <si>
    <t>その他の収入　A</t>
    <rPh sb="2" eb="3">
      <t>タ</t>
    </rPh>
    <rPh sb="4" eb="6">
      <t>シュウニュウ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</si>
</sst>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m/d"/>
    <numFmt numFmtId="178" formatCode="#,##0.0;[Red]\-#,##0.0"/>
  </numFmts>
  <fonts count="12" x14ac:knownFonts="1"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 shrinkToFit="1"/>
    </xf>
    <xf numFmtId="177" fontId="2" fillId="0" borderId="1" xfId="0" applyNumberFormat="1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 shrinkToFit="1"/>
    </xf>
    <xf numFmtId="176" fontId="2" fillId="0" borderId="0" xfId="0" applyNumberFormat="1" applyFont="1" applyBorder="1" applyAlignment="1">
      <alignment horizontal="right" vertical="center" shrinkToFit="1"/>
    </xf>
    <xf numFmtId="176" fontId="2" fillId="0" borderId="0" xfId="0" applyNumberFormat="1" applyFont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176" fontId="2" fillId="0" borderId="0" xfId="0" applyNumberFormat="1" applyFont="1" applyBorder="1" applyAlignment="1">
      <alignment vertical="center" shrinkToFit="1"/>
    </xf>
    <xf numFmtId="0" fontId="7" fillId="2" borderId="1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176" fontId="2" fillId="0" borderId="5" xfId="0" applyNumberFormat="1" applyFont="1" applyBorder="1" applyAlignment="1">
      <alignment horizontal="right" vertical="center" shrinkToFit="1"/>
    </xf>
    <xf numFmtId="0" fontId="6" fillId="0" borderId="0" xfId="0" applyFont="1" applyBorder="1" applyAlignment="1">
      <alignment horizontal="left" vertical="center"/>
    </xf>
    <xf numFmtId="0" fontId="8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38" fontId="2" fillId="0" borderId="0" xfId="1" applyFont="1">
      <alignment vertical="center"/>
    </xf>
    <xf numFmtId="0" fontId="2" fillId="0" borderId="0" xfId="0" applyFont="1" applyAlignment="1">
      <alignment vertical="center"/>
    </xf>
    <xf numFmtId="38" fontId="2" fillId="0" borderId="0" xfId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7" fillId="3" borderId="0" xfId="0" applyFont="1" applyFill="1" applyBorder="1" applyAlignment="1">
      <alignment horizontal="center" vertical="center" wrapText="1"/>
    </xf>
    <xf numFmtId="176" fontId="2" fillId="3" borderId="0" xfId="0" applyNumberFormat="1" applyFont="1" applyFill="1" applyBorder="1" applyAlignment="1">
      <alignment vertical="center" shrinkToFit="1"/>
    </xf>
    <xf numFmtId="0" fontId="2" fillId="0" borderId="6" xfId="0" applyFont="1" applyBorder="1" applyAlignment="1">
      <alignment horizontal="center" vertical="center" shrinkToFit="1"/>
    </xf>
    <xf numFmtId="176" fontId="2" fillId="0" borderId="6" xfId="0" applyNumberFormat="1" applyFont="1" applyBorder="1" applyAlignment="1">
      <alignment vertical="center" shrinkToFit="1"/>
    </xf>
    <xf numFmtId="176" fontId="2" fillId="0" borderId="6" xfId="0" applyNumberFormat="1" applyFont="1" applyBorder="1" applyAlignment="1">
      <alignment horizontal="right" vertical="center" shrinkToFit="1"/>
    </xf>
    <xf numFmtId="176" fontId="2" fillId="3" borderId="6" xfId="0" applyNumberFormat="1" applyFont="1" applyFill="1" applyBorder="1" applyAlignment="1">
      <alignment vertical="center" shrinkToFit="1"/>
    </xf>
    <xf numFmtId="178" fontId="2" fillId="0" borderId="0" xfId="1" applyNumberFormat="1" applyFont="1">
      <alignment vertical="center"/>
    </xf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2" fillId="4" borderId="1" xfId="0" applyNumberFormat="1" applyFont="1" applyFill="1" applyBorder="1" applyAlignment="1">
      <alignment horizontal="right" vertical="center" shrinkToFit="1"/>
    </xf>
    <xf numFmtId="176" fontId="2" fillId="4" borderId="1" xfId="0" applyNumberFormat="1" applyFont="1" applyFill="1" applyBorder="1" applyAlignment="1">
      <alignment vertical="center" shrinkToFit="1"/>
    </xf>
    <xf numFmtId="0" fontId="2" fillId="0" borderId="0" xfId="0" applyFont="1" applyAlignment="1">
      <alignment horizontal="right" vertical="center"/>
    </xf>
    <xf numFmtId="176" fontId="2" fillId="0" borderId="6" xfId="0" applyNumberFormat="1" applyFont="1" applyBorder="1" applyAlignment="1">
      <alignment horizontal="center" vertical="center" shrinkToFit="1"/>
    </xf>
    <xf numFmtId="176" fontId="2" fillId="0" borderId="7" xfId="0" applyNumberFormat="1" applyFont="1" applyBorder="1" applyAlignment="1">
      <alignment horizontal="center" vertical="center" shrinkToFit="1"/>
    </xf>
    <xf numFmtId="176" fontId="2" fillId="0" borderId="8" xfId="0" applyNumberFormat="1" applyFont="1" applyBorder="1" applyAlignment="1">
      <alignment horizontal="center" vertical="center" shrinkToFit="1"/>
    </xf>
    <xf numFmtId="38" fontId="2" fillId="0" borderId="9" xfId="1" applyFont="1" applyFill="1" applyBorder="1" applyAlignment="1">
      <alignment horizontal="right" vertical="center" shrinkToFit="1"/>
    </xf>
    <xf numFmtId="38" fontId="2" fillId="0" borderId="10" xfId="1" applyFont="1" applyFill="1" applyBorder="1" applyAlignment="1">
      <alignment horizontal="right" vertical="center" shrinkToFit="1"/>
    </xf>
    <xf numFmtId="38" fontId="2" fillId="0" borderId="9" xfId="1" applyFont="1" applyFill="1" applyBorder="1" applyAlignment="1">
      <alignment horizontal="left" vertical="center" shrinkToFit="1"/>
    </xf>
    <xf numFmtId="38" fontId="2" fillId="0" borderId="3" xfId="1" applyFont="1" applyFill="1" applyBorder="1" applyAlignment="1">
      <alignment horizontal="left" vertical="center" shrinkToFit="1"/>
    </xf>
    <xf numFmtId="38" fontId="2" fillId="0" borderId="10" xfId="1" applyFont="1" applyFill="1" applyBorder="1" applyAlignment="1">
      <alignment horizontal="left" vertical="center" shrinkToFit="1"/>
    </xf>
    <xf numFmtId="38" fontId="2" fillId="0" borderId="1" xfId="1" applyFont="1" applyBorder="1" applyAlignment="1">
      <alignment horizontal="right" vertical="center"/>
    </xf>
    <xf numFmtId="38" fontId="2" fillId="0" borderId="3" xfId="1" applyFont="1" applyBorder="1" applyAlignment="1">
      <alignment horizontal="left" vertical="center"/>
    </xf>
    <xf numFmtId="38" fontId="2" fillId="0" borderId="10" xfId="1" applyFont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left" vertical="center" shrinkToFit="1"/>
    </xf>
    <xf numFmtId="0" fontId="6" fillId="0" borderId="3" xfId="0" applyFont="1" applyFill="1" applyBorder="1" applyAlignment="1">
      <alignment horizontal="left" vertical="center" shrinkToFit="1"/>
    </xf>
    <xf numFmtId="0" fontId="6" fillId="0" borderId="10" xfId="0" applyFont="1" applyFill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/>
    </xf>
    <xf numFmtId="38" fontId="2" fillId="0" borderId="9" xfId="1" applyFont="1" applyBorder="1" applyAlignment="1">
      <alignment horizontal="right" vertical="center"/>
    </xf>
    <xf numFmtId="38" fontId="2" fillId="0" borderId="10" xfId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38" fontId="2" fillId="4" borderId="1" xfId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38" fontId="10" fillId="0" borderId="9" xfId="1" applyFont="1" applyFill="1" applyBorder="1" applyAlignment="1">
      <alignment horizontal="left" vertical="center" shrinkToFit="1"/>
    </xf>
    <xf numFmtId="38" fontId="10" fillId="0" borderId="3" xfId="1" applyFont="1" applyFill="1" applyBorder="1" applyAlignment="1">
      <alignment horizontal="left" vertical="center" shrinkToFit="1"/>
    </xf>
    <xf numFmtId="38" fontId="10" fillId="0" borderId="10" xfId="1" applyFont="1" applyFill="1" applyBorder="1" applyAlignment="1">
      <alignment horizontal="left" vertical="center" shrinkToFit="1"/>
    </xf>
    <xf numFmtId="38" fontId="2" fillId="0" borderId="9" xfId="1" applyFont="1" applyFill="1" applyBorder="1" applyAlignment="1">
      <alignment horizontal="center" vertical="center" shrinkToFit="1"/>
    </xf>
    <xf numFmtId="38" fontId="2" fillId="0" borderId="3" xfId="1" applyFont="1" applyFill="1" applyBorder="1" applyAlignment="1">
      <alignment horizontal="center" vertical="center" shrinkToFit="1"/>
    </xf>
    <xf numFmtId="38" fontId="2" fillId="0" borderId="10" xfId="1" applyFont="1" applyFill="1" applyBorder="1" applyAlignment="1">
      <alignment horizontal="center" vertical="center" shrinkToFit="1"/>
    </xf>
    <xf numFmtId="38" fontId="2" fillId="0" borderId="3" xfId="1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 shrinkToFit="1"/>
    </xf>
    <xf numFmtId="0" fontId="11" fillId="0" borderId="3" xfId="0" applyFont="1" applyFill="1" applyBorder="1" applyAlignment="1">
      <alignment horizontal="left" vertical="center" shrinkToFit="1"/>
    </xf>
    <xf numFmtId="0" fontId="11" fillId="0" borderId="10" xfId="0" applyFont="1" applyFill="1" applyBorder="1" applyAlignment="1">
      <alignment horizontal="left" vertical="center" shrinkToFit="1"/>
    </xf>
    <xf numFmtId="0" fontId="2" fillId="0" borderId="1" xfId="0" applyFont="1" applyBorder="1" applyAlignment="1">
      <alignment vertical="center"/>
    </xf>
    <xf numFmtId="0" fontId="10" fillId="0" borderId="9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34636</xdr:colOff>
      <xdr:row>33</xdr:row>
      <xdr:rowOff>51955</xdr:rowOff>
    </xdr:from>
    <xdr:to>
      <xdr:col>1</xdr:col>
      <xdr:colOff>355023</xdr:colOff>
      <xdr:row>33</xdr:row>
      <xdr:rowOff>285751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1DEC2C5-1299-44F4-BABF-64C311B9AFCC}"/>
            </a:ext>
          </a:extLst>
        </xdr:cNvPr>
        <xdr:cNvSpPr txBox="1"/>
      </xdr:nvSpPr>
      <xdr:spPr>
        <a:xfrm>
          <a:off x="1301461" y="9319780"/>
          <a:ext cx="320387" cy="2337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①</a:t>
          </a:r>
        </a:p>
      </xdr:txBody>
    </xdr:sp>
    <xdr:clientData/>
  </xdr:twoCellAnchor>
  <xdr:twoCellAnchor>
    <xdr:from>
      <xdr:col>2</xdr:col>
      <xdr:colOff>57150</xdr:colOff>
      <xdr:row>33</xdr:row>
      <xdr:rowOff>48491</xdr:rowOff>
    </xdr:from>
    <xdr:to>
      <xdr:col>2</xdr:col>
      <xdr:colOff>389659</xdr:colOff>
      <xdr:row>33</xdr:row>
      <xdr:rowOff>282287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A0D9F23-7E20-4B60-85AB-27C85029238C}"/>
            </a:ext>
          </a:extLst>
        </xdr:cNvPr>
        <xdr:cNvSpPr txBox="1"/>
      </xdr:nvSpPr>
      <xdr:spPr>
        <a:xfrm>
          <a:off x="2457450" y="9316316"/>
          <a:ext cx="332509" cy="2337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②</a:t>
          </a:r>
        </a:p>
      </xdr:txBody>
    </xdr:sp>
    <xdr:clientData/>
  </xdr:twoCellAnchor>
  <xdr:twoCellAnchor>
    <xdr:from>
      <xdr:col>4</xdr:col>
      <xdr:colOff>53686</xdr:colOff>
      <xdr:row>31</xdr:row>
      <xdr:rowOff>27709</xdr:rowOff>
    </xdr:from>
    <xdr:to>
      <xdr:col>4</xdr:col>
      <xdr:colOff>477981</xdr:colOff>
      <xdr:row>31</xdr:row>
      <xdr:rowOff>242455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8D6525E-9BCF-4F61-8610-421CDA249D90}"/>
            </a:ext>
          </a:extLst>
        </xdr:cNvPr>
        <xdr:cNvSpPr txBox="1"/>
      </xdr:nvSpPr>
      <xdr:spPr>
        <a:xfrm>
          <a:off x="3968461" y="8724034"/>
          <a:ext cx="424295" cy="21474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③</a:t>
          </a:r>
        </a:p>
      </xdr:txBody>
    </xdr:sp>
    <xdr:clientData/>
  </xdr:twoCellAnchor>
  <xdr:twoCellAnchor>
    <xdr:from>
      <xdr:col>5</xdr:col>
      <xdr:colOff>64078</xdr:colOff>
      <xdr:row>37</xdr:row>
      <xdr:rowOff>46760</xdr:rowOff>
    </xdr:from>
    <xdr:to>
      <xdr:col>5</xdr:col>
      <xdr:colOff>488373</xdr:colOff>
      <xdr:row>37</xdr:row>
      <xdr:rowOff>280556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92BF8D3-F1E0-406E-9C60-6478B6FD7A10}"/>
            </a:ext>
          </a:extLst>
        </xdr:cNvPr>
        <xdr:cNvSpPr txBox="1"/>
      </xdr:nvSpPr>
      <xdr:spPr>
        <a:xfrm>
          <a:off x="5121853" y="10152785"/>
          <a:ext cx="424295" cy="2337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⑦</a:t>
          </a:r>
        </a:p>
      </xdr:txBody>
    </xdr:sp>
    <xdr:clientData/>
  </xdr:twoCellAnchor>
  <xdr:twoCellAnchor>
    <xdr:from>
      <xdr:col>2</xdr:col>
      <xdr:colOff>41564</xdr:colOff>
      <xdr:row>35</xdr:row>
      <xdr:rowOff>50223</xdr:rowOff>
    </xdr:from>
    <xdr:to>
      <xdr:col>2</xdr:col>
      <xdr:colOff>465859</xdr:colOff>
      <xdr:row>35</xdr:row>
      <xdr:rowOff>284019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AD04A0A-87C7-431B-96B7-BAE4BE814573}"/>
            </a:ext>
          </a:extLst>
        </xdr:cNvPr>
        <xdr:cNvSpPr txBox="1"/>
      </xdr:nvSpPr>
      <xdr:spPr>
        <a:xfrm>
          <a:off x="2441864" y="9737148"/>
          <a:ext cx="424295" cy="2337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⑤</a:t>
          </a:r>
        </a:p>
      </xdr:txBody>
    </xdr:sp>
    <xdr:clientData/>
  </xdr:twoCellAnchor>
  <xdr:twoCellAnchor>
    <xdr:from>
      <xdr:col>5</xdr:col>
      <xdr:colOff>41564</xdr:colOff>
      <xdr:row>35</xdr:row>
      <xdr:rowOff>50223</xdr:rowOff>
    </xdr:from>
    <xdr:to>
      <xdr:col>5</xdr:col>
      <xdr:colOff>465859</xdr:colOff>
      <xdr:row>35</xdr:row>
      <xdr:rowOff>284019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C451F19F-3F7C-4A27-8399-D4D422A89A33}"/>
            </a:ext>
          </a:extLst>
        </xdr:cNvPr>
        <xdr:cNvSpPr txBox="1"/>
      </xdr:nvSpPr>
      <xdr:spPr>
        <a:xfrm>
          <a:off x="5099339" y="9737148"/>
          <a:ext cx="424295" cy="2337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⑥</a:t>
          </a:r>
        </a:p>
      </xdr:txBody>
    </xdr:sp>
    <xdr:clientData/>
  </xdr:twoCellAnchor>
  <xdr:twoCellAnchor>
    <xdr:from>
      <xdr:col>2</xdr:col>
      <xdr:colOff>41564</xdr:colOff>
      <xdr:row>35</xdr:row>
      <xdr:rowOff>50223</xdr:rowOff>
    </xdr:from>
    <xdr:to>
      <xdr:col>2</xdr:col>
      <xdr:colOff>465859</xdr:colOff>
      <xdr:row>35</xdr:row>
      <xdr:rowOff>284019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ABCDCD00-F25C-4DEA-84E5-4FE8183123C9}"/>
            </a:ext>
          </a:extLst>
        </xdr:cNvPr>
        <xdr:cNvSpPr txBox="1"/>
      </xdr:nvSpPr>
      <xdr:spPr>
        <a:xfrm>
          <a:off x="2441864" y="9737148"/>
          <a:ext cx="424295" cy="2337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⑤</a:t>
          </a:r>
        </a:p>
      </xdr:txBody>
    </xdr:sp>
    <xdr:clientData/>
  </xdr:twoCellAnchor>
  <xdr:twoCellAnchor>
    <xdr:from>
      <xdr:col>2</xdr:col>
      <xdr:colOff>58881</xdr:colOff>
      <xdr:row>32</xdr:row>
      <xdr:rowOff>50223</xdr:rowOff>
    </xdr:from>
    <xdr:to>
      <xdr:col>2</xdr:col>
      <xdr:colOff>483176</xdr:colOff>
      <xdr:row>32</xdr:row>
      <xdr:rowOff>284019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08A1CCF-7256-4314-B78B-B3E9FC9C2D02}"/>
            </a:ext>
          </a:extLst>
        </xdr:cNvPr>
        <xdr:cNvSpPr txBox="1"/>
      </xdr:nvSpPr>
      <xdr:spPr>
        <a:xfrm>
          <a:off x="2459181" y="9032298"/>
          <a:ext cx="424295" cy="233796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④</a:t>
          </a:r>
        </a:p>
      </xdr:txBody>
    </xdr:sp>
    <xdr:clientData/>
  </xdr:twoCellAnchor>
  <xdr:twoCellAnchor>
    <xdr:from>
      <xdr:col>5</xdr:col>
      <xdr:colOff>64078</xdr:colOff>
      <xdr:row>37</xdr:row>
      <xdr:rowOff>46760</xdr:rowOff>
    </xdr:from>
    <xdr:to>
      <xdr:col>5</xdr:col>
      <xdr:colOff>488373</xdr:colOff>
      <xdr:row>37</xdr:row>
      <xdr:rowOff>280556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76900170-E44E-4134-BBAE-59931063B1CD}"/>
            </a:ext>
          </a:extLst>
        </xdr:cNvPr>
        <xdr:cNvSpPr txBox="1"/>
      </xdr:nvSpPr>
      <xdr:spPr>
        <a:xfrm>
          <a:off x="5121853" y="10152785"/>
          <a:ext cx="424295" cy="2337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⑦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34636</xdr:colOff>
      <xdr:row>33</xdr:row>
      <xdr:rowOff>51955</xdr:rowOff>
    </xdr:from>
    <xdr:to>
      <xdr:col>1</xdr:col>
      <xdr:colOff>355023</xdr:colOff>
      <xdr:row>33</xdr:row>
      <xdr:rowOff>285751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4AAE152-1465-4D56-9DD0-9E1530FF6854}"/>
            </a:ext>
          </a:extLst>
        </xdr:cNvPr>
        <xdr:cNvSpPr txBox="1"/>
      </xdr:nvSpPr>
      <xdr:spPr>
        <a:xfrm>
          <a:off x="1301461" y="9319780"/>
          <a:ext cx="320387" cy="2337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①</a:t>
          </a:r>
        </a:p>
      </xdr:txBody>
    </xdr:sp>
    <xdr:clientData/>
  </xdr:twoCellAnchor>
  <xdr:twoCellAnchor>
    <xdr:from>
      <xdr:col>2</xdr:col>
      <xdr:colOff>57150</xdr:colOff>
      <xdr:row>33</xdr:row>
      <xdr:rowOff>48491</xdr:rowOff>
    </xdr:from>
    <xdr:to>
      <xdr:col>2</xdr:col>
      <xdr:colOff>389659</xdr:colOff>
      <xdr:row>33</xdr:row>
      <xdr:rowOff>282287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4BCDC24-FF61-4A6C-B0FC-FB61B5D53CA1}"/>
            </a:ext>
          </a:extLst>
        </xdr:cNvPr>
        <xdr:cNvSpPr txBox="1"/>
      </xdr:nvSpPr>
      <xdr:spPr>
        <a:xfrm>
          <a:off x="2457450" y="9316316"/>
          <a:ext cx="332509" cy="2337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②</a:t>
          </a:r>
        </a:p>
      </xdr:txBody>
    </xdr:sp>
    <xdr:clientData/>
  </xdr:twoCellAnchor>
  <xdr:twoCellAnchor>
    <xdr:from>
      <xdr:col>4</xdr:col>
      <xdr:colOff>45026</xdr:colOff>
      <xdr:row>31</xdr:row>
      <xdr:rowOff>27709</xdr:rowOff>
    </xdr:from>
    <xdr:to>
      <xdr:col>4</xdr:col>
      <xdr:colOff>469321</xdr:colOff>
      <xdr:row>31</xdr:row>
      <xdr:rowOff>242455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7BEC7A5-0564-47DC-B830-CEA5E763E813}"/>
            </a:ext>
          </a:extLst>
        </xdr:cNvPr>
        <xdr:cNvSpPr txBox="1"/>
      </xdr:nvSpPr>
      <xdr:spPr>
        <a:xfrm>
          <a:off x="3959801" y="8724034"/>
          <a:ext cx="424295" cy="21474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③</a:t>
          </a:r>
        </a:p>
      </xdr:txBody>
    </xdr:sp>
    <xdr:clientData/>
  </xdr:twoCellAnchor>
  <xdr:twoCellAnchor>
    <xdr:from>
      <xdr:col>5</xdr:col>
      <xdr:colOff>64078</xdr:colOff>
      <xdr:row>37</xdr:row>
      <xdr:rowOff>46760</xdr:rowOff>
    </xdr:from>
    <xdr:to>
      <xdr:col>5</xdr:col>
      <xdr:colOff>488373</xdr:colOff>
      <xdr:row>37</xdr:row>
      <xdr:rowOff>280556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1EB1BA4-F74B-40C3-AFB9-CC2797E1B237}"/>
            </a:ext>
          </a:extLst>
        </xdr:cNvPr>
        <xdr:cNvSpPr txBox="1"/>
      </xdr:nvSpPr>
      <xdr:spPr>
        <a:xfrm>
          <a:off x="5121853" y="10152785"/>
          <a:ext cx="424295" cy="2337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⑦</a:t>
          </a:r>
        </a:p>
      </xdr:txBody>
    </xdr:sp>
    <xdr:clientData/>
  </xdr:twoCellAnchor>
  <xdr:twoCellAnchor>
    <xdr:from>
      <xdr:col>2</xdr:col>
      <xdr:colOff>41564</xdr:colOff>
      <xdr:row>35</xdr:row>
      <xdr:rowOff>50223</xdr:rowOff>
    </xdr:from>
    <xdr:to>
      <xdr:col>2</xdr:col>
      <xdr:colOff>465859</xdr:colOff>
      <xdr:row>35</xdr:row>
      <xdr:rowOff>284019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AB3D9BA2-B7B2-4A23-BB9E-EC82CEACBF64}"/>
            </a:ext>
          </a:extLst>
        </xdr:cNvPr>
        <xdr:cNvSpPr txBox="1"/>
      </xdr:nvSpPr>
      <xdr:spPr>
        <a:xfrm>
          <a:off x="2441864" y="9737148"/>
          <a:ext cx="424295" cy="2337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⑤</a:t>
          </a:r>
        </a:p>
      </xdr:txBody>
    </xdr:sp>
    <xdr:clientData/>
  </xdr:twoCellAnchor>
  <xdr:twoCellAnchor>
    <xdr:from>
      <xdr:col>5</xdr:col>
      <xdr:colOff>41564</xdr:colOff>
      <xdr:row>35</xdr:row>
      <xdr:rowOff>50223</xdr:rowOff>
    </xdr:from>
    <xdr:to>
      <xdr:col>5</xdr:col>
      <xdr:colOff>465859</xdr:colOff>
      <xdr:row>35</xdr:row>
      <xdr:rowOff>284019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37A0729-2AA3-4538-896D-C8FDA4EC80CB}"/>
            </a:ext>
          </a:extLst>
        </xdr:cNvPr>
        <xdr:cNvSpPr txBox="1"/>
      </xdr:nvSpPr>
      <xdr:spPr>
        <a:xfrm>
          <a:off x="5099339" y="9737148"/>
          <a:ext cx="424295" cy="2337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⑥</a:t>
          </a:r>
        </a:p>
      </xdr:txBody>
    </xdr:sp>
    <xdr:clientData/>
  </xdr:twoCellAnchor>
  <xdr:twoCellAnchor>
    <xdr:from>
      <xdr:col>2</xdr:col>
      <xdr:colOff>41564</xdr:colOff>
      <xdr:row>35</xdr:row>
      <xdr:rowOff>50223</xdr:rowOff>
    </xdr:from>
    <xdr:to>
      <xdr:col>2</xdr:col>
      <xdr:colOff>465859</xdr:colOff>
      <xdr:row>35</xdr:row>
      <xdr:rowOff>284019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A7A1A253-2B94-40CD-BA3A-50BF87B1B3AD}"/>
            </a:ext>
          </a:extLst>
        </xdr:cNvPr>
        <xdr:cNvSpPr txBox="1"/>
      </xdr:nvSpPr>
      <xdr:spPr>
        <a:xfrm>
          <a:off x="2441864" y="9737148"/>
          <a:ext cx="424295" cy="2337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⑤</a:t>
          </a:r>
        </a:p>
      </xdr:txBody>
    </xdr:sp>
    <xdr:clientData/>
  </xdr:twoCellAnchor>
  <xdr:twoCellAnchor>
    <xdr:from>
      <xdr:col>2</xdr:col>
      <xdr:colOff>58881</xdr:colOff>
      <xdr:row>32</xdr:row>
      <xdr:rowOff>50223</xdr:rowOff>
    </xdr:from>
    <xdr:to>
      <xdr:col>2</xdr:col>
      <xdr:colOff>483176</xdr:colOff>
      <xdr:row>32</xdr:row>
      <xdr:rowOff>284019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B7320747-F0E6-4D65-A33F-ED8010FD929B}"/>
            </a:ext>
          </a:extLst>
        </xdr:cNvPr>
        <xdr:cNvSpPr txBox="1"/>
      </xdr:nvSpPr>
      <xdr:spPr>
        <a:xfrm>
          <a:off x="2459181" y="9032298"/>
          <a:ext cx="424295" cy="233796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④</a:t>
          </a:r>
        </a:p>
      </xdr:txBody>
    </xdr:sp>
    <xdr:clientData/>
  </xdr:twoCellAnchor>
  <xdr:twoCellAnchor>
    <xdr:from>
      <xdr:col>0</xdr:col>
      <xdr:colOff>424295</xdr:colOff>
      <xdr:row>3</xdr:row>
      <xdr:rowOff>164523</xdr:rowOff>
    </xdr:from>
    <xdr:to>
      <xdr:col>2</xdr:col>
      <xdr:colOff>285750</xdr:colOff>
      <xdr:row>5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3031B028-3E11-4F21-9370-45691CA58D66}"/>
            </a:ext>
          </a:extLst>
        </xdr:cNvPr>
        <xdr:cNvSpPr txBox="1"/>
      </xdr:nvSpPr>
      <xdr:spPr>
        <a:xfrm>
          <a:off x="424295" y="859848"/>
          <a:ext cx="2261755" cy="4069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緑の着色部分に入力してください。</a:t>
          </a:r>
          <a:endParaRPr kumimoji="1" lang="en-US" altLang="ja-JP" sz="10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</xdr:col>
      <xdr:colOff>155863</xdr:colOff>
      <xdr:row>0</xdr:row>
      <xdr:rowOff>129886</xdr:rowOff>
    </xdr:from>
    <xdr:to>
      <xdr:col>5</xdr:col>
      <xdr:colOff>961158</xdr:colOff>
      <xdr:row>1</xdr:row>
      <xdr:rowOff>268432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5083870D-9E3B-410E-9BEC-402759DACF28}"/>
            </a:ext>
          </a:extLst>
        </xdr:cNvPr>
        <xdr:cNvSpPr/>
      </xdr:nvSpPr>
      <xdr:spPr>
        <a:xfrm>
          <a:off x="5212772" y="129886"/>
          <a:ext cx="805295" cy="311728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FA399-DB00-417D-A7C4-46DA26738F4F}">
  <dimension ref="A1:G41"/>
  <sheetViews>
    <sheetView tabSelected="1" view="pageBreakPreview" topLeftCell="A16" zoomScale="110" zoomScaleNormal="100" zoomScaleSheetLayoutView="110" workbookViewId="0">
      <selection activeCell="C28" sqref="C28"/>
    </sheetView>
  </sheetViews>
  <sheetFormatPr defaultRowHeight="13.5" x14ac:dyDescent="0.15"/>
  <cols>
    <col min="1" max="1" width="19" style="1" customWidth="1"/>
    <col min="2" max="3" width="17" style="1" customWidth="1"/>
    <col min="4" max="4" width="5.7109375" style="2" customWidth="1"/>
    <col min="5" max="6" width="17.140625" style="1" customWidth="1"/>
    <col min="7" max="7" width="18.7109375" style="1" customWidth="1"/>
    <col min="8" max="16384" width="9.140625" style="1"/>
  </cols>
  <sheetData>
    <row r="1" spans="1:6" x14ac:dyDescent="0.15">
      <c r="A1" s="1" t="s">
        <v>12</v>
      </c>
    </row>
    <row r="2" spans="1:6" ht="30" customHeight="1" x14ac:dyDescent="0.15">
      <c r="A2" s="68" t="s">
        <v>5</v>
      </c>
      <c r="B2" s="68"/>
      <c r="C2" s="68"/>
      <c r="D2" s="68"/>
      <c r="E2" s="68"/>
      <c r="F2" s="68"/>
    </row>
    <row r="3" spans="1:6" ht="11.25" customHeight="1" x14ac:dyDescent="0.15">
      <c r="A3" s="36"/>
      <c r="B3" s="36"/>
      <c r="C3" s="36"/>
      <c r="D3" s="36"/>
      <c r="E3" s="36"/>
      <c r="F3" s="36"/>
    </row>
    <row r="4" spans="1:6" ht="23.1" customHeight="1" x14ac:dyDescent="0.15">
      <c r="A4" s="36"/>
      <c r="B4" s="36"/>
      <c r="C4" s="36"/>
      <c r="D4" s="69" t="s">
        <v>17</v>
      </c>
      <c r="E4" s="69"/>
      <c r="F4" s="69"/>
    </row>
    <row r="5" spans="1:6" ht="23.1" customHeight="1" x14ac:dyDescent="0.15">
      <c r="A5" s="36"/>
      <c r="B5" s="36"/>
      <c r="C5" s="36"/>
      <c r="D5" s="70" t="s">
        <v>18</v>
      </c>
      <c r="E5" s="70"/>
      <c r="F5" s="70"/>
    </row>
    <row r="6" spans="1:6" ht="23.1" customHeight="1" x14ac:dyDescent="0.15">
      <c r="A6" s="36"/>
      <c r="B6" s="36"/>
      <c r="C6" s="36"/>
      <c r="D6" s="18"/>
      <c r="E6" s="18"/>
      <c r="F6" s="18"/>
    </row>
    <row r="7" spans="1:6" ht="23.1" customHeight="1" x14ac:dyDescent="0.15">
      <c r="A7" s="23" t="s">
        <v>10</v>
      </c>
      <c r="B7" s="36"/>
      <c r="C7" s="36"/>
      <c r="D7" s="18"/>
      <c r="E7" s="18"/>
      <c r="F7" s="26" t="s">
        <v>23</v>
      </c>
    </row>
    <row r="8" spans="1:6" ht="23.1" customHeight="1" x14ac:dyDescent="0.15">
      <c r="A8" s="35" t="s">
        <v>6</v>
      </c>
      <c r="B8" s="63" t="s">
        <v>7</v>
      </c>
      <c r="C8" s="63"/>
      <c r="D8" s="63" t="s">
        <v>15</v>
      </c>
      <c r="E8" s="63"/>
      <c r="F8" s="63"/>
    </row>
    <row r="9" spans="1:6" ht="23.1" customHeight="1" x14ac:dyDescent="0.15">
      <c r="A9" s="35" t="s">
        <v>8</v>
      </c>
      <c r="B9" s="67"/>
      <c r="C9" s="67"/>
      <c r="D9" s="55"/>
      <c r="E9" s="55"/>
      <c r="F9" s="55"/>
    </row>
    <row r="10" spans="1:6" ht="23.1" customHeight="1" x14ac:dyDescent="0.15">
      <c r="A10" s="35" t="s">
        <v>9</v>
      </c>
      <c r="B10" s="48">
        <f>+F38</f>
        <v>0</v>
      </c>
      <c r="C10" s="48"/>
      <c r="D10" s="55" t="s">
        <v>13</v>
      </c>
      <c r="E10" s="55"/>
      <c r="F10" s="55"/>
    </row>
    <row r="11" spans="1:6" ht="23.1" customHeight="1" x14ac:dyDescent="0.15">
      <c r="A11" s="35" t="s">
        <v>41</v>
      </c>
      <c r="B11" s="56">
        <f>+C33</f>
        <v>0</v>
      </c>
      <c r="C11" s="57"/>
      <c r="D11" s="58"/>
      <c r="E11" s="59"/>
      <c r="F11" s="60"/>
    </row>
    <row r="12" spans="1:6" ht="23.1" customHeight="1" x14ac:dyDescent="0.15">
      <c r="A12" s="35" t="s">
        <v>11</v>
      </c>
      <c r="B12" s="48">
        <f>SUM(B9:C11)</f>
        <v>0</v>
      </c>
      <c r="C12" s="48"/>
      <c r="D12" s="61"/>
      <c r="E12" s="61"/>
      <c r="F12" s="61"/>
    </row>
    <row r="13" spans="1:6" ht="23.1" customHeight="1" x14ac:dyDescent="0.15">
      <c r="A13" s="21"/>
      <c r="B13" s="24"/>
      <c r="C13" s="24"/>
      <c r="D13" s="34"/>
      <c r="E13" s="34"/>
      <c r="F13" s="34"/>
    </row>
    <row r="14" spans="1:6" ht="23.1" customHeight="1" x14ac:dyDescent="0.15">
      <c r="A14" s="25" t="s">
        <v>20</v>
      </c>
      <c r="B14" s="24"/>
      <c r="C14" s="24"/>
      <c r="D14" s="62"/>
      <c r="E14" s="62"/>
      <c r="F14" s="26" t="s">
        <v>23</v>
      </c>
    </row>
    <row r="15" spans="1:6" s="20" customFormat="1" ht="23.1" customHeight="1" x14ac:dyDescent="0.15">
      <c r="A15" s="16" t="s">
        <v>6</v>
      </c>
      <c r="B15" s="63" t="s">
        <v>7</v>
      </c>
      <c r="C15" s="63"/>
      <c r="D15" s="64" t="s">
        <v>25</v>
      </c>
      <c r="E15" s="65"/>
      <c r="F15" s="66"/>
    </row>
    <row r="16" spans="1:6" s="20" customFormat="1" ht="23.1" customHeight="1" x14ac:dyDescent="0.15">
      <c r="A16" s="16" t="s">
        <v>2</v>
      </c>
      <c r="B16" s="43">
        <f>+C26</f>
        <v>0</v>
      </c>
      <c r="C16" s="44"/>
      <c r="D16" s="45"/>
      <c r="E16" s="46"/>
      <c r="F16" s="47"/>
    </row>
    <row r="17" spans="1:7" s="20" customFormat="1" ht="23.1" customHeight="1" x14ac:dyDescent="0.15">
      <c r="A17" s="16" t="s">
        <v>3</v>
      </c>
      <c r="B17" s="43">
        <f t="shared" ref="B17:B20" si="0">+C27</f>
        <v>0</v>
      </c>
      <c r="C17" s="44"/>
      <c r="D17" s="52"/>
      <c r="E17" s="53"/>
      <c r="F17" s="54"/>
    </row>
    <row r="18" spans="1:7" s="20" customFormat="1" ht="23.1" customHeight="1" x14ac:dyDescent="0.15">
      <c r="A18" s="16" t="s">
        <v>21</v>
      </c>
      <c r="B18" s="43">
        <f t="shared" si="0"/>
        <v>0</v>
      </c>
      <c r="C18" s="44"/>
      <c r="D18" s="45"/>
      <c r="E18" s="46"/>
      <c r="F18" s="47"/>
    </row>
    <row r="19" spans="1:7" s="20" customFormat="1" ht="23.1" customHeight="1" x14ac:dyDescent="0.15">
      <c r="A19" s="16" t="s">
        <v>22</v>
      </c>
      <c r="B19" s="43">
        <f t="shared" si="0"/>
        <v>0</v>
      </c>
      <c r="C19" s="44"/>
      <c r="D19" s="45"/>
      <c r="E19" s="46"/>
      <c r="F19" s="47"/>
    </row>
    <row r="20" spans="1:7" s="20" customFormat="1" ht="23.1" customHeight="1" x14ac:dyDescent="0.15">
      <c r="A20" s="16" t="s">
        <v>24</v>
      </c>
      <c r="B20" s="43">
        <f t="shared" si="0"/>
        <v>0</v>
      </c>
      <c r="C20" s="44"/>
      <c r="D20" s="45"/>
      <c r="E20" s="46"/>
      <c r="F20" s="47"/>
    </row>
    <row r="21" spans="1:7" s="20" customFormat="1" ht="23.1" customHeight="1" x14ac:dyDescent="0.15">
      <c r="A21" s="16"/>
      <c r="B21" s="43">
        <f>+C31</f>
        <v>0</v>
      </c>
      <c r="C21" s="44"/>
      <c r="D21" s="45"/>
      <c r="E21" s="46"/>
      <c r="F21" s="47"/>
    </row>
    <row r="22" spans="1:7" ht="23.1" customHeight="1" x14ac:dyDescent="0.15">
      <c r="A22" s="35" t="s">
        <v>11</v>
      </c>
      <c r="B22" s="48">
        <f>SUM(B16:C21)</f>
        <v>0</v>
      </c>
      <c r="C22" s="48"/>
      <c r="D22" s="49"/>
      <c r="E22" s="49"/>
      <c r="F22" s="50"/>
    </row>
    <row r="23" spans="1:7" ht="23.1" customHeight="1" x14ac:dyDescent="0.15">
      <c r="A23" s="36"/>
      <c r="B23" s="36"/>
      <c r="C23" s="36"/>
      <c r="D23" s="18"/>
      <c r="E23" s="18"/>
      <c r="F23" s="18"/>
    </row>
    <row r="24" spans="1:7" ht="23.1" customHeight="1" x14ac:dyDescent="0.15">
      <c r="A24" s="51" t="s">
        <v>14</v>
      </c>
      <c r="B24" s="51"/>
      <c r="C24" s="10"/>
      <c r="D24" s="10"/>
      <c r="E24" s="10"/>
      <c r="F24" s="26" t="s">
        <v>23</v>
      </c>
    </row>
    <row r="25" spans="1:7" s="2" customFormat="1" ht="23.1" customHeight="1" x14ac:dyDescent="0.15">
      <c r="A25" s="15" t="s">
        <v>0</v>
      </c>
      <c r="B25" s="15" t="s">
        <v>31</v>
      </c>
      <c r="C25" s="15" t="s">
        <v>32</v>
      </c>
      <c r="D25" s="15" t="s">
        <v>4</v>
      </c>
      <c r="E25" s="15" t="s">
        <v>33</v>
      </c>
      <c r="F25" s="15" t="s">
        <v>15</v>
      </c>
    </row>
    <row r="26" spans="1:7" ht="23.1" customHeight="1" x14ac:dyDescent="0.15">
      <c r="A26" s="16" t="s">
        <v>2</v>
      </c>
      <c r="B26" s="37"/>
      <c r="C26" s="37"/>
      <c r="D26" s="6">
        <v>44960</v>
      </c>
      <c r="E26" s="14">
        <f>ROUNDDOWN(G26,0)</f>
        <v>0</v>
      </c>
      <c r="F26" s="40" t="s">
        <v>16</v>
      </c>
      <c r="G26" s="22">
        <f>C26*2/3</f>
        <v>0</v>
      </c>
    </row>
    <row r="27" spans="1:7" ht="23.1" customHeight="1" x14ac:dyDescent="0.15">
      <c r="A27" s="16" t="s">
        <v>3</v>
      </c>
      <c r="B27" s="37"/>
      <c r="C27" s="37"/>
      <c r="D27" s="6">
        <v>44960</v>
      </c>
      <c r="E27" s="14">
        <f t="shared" ref="E27:E31" si="1">ROUNDDOWN(G27,0)</f>
        <v>0</v>
      </c>
      <c r="F27" s="41"/>
      <c r="G27" s="22">
        <f>C27*2/3</f>
        <v>0</v>
      </c>
    </row>
    <row r="28" spans="1:7" ht="23.1" customHeight="1" x14ac:dyDescent="0.15">
      <c r="A28" s="16" t="s">
        <v>19</v>
      </c>
      <c r="B28" s="37"/>
      <c r="C28" s="37"/>
      <c r="D28" s="6">
        <v>44928</v>
      </c>
      <c r="E28" s="14">
        <f t="shared" si="1"/>
        <v>0</v>
      </c>
      <c r="F28" s="41"/>
      <c r="G28" s="22">
        <f>C28*1/2</f>
        <v>0</v>
      </c>
    </row>
    <row r="29" spans="1:7" ht="23.1" customHeight="1" x14ac:dyDescent="0.15">
      <c r="A29" s="16" t="s">
        <v>22</v>
      </c>
      <c r="B29" s="37"/>
      <c r="C29" s="37"/>
      <c r="D29" s="6">
        <v>44928</v>
      </c>
      <c r="E29" s="14">
        <f t="shared" si="1"/>
        <v>0</v>
      </c>
      <c r="F29" s="41"/>
      <c r="G29" s="22">
        <f>C29*1/2</f>
        <v>0</v>
      </c>
    </row>
    <row r="30" spans="1:7" ht="23.1" customHeight="1" x14ac:dyDescent="0.15">
      <c r="A30" s="16" t="s">
        <v>24</v>
      </c>
      <c r="B30" s="37"/>
      <c r="C30" s="37"/>
      <c r="D30" s="6">
        <v>44928</v>
      </c>
      <c r="E30" s="14">
        <f t="shared" si="1"/>
        <v>0</v>
      </c>
      <c r="F30" s="41"/>
      <c r="G30" s="22">
        <f>C30*1/2</f>
        <v>0</v>
      </c>
    </row>
    <row r="31" spans="1:7" ht="23.1" customHeight="1" x14ac:dyDescent="0.15">
      <c r="A31" s="16"/>
      <c r="B31" s="37"/>
      <c r="C31" s="37"/>
      <c r="D31" s="6">
        <v>44928</v>
      </c>
      <c r="E31" s="14">
        <f t="shared" si="1"/>
        <v>0</v>
      </c>
      <c r="F31" s="41"/>
      <c r="G31" s="22">
        <f>C31*1/2</f>
        <v>0</v>
      </c>
    </row>
    <row r="32" spans="1:7" ht="23.1" customHeight="1" x14ac:dyDescent="0.15">
      <c r="A32" s="29" t="s">
        <v>1</v>
      </c>
      <c r="B32" s="32">
        <f>SUM(B26:B31)</f>
        <v>0</v>
      </c>
      <c r="C32" s="31">
        <f>SUM(C26:C31)</f>
        <v>0</v>
      </c>
      <c r="D32" s="7" t="s">
        <v>30</v>
      </c>
      <c r="E32" s="14">
        <f>SUM(E26:E31)</f>
        <v>0</v>
      </c>
      <c r="F32" s="42"/>
      <c r="G32" s="3"/>
    </row>
    <row r="33" spans="1:7" ht="23.1" customHeight="1" x14ac:dyDescent="0.15">
      <c r="A33" s="16" t="s">
        <v>40</v>
      </c>
      <c r="B33" s="38"/>
      <c r="C33" s="37"/>
      <c r="D33" s="9"/>
      <c r="E33" s="12"/>
      <c r="F33" s="9"/>
      <c r="G33" s="3"/>
    </row>
    <row r="34" spans="1:7" ht="23.1" customHeight="1" x14ac:dyDescent="0.15">
      <c r="A34" s="16" t="s">
        <v>26</v>
      </c>
      <c r="B34" s="14">
        <f>B32-B33</f>
        <v>0</v>
      </c>
      <c r="C34" s="5">
        <f>C32-C33</f>
        <v>0</v>
      </c>
      <c r="D34" s="9"/>
      <c r="E34" s="12"/>
      <c r="F34" s="9"/>
      <c r="G34" s="3"/>
    </row>
    <row r="35" spans="1:7" ht="10.5" customHeight="1" x14ac:dyDescent="0.15">
      <c r="A35" s="11"/>
      <c r="B35" s="12"/>
      <c r="C35" s="8"/>
      <c r="D35" s="9"/>
      <c r="E35" s="8"/>
      <c r="F35" s="4"/>
      <c r="G35" s="3"/>
    </row>
    <row r="36" spans="1:7" ht="23.1" customHeight="1" x14ac:dyDescent="0.15">
      <c r="A36" s="11"/>
      <c r="B36" s="13" t="s">
        <v>28</v>
      </c>
      <c r="C36" s="14">
        <f>C34-B34</f>
        <v>0</v>
      </c>
      <c r="D36" s="9"/>
      <c r="E36" s="13" t="s">
        <v>27</v>
      </c>
      <c r="F36" s="14">
        <f>E32-C33</f>
        <v>0</v>
      </c>
      <c r="G36" s="3"/>
    </row>
    <row r="37" spans="1:7" ht="10.5" customHeight="1" thickBot="1" x14ac:dyDescent="0.2">
      <c r="A37" s="11"/>
      <c r="B37" s="12"/>
      <c r="C37" s="8"/>
      <c r="D37" s="9"/>
      <c r="E37" s="8"/>
      <c r="F37" s="4"/>
      <c r="G37" s="3"/>
    </row>
    <row r="38" spans="1:7" ht="24.95" customHeight="1" thickBot="1" x14ac:dyDescent="0.2">
      <c r="A38" s="11"/>
      <c r="B38" s="27"/>
      <c r="C38" s="28"/>
      <c r="D38" s="9"/>
      <c r="E38" s="19" t="s">
        <v>29</v>
      </c>
      <c r="F38" s="17">
        <f>ROUNDDOWN(MIN(C36,F36),-3)</f>
        <v>0</v>
      </c>
      <c r="G38" s="3"/>
    </row>
    <row r="39" spans="1:7" ht="21.95" customHeight="1" x14ac:dyDescent="0.15">
      <c r="F39" s="39" t="s">
        <v>39</v>
      </c>
    </row>
    <row r="40" spans="1:7" ht="21.95" customHeight="1" x14ac:dyDescent="0.15"/>
    <row r="41" spans="1:7" ht="15.75" customHeight="1" x14ac:dyDescent="0.15"/>
  </sheetData>
  <mergeCells count="32">
    <mergeCell ref="B9:C9"/>
    <mergeCell ref="D9:F9"/>
    <mergeCell ref="A2:F2"/>
    <mergeCell ref="D4:F4"/>
    <mergeCell ref="D5:F5"/>
    <mergeCell ref="B8:C8"/>
    <mergeCell ref="D8:F8"/>
    <mergeCell ref="B17:C17"/>
    <mergeCell ref="D17:F17"/>
    <mergeCell ref="B10:C10"/>
    <mergeCell ref="D10:F10"/>
    <mergeCell ref="B11:C11"/>
    <mergeCell ref="D11:F11"/>
    <mergeCell ref="B12:C12"/>
    <mergeCell ref="D12:F12"/>
    <mergeCell ref="D14:E14"/>
    <mergeCell ref="B15:C15"/>
    <mergeCell ref="D15:F15"/>
    <mergeCell ref="B16:C16"/>
    <mergeCell ref="D16:F16"/>
    <mergeCell ref="F26:F32"/>
    <mergeCell ref="B18:C18"/>
    <mergeCell ref="D18:F18"/>
    <mergeCell ref="B19:C19"/>
    <mergeCell ref="D19:F19"/>
    <mergeCell ref="B20:C20"/>
    <mergeCell ref="D20:F20"/>
    <mergeCell ref="B21:C21"/>
    <mergeCell ref="D21:F21"/>
    <mergeCell ref="B22:C22"/>
    <mergeCell ref="D22:F22"/>
    <mergeCell ref="A24:B24"/>
  </mergeCells>
  <phoneticPr fontId="1"/>
  <printOptions horizontalCentered="1" verticalCentered="1"/>
  <pageMargins left="0.7" right="0.7" top="0.75" bottom="0.7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359C7-EC62-490A-A25F-90BE9C4E118B}">
  <dimension ref="A1:G41"/>
  <sheetViews>
    <sheetView view="pageBreakPreview" zoomScale="110" zoomScaleNormal="100" zoomScaleSheetLayoutView="110" workbookViewId="0">
      <selection activeCell="F37" sqref="F37"/>
    </sheetView>
  </sheetViews>
  <sheetFormatPr defaultRowHeight="13.5" x14ac:dyDescent="0.15"/>
  <cols>
    <col min="1" max="1" width="19" style="1" customWidth="1"/>
    <col min="2" max="3" width="17" style="1" customWidth="1"/>
    <col min="4" max="4" width="5.7109375" style="2" customWidth="1"/>
    <col min="5" max="6" width="17.140625" style="1" customWidth="1"/>
    <col min="7" max="7" width="18.7109375" style="1" customWidth="1"/>
    <col min="8" max="16384" width="9.140625" style="1"/>
  </cols>
  <sheetData>
    <row r="1" spans="1:6" x14ac:dyDescent="0.15">
      <c r="A1" s="1" t="s">
        <v>12</v>
      </c>
    </row>
    <row r="2" spans="1:6" ht="30" customHeight="1" x14ac:dyDescent="0.15">
      <c r="A2" s="68" t="s">
        <v>5</v>
      </c>
      <c r="B2" s="68"/>
      <c r="C2" s="68"/>
      <c r="D2" s="68"/>
      <c r="E2" s="68"/>
      <c r="F2" s="68"/>
    </row>
    <row r="3" spans="1:6" ht="11.25" customHeight="1" x14ac:dyDescent="0.15">
      <c r="A3" s="36"/>
      <c r="B3" s="36"/>
      <c r="C3" s="36"/>
      <c r="D3" s="36"/>
      <c r="E3" s="36"/>
      <c r="F3" s="36"/>
    </row>
    <row r="4" spans="1:6" ht="23.1" customHeight="1" x14ac:dyDescent="0.15">
      <c r="A4" s="36"/>
      <c r="B4" s="36"/>
      <c r="C4" s="36"/>
      <c r="D4" s="69" t="s">
        <v>17</v>
      </c>
      <c r="E4" s="69"/>
      <c r="F4" s="69"/>
    </row>
    <row r="5" spans="1:6" ht="23.1" customHeight="1" x14ac:dyDescent="0.15">
      <c r="A5" s="36"/>
      <c r="B5" s="36"/>
      <c r="C5" s="36"/>
      <c r="D5" s="70" t="s">
        <v>18</v>
      </c>
      <c r="E5" s="70"/>
      <c r="F5" s="70"/>
    </row>
    <row r="6" spans="1:6" ht="23.1" customHeight="1" x14ac:dyDescent="0.15">
      <c r="A6" s="36"/>
      <c r="B6" s="36"/>
      <c r="C6" s="36"/>
      <c r="D6" s="18"/>
      <c r="E6" s="18"/>
      <c r="F6" s="18"/>
    </row>
    <row r="7" spans="1:6" ht="23.1" customHeight="1" x14ac:dyDescent="0.15">
      <c r="A7" s="23" t="s">
        <v>10</v>
      </c>
      <c r="B7" s="36"/>
      <c r="C7" s="36"/>
      <c r="D7" s="18"/>
      <c r="E7" s="18"/>
      <c r="F7" s="26" t="s">
        <v>23</v>
      </c>
    </row>
    <row r="8" spans="1:6" ht="23.1" customHeight="1" x14ac:dyDescent="0.15">
      <c r="A8" s="35" t="s">
        <v>6</v>
      </c>
      <c r="B8" s="63" t="s">
        <v>7</v>
      </c>
      <c r="C8" s="63"/>
      <c r="D8" s="63" t="s">
        <v>15</v>
      </c>
      <c r="E8" s="63"/>
      <c r="F8" s="63"/>
    </row>
    <row r="9" spans="1:6" ht="23.1" customHeight="1" x14ac:dyDescent="0.15">
      <c r="A9" s="35" t="s">
        <v>8</v>
      </c>
      <c r="B9" s="67">
        <v>220000</v>
      </c>
      <c r="C9" s="67"/>
      <c r="D9" s="63"/>
      <c r="E9" s="63"/>
      <c r="F9" s="63"/>
    </row>
    <row r="10" spans="1:6" ht="23.1" customHeight="1" x14ac:dyDescent="0.15">
      <c r="A10" s="35" t="s">
        <v>9</v>
      </c>
      <c r="B10" s="48">
        <f>+F38</f>
        <v>240000</v>
      </c>
      <c r="C10" s="48"/>
      <c r="D10" s="82" t="s">
        <v>13</v>
      </c>
      <c r="E10" s="82"/>
      <c r="F10" s="82"/>
    </row>
    <row r="11" spans="1:6" ht="23.1" customHeight="1" x14ac:dyDescent="0.15">
      <c r="A11" s="35" t="s">
        <v>41</v>
      </c>
      <c r="B11" s="56">
        <f>+C33</f>
        <v>10000</v>
      </c>
      <c r="C11" s="57"/>
      <c r="D11" s="83" t="s">
        <v>38</v>
      </c>
      <c r="E11" s="84"/>
      <c r="F11" s="85"/>
    </row>
    <row r="12" spans="1:6" ht="23.1" customHeight="1" x14ac:dyDescent="0.15">
      <c r="A12" s="35" t="s">
        <v>11</v>
      </c>
      <c r="B12" s="48">
        <f>SUM(B9:C11)</f>
        <v>470000</v>
      </c>
      <c r="C12" s="48"/>
      <c r="D12" s="61"/>
      <c r="E12" s="61"/>
      <c r="F12" s="61"/>
    </row>
    <row r="13" spans="1:6" ht="23.1" customHeight="1" x14ac:dyDescent="0.15">
      <c r="A13" s="21"/>
      <c r="B13" s="24"/>
      <c r="C13" s="24"/>
      <c r="D13" s="34"/>
      <c r="E13" s="34"/>
      <c r="F13" s="34"/>
    </row>
    <row r="14" spans="1:6" ht="23.1" customHeight="1" x14ac:dyDescent="0.15">
      <c r="A14" s="25" t="s">
        <v>20</v>
      </c>
      <c r="B14" s="24"/>
      <c r="C14" s="24"/>
      <c r="D14" s="62"/>
      <c r="E14" s="62"/>
      <c r="F14" s="26" t="s">
        <v>23</v>
      </c>
    </row>
    <row r="15" spans="1:6" s="20" customFormat="1" ht="23.1" customHeight="1" x14ac:dyDescent="0.15">
      <c r="A15" s="16" t="s">
        <v>6</v>
      </c>
      <c r="B15" s="63" t="s">
        <v>7</v>
      </c>
      <c r="C15" s="63"/>
      <c r="D15" s="64" t="s">
        <v>25</v>
      </c>
      <c r="E15" s="65"/>
      <c r="F15" s="66"/>
    </row>
    <row r="16" spans="1:6" s="20" customFormat="1" ht="23.1" customHeight="1" x14ac:dyDescent="0.15">
      <c r="A16" s="16" t="s">
        <v>2</v>
      </c>
      <c r="B16" s="43">
        <f>+C26</f>
        <v>200000</v>
      </c>
      <c r="C16" s="44"/>
      <c r="D16" s="71" t="s">
        <v>36</v>
      </c>
      <c r="E16" s="72"/>
      <c r="F16" s="73"/>
    </row>
    <row r="17" spans="1:7" s="20" customFormat="1" ht="23.1" customHeight="1" x14ac:dyDescent="0.15">
      <c r="A17" s="16" t="s">
        <v>3</v>
      </c>
      <c r="B17" s="43">
        <f t="shared" ref="B17:B20" si="0">+C27</f>
        <v>20000</v>
      </c>
      <c r="C17" s="44"/>
      <c r="D17" s="79" t="s">
        <v>37</v>
      </c>
      <c r="E17" s="80"/>
      <c r="F17" s="81"/>
    </row>
    <row r="18" spans="1:7" s="20" customFormat="1" ht="23.1" customHeight="1" x14ac:dyDescent="0.15">
      <c r="A18" s="16" t="s">
        <v>21</v>
      </c>
      <c r="B18" s="43">
        <f t="shared" si="0"/>
        <v>50000</v>
      </c>
      <c r="C18" s="44"/>
      <c r="D18" s="71" t="s">
        <v>34</v>
      </c>
      <c r="E18" s="72"/>
      <c r="F18" s="73"/>
    </row>
    <row r="19" spans="1:7" s="20" customFormat="1" ht="23.1" customHeight="1" x14ac:dyDescent="0.15">
      <c r="A19" s="16" t="s">
        <v>22</v>
      </c>
      <c r="B19" s="43">
        <f t="shared" si="0"/>
        <v>200000</v>
      </c>
      <c r="C19" s="44"/>
      <c r="D19" s="71" t="s">
        <v>35</v>
      </c>
      <c r="E19" s="72"/>
      <c r="F19" s="73"/>
    </row>
    <row r="20" spans="1:7" s="20" customFormat="1" ht="23.1" customHeight="1" x14ac:dyDescent="0.15">
      <c r="A20" s="16" t="s">
        <v>24</v>
      </c>
      <c r="B20" s="43">
        <f t="shared" si="0"/>
        <v>0</v>
      </c>
      <c r="C20" s="44"/>
      <c r="D20" s="71"/>
      <c r="E20" s="72"/>
      <c r="F20" s="73"/>
    </row>
    <row r="21" spans="1:7" s="20" customFormat="1" ht="23.1" customHeight="1" x14ac:dyDescent="0.15">
      <c r="A21" s="16"/>
      <c r="B21" s="43">
        <f>+C31</f>
        <v>0</v>
      </c>
      <c r="C21" s="44"/>
      <c r="D21" s="74"/>
      <c r="E21" s="75"/>
      <c r="F21" s="76"/>
    </row>
    <row r="22" spans="1:7" ht="23.1" customHeight="1" x14ac:dyDescent="0.15">
      <c r="A22" s="35" t="s">
        <v>11</v>
      </c>
      <c r="B22" s="48">
        <f>SUM(B16:C21)</f>
        <v>470000</v>
      </c>
      <c r="C22" s="48"/>
      <c r="D22" s="77"/>
      <c r="E22" s="77"/>
      <c r="F22" s="78"/>
    </row>
    <row r="23" spans="1:7" ht="23.1" customHeight="1" x14ac:dyDescent="0.15">
      <c r="A23" s="36"/>
      <c r="B23" s="36"/>
      <c r="C23" s="36"/>
      <c r="D23" s="18"/>
      <c r="E23" s="18"/>
      <c r="F23" s="18"/>
    </row>
    <row r="24" spans="1:7" ht="23.1" customHeight="1" x14ac:dyDescent="0.15">
      <c r="A24" s="51" t="s">
        <v>14</v>
      </c>
      <c r="B24" s="51"/>
      <c r="C24" s="10"/>
      <c r="D24" s="10"/>
      <c r="E24" s="10"/>
      <c r="F24" s="26" t="s">
        <v>23</v>
      </c>
    </row>
    <row r="25" spans="1:7" s="2" customFormat="1" ht="23.1" customHeight="1" x14ac:dyDescent="0.15">
      <c r="A25" s="15" t="s">
        <v>0</v>
      </c>
      <c r="B25" s="15" t="s">
        <v>31</v>
      </c>
      <c r="C25" s="15" t="s">
        <v>32</v>
      </c>
      <c r="D25" s="15" t="s">
        <v>4</v>
      </c>
      <c r="E25" s="15" t="s">
        <v>33</v>
      </c>
      <c r="F25" s="15" t="s">
        <v>15</v>
      </c>
    </row>
    <row r="26" spans="1:7" ht="23.1" customHeight="1" x14ac:dyDescent="0.15">
      <c r="A26" s="16" t="s">
        <v>2</v>
      </c>
      <c r="B26" s="37">
        <v>100000</v>
      </c>
      <c r="C26" s="37">
        <v>200000</v>
      </c>
      <c r="D26" s="6">
        <v>44960</v>
      </c>
      <c r="E26" s="14">
        <f>ROUNDDOWN(G26,0)</f>
        <v>133333</v>
      </c>
      <c r="F26" s="40" t="s">
        <v>16</v>
      </c>
      <c r="G26" s="33">
        <f>C26*2/3</f>
        <v>133333.33333333334</v>
      </c>
    </row>
    <row r="27" spans="1:7" ht="23.1" customHeight="1" x14ac:dyDescent="0.15">
      <c r="A27" s="16" t="s">
        <v>3</v>
      </c>
      <c r="B27" s="37">
        <v>20000</v>
      </c>
      <c r="C27" s="37">
        <v>20000</v>
      </c>
      <c r="D27" s="6">
        <v>44960</v>
      </c>
      <c r="E27" s="14">
        <f t="shared" ref="E27:E31" si="1">ROUNDDOWN(G27,0)</f>
        <v>13333</v>
      </c>
      <c r="F27" s="41"/>
      <c r="G27" s="33">
        <f>C27*2/3</f>
        <v>13333.333333333334</v>
      </c>
    </row>
    <row r="28" spans="1:7" ht="23.1" customHeight="1" x14ac:dyDescent="0.15">
      <c r="A28" s="16" t="s">
        <v>19</v>
      </c>
      <c r="B28" s="37"/>
      <c r="C28" s="37">
        <v>50000</v>
      </c>
      <c r="D28" s="6">
        <v>44928</v>
      </c>
      <c r="E28" s="14">
        <f t="shared" si="1"/>
        <v>25000</v>
      </c>
      <c r="F28" s="41"/>
      <c r="G28" s="33">
        <f>C28*1/2</f>
        <v>25000</v>
      </c>
    </row>
    <row r="29" spans="1:7" ht="23.1" customHeight="1" x14ac:dyDescent="0.15">
      <c r="A29" s="16" t="s">
        <v>22</v>
      </c>
      <c r="B29" s="37">
        <v>100000</v>
      </c>
      <c r="C29" s="37">
        <v>200000</v>
      </c>
      <c r="D29" s="6">
        <v>44928</v>
      </c>
      <c r="E29" s="14">
        <f>ROUNDDOWN(G29,0)</f>
        <v>100000</v>
      </c>
      <c r="F29" s="41"/>
      <c r="G29" s="33">
        <f>C29*1/2</f>
        <v>100000</v>
      </c>
    </row>
    <row r="30" spans="1:7" ht="23.1" customHeight="1" x14ac:dyDescent="0.15">
      <c r="A30" s="16" t="s">
        <v>24</v>
      </c>
      <c r="B30" s="37"/>
      <c r="C30" s="37"/>
      <c r="D30" s="6">
        <v>44928</v>
      </c>
      <c r="E30" s="14">
        <f t="shared" si="1"/>
        <v>0</v>
      </c>
      <c r="F30" s="41"/>
      <c r="G30" s="33">
        <f>C30*1/2</f>
        <v>0</v>
      </c>
    </row>
    <row r="31" spans="1:7" ht="23.1" customHeight="1" x14ac:dyDescent="0.15">
      <c r="A31" s="16"/>
      <c r="B31" s="37"/>
      <c r="C31" s="37"/>
      <c r="D31" s="6">
        <v>44928</v>
      </c>
      <c r="E31" s="14">
        <f t="shared" si="1"/>
        <v>0</v>
      </c>
      <c r="F31" s="41"/>
      <c r="G31" s="33">
        <f>C31*1/2</f>
        <v>0</v>
      </c>
    </row>
    <row r="32" spans="1:7" ht="23.1" customHeight="1" x14ac:dyDescent="0.15">
      <c r="A32" s="29" t="s">
        <v>1</v>
      </c>
      <c r="B32" s="30">
        <f>SUM(B26:B31)</f>
        <v>220000</v>
      </c>
      <c r="C32" s="31">
        <f>SUM(C26:C31)</f>
        <v>470000</v>
      </c>
      <c r="D32" s="7" t="s">
        <v>30</v>
      </c>
      <c r="E32" s="14">
        <f>ROUNDDOWN(SUM(E26:E31),0)</f>
        <v>271666</v>
      </c>
      <c r="F32" s="42"/>
      <c r="G32" s="3"/>
    </row>
    <row r="33" spans="1:7" ht="23.1" customHeight="1" x14ac:dyDescent="0.15">
      <c r="A33" s="16" t="s">
        <v>42</v>
      </c>
      <c r="B33" s="38"/>
      <c r="C33" s="37">
        <v>10000</v>
      </c>
      <c r="D33" s="9"/>
      <c r="E33" s="12"/>
      <c r="F33" s="9"/>
      <c r="G33" s="3"/>
    </row>
    <row r="34" spans="1:7" ht="23.1" customHeight="1" x14ac:dyDescent="0.15">
      <c r="A34" s="16" t="s">
        <v>26</v>
      </c>
      <c r="B34" s="14">
        <f>B32-B33</f>
        <v>220000</v>
      </c>
      <c r="C34" s="5">
        <f>C32-C33</f>
        <v>460000</v>
      </c>
      <c r="D34" s="9"/>
      <c r="E34" s="12"/>
      <c r="F34" s="9"/>
      <c r="G34" s="3"/>
    </row>
    <row r="35" spans="1:7" ht="10.5" customHeight="1" x14ac:dyDescent="0.15">
      <c r="A35" s="11"/>
      <c r="B35" s="12"/>
      <c r="C35" s="8"/>
      <c r="D35" s="9"/>
      <c r="E35" s="8"/>
      <c r="F35" s="4"/>
      <c r="G35" s="3"/>
    </row>
    <row r="36" spans="1:7" ht="23.1" customHeight="1" x14ac:dyDescent="0.15">
      <c r="A36" s="11"/>
      <c r="B36" s="13" t="s">
        <v>28</v>
      </c>
      <c r="C36" s="14">
        <f>C34-B34</f>
        <v>240000</v>
      </c>
      <c r="D36" s="9"/>
      <c r="E36" s="13" t="s">
        <v>27</v>
      </c>
      <c r="F36" s="14">
        <f>E32-C33</f>
        <v>261666</v>
      </c>
      <c r="G36" s="3"/>
    </row>
    <row r="37" spans="1:7" ht="10.5" customHeight="1" thickBot="1" x14ac:dyDescent="0.2">
      <c r="A37" s="11"/>
      <c r="B37" s="12"/>
      <c r="C37" s="8"/>
      <c r="D37" s="9"/>
      <c r="E37" s="8"/>
      <c r="F37" s="4"/>
      <c r="G37" s="3"/>
    </row>
    <row r="38" spans="1:7" ht="24.95" customHeight="1" thickBot="1" x14ac:dyDescent="0.2">
      <c r="A38" s="11"/>
      <c r="B38" s="27"/>
      <c r="C38" s="28"/>
      <c r="D38" s="9"/>
      <c r="E38" s="19" t="s">
        <v>29</v>
      </c>
      <c r="F38" s="17">
        <f>ROUNDDOWN(MIN(C36,F36),-3)</f>
        <v>240000</v>
      </c>
      <c r="G38" s="3"/>
    </row>
    <row r="39" spans="1:7" ht="21.95" customHeight="1" x14ac:dyDescent="0.15">
      <c r="F39" s="39" t="s">
        <v>39</v>
      </c>
    </row>
    <row r="40" spans="1:7" ht="21.95" customHeight="1" x14ac:dyDescent="0.15"/>
    <row r="41" spans="1:7" ht="15.75" customHeight="1" x14ac:dyDescent="0.15"/>
  </sheetData>
  <mergeCells count="32">
    <mergeCell ref="B9:C9"/>
    <mergeCell ref="D9:F9"/>
    <mergeCell ref="A2:F2"/>
    <mergeCell ref="D4:F4"/>
    <mergeCell ref="D5:F5"/>
    <mergeCell ref="B8:C8"/>
    <mergeCell ref="D8:F8"/>
    <mergeCell ref="B17:C17"/>
    <mergeCell ref="D17:F17"/>
    <mergeCell ref="B10:C10"/>
    <mergeCell ref="D10:F10"/>
    <mergeCell ref="B11:C11"/>
    <mergeCell ref="D11:F11"/>
    <mergeCell ref="B12:C12"/>
    <mergeCell ref="D12:F12"/>
    <mergeCell ref="D14:E14"/>
    <mergeCell ref="B15:C15"/>
    <mergeCell ref="D15:F15"/>
    <mergeCell ref="B16:C16"/>
    <mergeCell ref="D16:F16"/>
    <mergeCell ref="F26:F32"/>
    <mergeCell ref="B18:C18"/>
    <mergeCell ref="D18:F18"/>
    <mergeCell ref="B19:C19"/>
    <mergeCell ref="D19:F19"/>
    <mergeCell ref="B20:C20"/>
    <mergeCell ref="D20:F20"/>
    <mergeCell ref="B21:C21"/>
    <mergeCell ref="D21:F21"/>
    <mergeCell ref="B22:C22"/>
    <mergeCell ref="D22:F22"/>
    <mergeCell ref="A24:B24"/>
  </mergeCells>
  <phoneticPr fontId="1"/>
  <printOptions horizontalCentered="1" verticalCentered="1"/>
  <pageMargins left="0.7" right="0.7" top="0.75" bottom="0.75" header="0.3" footer="0.3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収支予算書</vt:lpstr>
      <vt:lpstr>収支予算書（記載例）</vt:lpstr>
      <vt:lpstr>収支予算書!Print_Area</vt:lpstr>
      <vt:lpstr>'収支予算書（記載例）'!Print_Area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大学・私学振興課</dc:creator>
  <cp:keywords/>
  <dc:description/>
  <cp:lastModifiedBy>木村　篤治</cp:lastModifiedBy>
  <cp:revision/>
  <cp:lastPrinted>2023-07-06T02:40:06Z</cp:lastPrinted>
  <dcterms:created xsi:type="dcterms:W3CDTF">2009-03-23T06:56:51Z</dcterms:created>
  <dcterms:modified xsi:type="dcterms:W3CDTF">2024-05-08T08:42:39Z</dcterms:modified>
  <cp:category/>
  <cp:contentStatus/>
</cp:coreProperties>
</file>