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10_企画営繕担当\160_各種基準関係\090_工事発注\105_週休２日制工事\03_改定R7（R8運用に向けて）\☆完成品Zドライブ格納用\HP掲載用\"/>
    </mc:Choice>
  </mc:AlternateContent>
  <xr:revisionPtr revIDLastSave="0" documentId="13_ncr:1_{D472B226-8ECC-4783-9EF2-89510ABE450C}" xr6:coauthVersionLast="47" xr6:coauthVersionMax="47" xr10:uidLastSave="{00000000-0000-0000-0000-000000000000}"/>
  <bookViews>
    <workbookView xWindow="2685" yWindow="-15630" windowWidth="20805" windowHeight="11145" tabRatio="565" xr2:uid="{00000000-000D-0000-FFFF-FFFF00000000}"/>
  </bookViews>
  <sheets>
    <sheet name="参考様式" sheetId="5" r:id="rId1"/>
    <sheet name="作成例" sheetId="6" r:id="rId2"/>
    <sheet name="祝日一覧" sheetId="2" r:id="rId3"/>
  </sheets>
  <definedNames>
    <definedName name="_xlnm.Print_Area" localSheetId="1">作成例!$A$1:$JR$40</definedName>
    <definedName name="祝日一覧">祝日一覧!$B$3:$C$28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42" i="5" l="1"/>
  <c r="BT42" i="5"/>
  <c r="BE42" i="5"/>
  <c r="X50" i="5"/>
  <c r="W50" i="5"/>
  <c r="V50" i="5"/>
  <c r="U50" i="5"/>
  <c r="S50" i="5"/>
  <c r="R50" i="5"/>
  <c r="Q50" i="5"/>
  <c r="P50" i="5"/>
  <c r="N50" i="5"/>
  <c r="M50" i="5"/>
  <c r="L50" i="5"/>
  <c r="K50" i="5"/>
  <c r="X48" i="5"/>
  <c r="W48" i="5"/>
  <c r="V48" i="5"/>
  <c r="U48" i="5"/>
  <c r="S48" i="5"/>
  <c r="R48" i="5"/>
  <c r="Q48" i="5"/>
  <c r="P48" i="5"/>
  <c r="N48" i="5"/>
  <c r="M48" i="5"/>
  <c r="L48" i="5"/>
  <c r="K48" i="5"/>
  <c r="X46" i="5"/>
  <c r="W46" i="5"/>
  <c r="V46" i="5"/>
  <c r="U46" i="5"/>
  <c r="S46" i="5"/>
  <c r="R46" i="5"/>
  <c r="Q46" i="5"/>
  <c r="P46" i="5"/>
  <c r="N46" i="5"/>
  <c r="M46" i="5"/>
  <c r="L46" i="5"/>
  <c r="K46" i="5"/>
  <c r="X70" i="5"/>
  <c r="W70" i="5"/>
  <c r="V70" i="5"/>
  <c r="U70" i="5"/>
  <c r="S70" i="5"/>
  <c r="R70" i="5"/>
  <c r="Q70" i="5"/>
  <c r="P70" i="5"/>
  <c r="N70" i="5"/>
  <c r="M70" i="5"/>
  <c r="L70" i="5"/>
  <c r="K70" i="5"/>
  <c r="X68" i="5"/>
  <c r="W68" i="5"/>
  <c r="V68" i="5"/>
  <c r="U68" i="5"/>
  <c r="S68" i="5"/>
  <c r="R68" i="5"/>
  <c r="Q68" i="5"/>
  <c r="P68" i="5"/>
  <c r="N68" i="5"/>
  <c r="M68" i="5"/>
  <c r="L68" i="5"/>
  <c r="K68" i="5"/>
  <c r="X66" i="5"/>
  <c r="W66" i="5"/>
  <c r="V66" i="5"/>
  <c r="U66" i="5"/>
  <c r="S66" i="5"/>
  <c r="R66" i="5"/>
  <c r="Q66" i="5"/>
  <c r="P66" i="5"/>
  <c r="N66" i="5"/>
  <c r="M66" i="5"/>
  <c r="L66" i="5"/>
  <c r="K66" i="5"/>
  <c r="X60" i="5"/>
  <c r="W60" i="5"/>
  <c r="V60" i="5"/>
  <c r="U60" i="5"/>
  <c r="S60" i="5"/>
  <c r="R60" i="5"/>
  <c r="Q60" i="5"/>
  <c r="P60" i="5"/>
  <c r="N60" i="5"/>
  <c r="M60" i="5"/>
  <c r="L60" i="5"/>
  <c r="K60" i="5"/>
  <c r="X58" i="5"/>
  <c r="W58" i="5"/>
  <c r="V58" i="5"/>
  <c r="U58" i="5"/>
  <c r="S58" i="5"/>
  <c r="R58" i="5"/>
  <c r="Q58" i="5"/>
  <c r="P58" i="5"/>
  <c r="N58" i="5"/>
  <c r="M58" i="5"/>
  <c r="L58" i="5"/>
  <c r="K58" i="5"/>
  <c r="X56" i="5"/>
  <c r="W56" i="5"/>
  <c r="V56" i="5"/>
  <c r="U56" i="5"/>
  <c r="S56" i="5"/>
  <c r="R56" i="5"/>
  <c r="Q56" i="5"/>
  <c r="P56" i="5"/>
  <c r="N56" i="5"/>
  <c r="M56" i="5"/>
  <c r="L56" i="5"/>
  <c r="K56" i="5"/>
  <c r="I70" i="5"/>
  <c r="H70" i="5"/>
  <c r="G70" i="5"/>
  <c r="F70" i="5"/>
  <c r="I68" i="5"/>
  <c r="H68" i="5"/>
  <c r="G68" i="5"/>
  <c r="F68" i="5"/>
  <c r="I66" i="5"/>
  <c r="H66" i="5"/>
  <c r="G66" i="5"/>
  <c r="F66" i="5"/>
  <c r="I60" i="5"/>
  <c r="H60" i="5"/>
  <c r="G60" i="5"/>
  <c r="I50" i="5"/>
  <c r="H50" i="5"/>
  <c r="G50" i="5"/>
  <c r="F60" i="5"/>
  <c r="I58" i="5"/>
  <c r="H58" i="5"/>
  <c r="G58" i="5"/>
  <c r="F58" i="5"/>
  <c r="I56" i="5"/>
  <c r="H56" i="5"/>
  <c r="G56" i="5"/>
  <c r="F56" i="5"/>
  <c r="F50" i="5"/>
  <c r="I48" i="5"/>
  <c r="H48" i="5"/>
  <c r="G48" i="5"/>
  <c r="F48" i="5"/>
  <c r="I46" i="5"/>
  <c r="H46" i="5"/>
  <c r="G46" i="5"/>
  <c r="F46" i="5"/>
  <c r="SI37" i="5"/>
  <c r="SJ37" i="5"/>
  <c r="SK37" i="5"/>
  <c r="SL37" i="5"/>
  <c r="SM37" i="5"/>
  <c r="SN37" i="5"/>
  <c r="SO37" i="5"/>
  <c r="SP37" i="5"/>
  <c r="SQ37" i="5"/>
  <c r="SR37" i="5"/>
  <c r="SS37" i="5"/>
  <c r="ST37" i="5"/>
  <c r="SU37" i="5"/>
  <c r="SV37" i="5"/>
  <c r="SW37" i="5"/>
  <c r="SX37" i="5"/>
  <c r="SY37" i="5"/>
  <c r="SZ37" i="5"/>
  <c r="TA37" i="5"/>
  <c r="TB37" i="5"/>
  <c r="TC37" i="5"/>
  <c r="TD37" i="5"/>
  <c r="TE37" i="5"/>
  <c r="TF37" i="5"/>
  <c r="TG37" i="5"/>
  <c r="TH37" i="5"/>
  <c r="TI37" i="5"/>
  <c r="TJ37" i="5"/>
  <c r="TK37" i="5"/>
  <c r="TL37" i="5"/>
  <c r="TM37" i="5"/>
  <c r="TN37" i="5"/>
  <c r="TO37" i="5"/>
  <c r="TP37" i="5"/>
  <c r="TQ37" i="5"/>
  <c r="TR37" i="5"/>
  <c r="TS37" i="5"/>
  <c r="TT37" i="5"/>
  <c r="TU37" i="5"/>
  <c r="TV37" i="5"/>
  <c r="TW37" i="5"/>
  <c r="TX37" i="5"/>
  <c r="TY37" i="5"/>
  <c r="TZ37" i="5"/>
  <c r="UA37" i="5"/>
  <c r="UB37" i="5"/>
  <c r="UC37" i="5"/>
  <c r="UD37" i="5"/>
  <c r="UE37" i="5"/>
  <c r="UF37" i="5"/>
  <c r="UG37" i="5"/>
  <c r="UH37" i="5"/>
  <c r="UI37" i="5"/>
  <c r="UJ37" i="5"/>
  <c r="UK37" i="5"/>
  <c r="UL37" i="5"/>
  <c r="UM37" i="5"/>
  <c r="UN37" i="5"/>
  <c r="UO37" i="5"/>
  <c r="UP37" i="5"/>
  <c r="UQ37" i="5"/>
  <c r="UR37" i="5"/>
  <c r="US37" i="5"/>
  <c r="UT37" i="5"/>
  <c r="UU37" i="5"/>
  <c r="UV37" i="5"/>
  <c r="UW37" i="5"/>
  <c r="UX37" i="5"/>
  <c r="UY37" i="5"/>
  <c r="UZ37" i="5"/>
  <c r="VA37" i="5"/>
  <c r="VB37" i="5"/>
  <c r="VC37" i="5"/>
  <c r="VD37" i="5"/>
  <c r="VE37" i="5"/>
  <c r="VF37" i="5"/>
  <c r="VG37" i="5"/>
  <c r="VH37" i="5"/>
  <c r="VI37" i="5"/>
  <c r="VJ37" i="5"/>
  <c r="VK37" i="5"/>
  <c r="VL37" i="5"/>
  <c r="VM37" i="5"/>
  <c r="VN37" i="5"/>
  <c r="VO37" i="5"/>
  <c r="VP37" i="5"/>
  <c r="VQ37" i="5"/>
  <c r="VR37" i="5"/>
  <c r="VS37" i="5"/>
  <c r="VT37" i="5"/>
  <c r="VU37" i="5"/>
  <c r="VV37" i="5"/>
  <c r="VW37" i="5"/>
  <c r="VX37" i="5"/>
  <c r="VY37" i="5"/>
  <c r="VZ37" i="5"/>
  <c r="WA37" i="5"/>
  <c r="WB37" i="5"/>
  <c r="WC37" i="5"/>
  <c r="WD37" i="5"/>
  <c r="WE37" i="5"/>
  <c r="WF37" i="5"/>
  <c r="WG37" i="5"/>
  <c r="WH37" i="5"/>
  <c r="WI37" i="5"/>
  <c r="WJ37" i="5"/>
  <c r="WK37" i="5"/>
  <c r="WL37" i="5"/>
  <c r="WM37" i="5"/>
  <c r="WN37" i="5"/>
  <c r="WO37" i="5"/>
  <c r="WP37" i="5"/>
  <c r="WQ37" i="5"/>
  <c r="WR37" i="5"/>
  <c r="WS37" i="5"/>
  <c r="WT37" i="5"/>
  <c r="WU37" i="5"/>
  <c r="WV37" i="5"/>
  <c r="WW37" i="5"/>
  <c r="WX37" i="5"/>
  <c r="WY37" i="5"/>
  <c r="WZ37" i="5"/>
  <c r="XA37" i="5"/>
  <c r="XB37" i="5"/>
  <c r="XC37" i="5"/>
  <c r="XD37" i="5"/>
  <c r="XE37" i="5"/>
  <c r="XF37" i="5"/>
  <c r="XG37" i="5"/>
  <c r="XH37" i="5"/>
  <c r="XI37" i="5"/>
  <c r="XJ37" i="5"/>
  <c r="XK37" i="5"/>
  <c r="XL37" i="5"/>
  <c r="XM37" i="5"/>
  <c r="XN37" i="5"/>
  <c r="XO37" i="5"/>
  <c r="XP37" i="5"/>
  <c r="XQ37" i="5"/>
  <c r="XR37" i="5"/>
  <c r="XS37" i="5"/>
  <c r="XT37" i="5"/>
  <c r="XU37" i="5"/>
  <c r="XV37" i="5"/>
  <c r="XW37" i="5"/>
  <c r="XX37" i="5"/>
  <c r="XY37" i="5"/>
  <c r="XZ37" i="5"/>
  <c r="YA37" i="5"/>
  <c r="YB37" i="5"/>
  <c r="YC37" i="5"/>
  <c r="YD37" i="5"/>
  <c r="YE37" i="5"/>
  <c r="YF37" i="5"/>
  <c r="YG37" i="5"/>
  <c r="YH37" i="5"/>
  <c r="YI37" i="5"/>
  <c r="YJ37" i="5"/>
  <c r="YK37" i="5"/>
  <c r="YL37" i="5"/>
  <c r="YM37" i="5"/>
  <c r="YN37" i="5"/>
  <c r="YO37" i="5"/>
  <c r="YP37" i="5"/>
  <c r="YQ37" i="5"/>
  <c r="YR37" i="5"/>
  <c r="YS37" i="5"/>
  <c r="YT37" i="5"/>
  <c r="YU37" i="5"/>
  <c r="YV37" i="5"/>
  <c r="YW37" i="5"/>
  <c r="YX37" i="5"/>
  <c r="YY37" i="5"/>
  <c r="YZ37" i="5"/>
  <c r="ZA37" i="5"/>
  <c r="ZB37" i="5"/>
  <c r="ZC37" i="5"/>
  <c r="ZD37" i="5"/>
  <c r="ZE37" i="5"/>
  <c r="ZF37" i="5"/>
  <c r="ZG37" i="5"/>
  <c r="ZH37" i="5"/>
  <c r="ZI37" i="5"/>
  <c r="ZJ37" i="5"/>
  <c r="ZK37" i="5"/>
  <c r="ZL37" i="5"/>
  <c r="ZM37" i="5"/>
  <c r="ZN37" i="5"/>
  <c r="ZO37" i="5"/>
  <c r="ZP37" i="5"/>
  <c r="ZQ37" i="5"/>
  <c r="ZR37" i="5"/>
  <c r="ZS37" i="5"/>
  <c r="ZT37" i="5"/>
  <c r="ZU37" i="5"/>
  <c r="ZV37" i="5"/>
  <c r="ZW37" i="5"/>
  <c r="ZX37" i="5"/>
  <c r="ZY37" i="5"/>
  <c r="ZZ37" i="5"/>
  <c r="AAA37" i="5"/>
  <c r="AAB37" i="5"/>
  <c r="AAC37" i="5"/>
  <c r="AAD37" i="5"/>
  <c r="AAE37" i="5"/>
  <c r="AAF37" i="5"/>
  <c r="AAG37" i="5"/>
  <c r="AAH37" i="5"/>
  <c r="AAI37" i="5"/>
  <c r="AAJ37" i="5"/>
  <c r="AAK37" i="5"/>
  <c r="AAL37" i="5"/>
  <c r="AAM37" i="5"/>
  <c r="AAN37" i="5"/>
  <c r="AAO37" i="5"/>
  <c r="AAP37" i="5"/>
  <c r="AAQ37" i="5"/>
  <c r="AAR37" i="5"/>
  <c r="AAS37" i="5"/>
  <c r="AAT37" i="5"/>
  <c r="AAU37" i="5"/>
  <c r="AAV37" i="5"/>
  <c r="AAW37" i="5"/>
  <c r="AAX37" i="5"/>
  <c r="AAY37" i="5"/>
  <c r="AAZ37" i="5"/>
  <c r="ABA37" i="5"/>
  <c r="ABB37" i="5"/>
  <c r="ABC37" i="5"/>
  <c r="ABD37" i="5"/>
  <c r="ABE37" i="5"/>
  <c r="ABF37" i="5"/>
  <c r="ABG37" i="5"/>
  <c r="ABH37" i="5"/>
  <c r="ABI37" i="5"/>
  <c r="ABJ37" i="5"/>
  <c r="ABK37" i="5"/>
  <c r="ABL37" i="5"/>
  <c r="ABM37" i="5"/>
  <c r="ABN37" i="5"/>
  <c r="ABO37" i="5"/>
  <c r="ABP37" i="5"/>
  <c r="ABQ37" i="5"/>
  <c r="ABR37" i="5"/>
  <c r="ABS37" i="5"/>
  <c r="ABT37" i="5"/>
  <c r="ABU37" i="5"/>
  <c r="ABV37" i="5"/>
  <c r="ABW37" i="5"/>
  <c r="ABX37" i="5"/>
  <c r="ABY37" i="5"/>
  <c r="ABZ37" i="5"/>
  <c r="ACA37" i="5"/>
  <c r="ACB37" i="5"/>
  <c r="ACC37" i="5"/>
  <c r="ACD37" i="5"/>
  <c r="ACE37" i="5"/>
  <c r="ACF37" i="5"/>
  <c r="ACG37" i="5"/>
  <c r="ACH37" i="5"/>
  <c r="ACI37" i="5"/>
  <c r="ACJ37" i="5"/>
  <c r="ACK37" i="5"/>
  <c r="ACL37" i="5"/>
  <c r="ACM37" i="5"/>
  <c r="ACN37" i="5"/>
  <c r="ACO37" i="5"/>
  <c r="ACP37" i="5"/>
  <c r="ACQ37" i="5"/>
  <c r="ACR37" i="5"/>
  <c r="ACS37" i="5"/>
  <c r="ACT37" i="5"/>
  <c r="ACU37" i="5"/>
  <c r="ACV37" i="5"/>
  <c r="ACW37" i="5"/>
  <c r="ACX37" i="5"/>
  <c r="ACY37" i="5"/>
  <c r="ACZ37" i="5"/>
  <c r="ADA37" i="5"/>
  <c r="ADB37" i="5"/>
  <c r="ADC37" i="5"/>
  <c r="ADD37" i="5"/>
  <c r="ADE37" i="5"/>
  <c r="ADF37" i="5"/>
  <c r="ADG37" i="5"/>
  <c r="ADH37" i="5"/>
  <c r="ADI37" i="5"/>
  <c r="ADJ37" i="5"/>
  <c r="ADK37" i="5"/>
  <c r="ADL37" i="5"/>
  <c r="ADM37" i="5"/>
  <c r="ADN37" i="5"/>
  <c r="ADO37" i="5"/>
  <c r="ADP37" i="5"/>
  <c r="ADQ37" i="5"/>
  <c r="ADR37" i="5"/>
  <c r="ADS37" i="5"/>
  <c r="ADT37" i="5"/>
  <c r="ADU37" i="5"/>
  <c r="ADV37" i="5"/>
  <c r="ADW37" i="5"/>
  <c r="ADX37" i="5"/>
  <c r="ADY37" i="5"/>
  <c r="ADZ37" i="5"/>
  <c r="AEA37" i="5"/>
  <c r="AEB37" i="5"/>
  <c r="AEC37" i="5"/>
  <c r="AED37" i="5"/>
  <c r="AEE37" i="5"/>
  <c r="AEF37" i="5"/>
  <c r="AEG37" i="5"/>
  <c r="AEH37" i="5"/>
  <c r="AEI37" i="5"/>
  <c r="AEJ37" i="5"/>
  <c r="AEK37" i="5"/>
  <c r="AEL37" i="5"/>
  <c r="AEM37" i="5"/>
  <c r="AEN37" i="5"/>
  <c r="AEO37" i="5"/>
  <c r="AEP37" i="5"/>
  <c r="AEQ37" i="5"/>
  <c r="AER37" i="5"/>
  <c r="AES37" i="5"/>
  <c r="AET37" i="5"/>
  <c r="AEU37" i="5"/>
  <c r="AEV37" i="5"/>
  <c r="AEW37" i="5"/>
  <c r="AEX37" i="5"/>
  <c r="AEY37" i="5"/>
  <c r="AEZ37" i="5"/>
  <c r="AFA37" i="5"/>
  <c r="AFB37" i="5"/>
  <c r="AFC37" i="5"/>
  <c r="AFD37" i="5"/>
  <c r="AFE37" i="5"/>
  <c r="AFF37" i="5"/>
  <c r="AFG37" i="5"/>
  <c r="AFH37" i="5"/>
  <c r="AFI37" i="5"/>
  <c r="AFJ37" i="5"/>
  <c r="AFK37" i="5"/>
  <c r="AFL37" i="5"/>
  <c r="AFM37" i="5"/>
  <c r="AFN37" i="5"/>
  <c r="AFO37" i="5"/>
  <c r="AFP37" i="5"/>
  <c r="AFQ37" i="5"/>
  <c r="AFR37" i="5"/>
  <c r="AFS37" i="5"/>
  <c r="AFT37" i="5"/>
  <c r="AFU37" i="5"/>
  <c r="AFV37" i="5"/>
  <c r="AFW37" i="5"/>
  <c r="AFX37" i="5"/>
  <c r="AFY37" i="5"/>
  <c r="AFZ37" i="5"/>
  <c r="AGA37" i="5"/>
  <c r="AGB37" i="5"/>
  <c r="AGC37" i="5"/>
  <c r="AGD37" i="5"/>
  <c r="AGE37" i="5"/>
  <c r="AGF37" i="5"/>
  <c r="AGG37" i="5"/>
  <c r="AGH37" i="5"/>
  <c r="AGI37" i="5"/>
  <c r="AGJ37" i="5"/>
  <c r="AGK37" i="5"/>
  <c r="AGL37" i="5"/>
  <c r="AGM37" i="5"/>
  <c r="AGN37" i="5"/>
  <c r="AGO37" i="5"/>
  <c r="AGP37" i="5"/>
  <c r="AGQ37" i="5"/>
  <c r="AGR37" i="5"/>
  <c r="AGS37" i="5"/>
  <c r="AGT37" i="5"/>
  <c r="AGU37" i="5"/>
  <c r="AGV37" i="5"/>
  <c r="AGW37" i="5"/>
  <c r="AGX37" i="5"/>
  <c r="AGY37" i="5"/>
  <c r="AGZ37" i="5"/>
  <c r="AHA37" i="5"/>
  <c r="AHB37" i="5"/>
  <c r="AHC37" i="5"/>
  <c r="AHD37" i="5"/>
  <c r="AHE37" i="5"/>
  <c r="AHF37" i="5"/>
  <c r="AHG37" i="5"/>
  <c r="AHH37" i="5"/>
  <c r="AHI37" i="5"/>
  <c r="AHJ37" i="5"/>
  <c r="AHK37" i="5"/>
  <c r="AHL37" i="5"/>
  <c r="AHM37" i="5"/>
  <c r="AHN37" i="5"/>
  <c r="AHO37" i="5"/>
  <c r="AHP37" i="5"/>
  <c r="AHQ37" i="5"/>
  <c r="AHR37" i="5"/>
  <c r="AHS37" i="5"/>
  <c r="AHT37" i="5"/>
  <c r="AHU37" i="5"/>
  <c r="AHV37" i="5"/>
  <c r="AHW37" i="5"/>
  <c r="AHX37" i="5"/>
  <c r="AHY37" i="5"/>
  <c r="AHZ37" i="5"/>
  <c r="AIA37" i="5"/>
  <c r="AIB37" i="5"/>
  <c r="AIC37" i="5"/>
  <c r="AID37" i="5"/>
  <c r="AIE37" i="5"/>
  <c r="AIF37" i="5"/>
  <c r="AIG37" i="5"/>
  <c r="AIH37" i="5"/>
  <c r="AII37" i="5"/>
  <c r="AIJ37" i="5"/>
  <c r="AIK37" i="5"/>
  <c r="AIL37" i="5"/>
  <c r="AIM37" i="5"/>
  <c r="AIN37" i="5"/>
  <c r="AIO37" i="5"/>
  <c r="AIP37" i="5"/>
  <c r="AIQ37" i="5"/>
  <c r="AIR37" i="5"/>
  <c r="AIS37" i="5"/>
  <c r="AIT37" i="5"/>
  <c r="AIU37" i="5"/>
  <c r="AIV37" i="5"/>
  <c r="AIW37" i="5"/>
  <c r="AIX37" i="5"/>
  <c r="AIY37" i="5"/>
  <c r="AIZ37" i="5"/>
  <c r="AJA37" i="5"/>
  <c r="AJB37" i="5"/>
  <c r="AJC37" i="5"/>
  <c r="AJD37" i="5"/>
  <c r="AJE37" i="5"/>
  <c r="AJF37" i="5"/>
  <c r="AJG37" i="5"/>
  <c r="AJH37" i="5"/>
  <c r="AJI37" i="5"/>
  <c r="AJJ37" i="5"/>
  <c r="AJK37" i="5"/>
  <c r="AJL37" i="5"/>
  <c r="AJM37" i="5"/>
  <c r="AJN37" i="5"/>
  <c r="AJO37" i="5"/>
  <c r="AJP37" i="5"/>
  <c r="AJQ37" i="5"/>
  <c r="AJR37" i="5"/>
  <c r="AJS37" i="5"/>
  <c r="AJT37" i="5"/>
  <c r="AJU37" i="5"/>
  <c r="AJV37" i="5"/>
  <c r="AJW37" i="5"/>
  <c r="AJX37" i="5"/>
  <c r="AJY37" i="5"/>
  <c r="AJZ37" i="5"/>
  <c r="AKA37" i="5"/>
  <c r="AKB37" i="5"/>
  <c r="AKC37" i="5"/>
  <c r="AKD37" i="5"/>
  <c r="AKE37" i="5"/>
  <c r="AKF37" i="5"/>
  <c r="AKG37" i="5"/>
  <c r="AKH37" i="5"/>
  <c r="AKI37" i="5"/>
  <c r="AKJ37" i="5"/>
  <c r="AKK37" i="5"/>
  <c r="AKL37" i="5"/>
  <c r="AKM37" i="5"/>
  <c r="AKN37" i="5"/>
  <c r="AKO37" i="5"/>
  <c r="AKP37" i="5"/>
  <c r="AKQ37" i="5"/>
  <c r="AKR37" i="5"/>
  <c r="AKS37" i="5"/>
  <c r="AKT37" i="5"/>
  <c r="AKU37" i="5"/>
  <c r="AKV37" i="5"/>
  <c r="AKW37" i="5"/>
  <c r="AKX37" i="5"/>
  <c r="AKY37" i="5"/>
  <c r="AKZ37" i="5"/>
  <c r="ALA37" i="5"/>
  <c r="ALB37" i="5"/>
  <c r="ALC37" i="5"/>
  <c r="ALD37" i="5"/>
  <c r="ALE37" i="5"/>
  <c r="ALF37" i="5"/>
  <c r="ALG37" i="5"/>
  <c r="ALH37" i="5"/>
  <c r="ALI37" i="5"/>
  <c r="ALJ37" i="5"/>
  <c r="ALK37" i="5"/>
  <c r="ALL37" i="5"/>
  <c r="ALM37" i="5"/>
  <c r="ALN37" i="5"/>
  <c r="ALO37" i="5"/>
  <c r="ALP37" i="5"/>
  <c r="ALQ37" i="5"/>
  <c r="ALR37" i="5"/>
  <c r="ALS37" i="5"/>
  <c r="ALT37" i="5"/>
  <c r="ALU37" i="5"/>
  <c r="ALV37" i="5"/>
  <c r="ALW37" i="5"/>
  <c r="ALX37" i="5"/>
  <c r="ALY37" i="5"/>
  <c r="ALZ37" i="5"/>
  <c r="AMA37" i="5"/>
  <c r="AMB37" i="5"/>
  <c r="AMC37" i="5"/>
  <c r="AMD37" i="5"/>
  <c r="AME37" i="5"/>
  <c r="AMF37" i="5"/>
  <c r="AMG37" i="5"/>
  <c r="AMH37" i="5"/>
  <c r="AMI37" i="5"/>
  <c r="AMJ37" i="5"/>
  <c r="AMK37" i="5"/>
  <c r="AML37" i="5"/>
  <c r="AMM37" i="5"/>
  <c r="AMN37" i="5"/>
  <c r="AMO37" i="5"/>
  <c r="AMP37" i="5"/>
  <c r="AMQ37" i="5"/>
  <c r="AMR37" i="5"/>
  <c r="AMS37" i="5"/>
  <c r="AMT37" i="5"/>
  <c r="AMU37" i="5"/>
  <c r="AMV37" i="5"/>
  <c r="AMW37" i="5"/>
  <c r="AMX37" i="5"/>
  <c r="AMY37" i="5"/>
  <c r="AMZ37" i="5"/>
  <c r="ANA37" i="5"/>
  <c r="ANB37" i="5"/>
  <c r="ANC37" i="5"/>
  <c r="AND37" i="5"/>
  <c r="ANE37" i="5"/>
  <c r="ANF37" i="5"/>
  <c r="ANG37" i="5"/>
  <c r="ANH37" i="5"/>
  <c r="ANI37" i="5"/>
  <c r="ANJ37" i="5"/>
  <c r="ANK37" i="5"/>
  <c r="ANL37" i="5"/>
  <c r="ANM37" i="5"/>
  <c r="ANN37" i="5"/>
  <c r="ANO37" i="5"/>
  <c r="ANP37" i="5"/>
  <c r="ANQ37" i="5"/>
  <c r="ANR37" i="5"/>
  <c r="ANS37" i="5"/>
  <c r="ANT37" i="5"/>
  <c r="ANU37" i="5"/>
  <c r="ANV37" i="5"/>
  <c r="ANW37" i="5"/>
  <c r="ANX37" i="5"/>
  <c r="ANY37" i="5"/>
  <c r="ANZ37" i="5"/>
  <c r="AOA37" i="5"/>
  <c r="AOB37" i="5"/>
  <c r="AOC37" i="5"/>
  <c r="AOD37" i="5"/>
  <c r="AOE37" i="5"/>
  <c r="AOF37" i="5"/>
  <c r="AOG37" i="5"/>
  <c r="AOH37" i="5"/>
  <c r="AOI37" i="5"/>
  <c r="AOJ37" i="5"/>
  <c r="AOK37" i="5"/>
  <c r="AOL37" i="5"/>
  <c r="AOM37" i="5"/>
  <c r="AON37" i="5"/>
  <c r="AOO37" i="5"/>
  <c r="AOP37" i="5"/>
  <c r="AOQ37" i="5"/>
  <c r="AOR37" i="5"/>
  <c r="AOS37" i="5"/>
  <c r="AOT37" i="5"/>
  <c r="AOU37" i="5"/>
  <c r="AOV37" i="5"/>
  <c r="AOW37" i="5"/>
  <c r="AOX37" i="5"/>
  <c r="AOY37" i="5"/>
  <c r="AOZ37" i="5"/>
  <c r="APA37" i="5"/>
  <c r="APB37" i="5"/>
  <c r="APC37" i="5"/>
  <c r="APD37" i="5"/>
  <c r="APE37" i="5"/>
  <c r="APF37" i="5"/>
  <c r="APG37" i="5"/>
  <c r="APH37" i="5"/>
  <c r="API37" i="5"/>
  <c r="APJ37" i="5"/>
  <c r="APK37" i="5"/>
  <c r="APL37" i="5"/>
  <c r="APM37" i="5"/>
  <c r="APN37" i="5"/>
  <c r="APO37" i="5"/>
  <c r="APP37" i="5"/>
  <c r="APQ37" i="5"/>
  <c r="APR37" i="5"/>
  <c r="APS37" i="5"/>
  <c r="APT37" i="5"/>
  <c r="APU37" i="5"/>
  <c r="APV37" i="5"/>
  <c r="APW37" i="5"/>
  <c r="APX37" i="5"/>
  <c r="APY37" i="5"/>
  <c r="APZ37" i="5"/>
  <c r="AQA37" i="5"/>
  <c r="AQB37" i="5"/>
  <c r="AQC37" i="5"/>
  <c r="AQD37" i="5"/>
  <c r="AQE37" i="5"/>
  <c r="AQF37" i="5"/>
  <c r="AQG37" i="5"/>
  <c r="NM37" i="5"/>
  <c r="NN37" i="5"/>
  <c r="NO37" i="5"/>
  <c r="NP37" i="5"/>
  <c r="NQ37" i="5"/>
  <c r="NR37" i="5"/>
  <c r="NS37" i="5"/>
  <c r="NT37" i="5"/>
  <c r="NU37" i="5"/>
  <c r="NV37" i="5"/>
  <c r="NW37" i="5"/>
  <c r="NX37" i="5"/>
  <c r="NY37" i="5"/>
  <c r="NZ37" i="5"/>
  <c r="OA37" i="5"/>
  <c r="OB37" i="5"/>
  <c r="OC37" i="5"/>
  <c r="OD37" i="5"/>
  <c r="OE37" i="5"/>
  <c r="OF37" i="5"/>
  <c r="OG37" i="5"/>
  <c r="OH37" i="5"/>
  <c r="OI37" i="5"/>
  <c r="OJ37" i="5"/>
  <c r="OK37" i="5"/>
  <c r="OL37" i="5"/>
  <c r="OM37" i="5"/>
  <c r="ON37" i="5"/>
  <c r="OO37" i="5"/>
  <c r="OP37" i="5"/>
  <c r="OQ37" i="5"/>
  <c r="OR37" i="5"/>
  <c r="OS37" i="5"/>
  <c r="OT37" i="5"/>
  <c r="OU37" i="5"/>
  <c r="OV37" i="5"/>
  <c r="OW37" i="5"/>
  <c r="OX37" i="5"/>
  <c r="OY37" i="5"/>
  <c r="OZ37" i="5"/>
  <c r="PA37" i="5"/>
  <c r="PB37" i="5"/>
  <c r="PC37" i="5"/>
  <c r="PD37" i="5"/>
  <c r="PE37" i="5"/>
  <c r="PF37" i="5"/>
  <c r="PG37" i="5"/>
  <c r="PH37" i="5"/>
  <c r="PI37" i="5"/>
  <c r="PJ37" i="5"/>
  <c r="PK37" i="5"/>
  <c r="PL37" i="5"/>
  <c r="PM37" i="5"/>
  <c r="PN37" i="5"/>
  <c r="PO37" i="5"/>
  <c r="PP37" i="5"/>
  <c r="PQ37" i="5"/>
  <c r="PR37" i="5"/>
  <c r="PS37" i="5"/>
  <c r="PT37" i="5"/>
  <c r="PU37" i="5"/>
  <c r="PV37" i="5"/>
  <c r="PW37" i="5"/>
  <c r="PX37" i="5"/>
  <c r="PY37" i="5"/>
  <c r="PZ37" i="5"/>
  <c r="QA37" i="5"/>
  <c r="QB37" i="5"/>
  <c r="QC37" i="5"/>
  <c r="QD37" i="5"/>
  <c r="QE37" i="5"/>
  <c r="QF37" i="5"/>
  <c r="QG37" i="5"/>
  <c r="QH37" i="5"/>
  <c r="QI37" i="5"/>
  <c r="QJ37" i="5"/>
  <c r="QK37" i="5"/>
  <c r="QL37" i="5"/>
  <c r="QM37" i="5"/>
  <c r="QN37" i="5"/>
  <c r="QO37" i="5"/>
  <c r="QP37" i="5"/>
  <c r="QQ37" i="5"/>
  <c r="QR37" i="5"/>
  <c r="QS37" i="5"/>
  <c r="QT37" i="5"/>
  <c r="QU37" i="5"/>
  <c r="QV37" i="5"/>
  <c r="QW37" i="5"/>
  <c r="QX37" i="5"/>
  <c r="QY37" i="5"/>
  <c r="QZ37" i="5"/>
  <c r="RA37" i="5"/>
  <c r="RB37" i="5"/>
  <c r="RC37" i="5"/>
  <c r="RD37" i="5"/>
  <c r="RE37" i="5"/>
  <c r="RF37" i="5"/>
  <c r="RG37" i="5"/>
  <c r="RH37" i="5"/>
  <c r="RI37" i="5"/>
  <c r="RJ37" i="5"/>
  <c r="RK37" i="5"/>
  <c r="RL37" i="5"/>
  <c r="RM37" i="5"/>
  <c r="RN37" i="5"/>
  <c r="RO37" i="5"/>
  <c r="RP37" i="5"/>
  <c r="RQ37" i="5"/>
  <c r="RR37" i="5"/>
  <c r="RS37" i="5"/>
  <c r="RT37" i="5"/>
  <c r="RU37" i="5"/>
  <c r="RV37" i="5"/>
  <c r="RW37" i="5"/>
  <c r="RX37" i="5"/>
  <c r="RY37" i="5"/>
  <c r="RZ37" i="5"/>
  <c r="SA37" i="5"/>
  <c r="SB37" i="5"/>
  <c r="SC37" i="5"/>
  <c r="SD37" i="5"/>
  <c r="SE37" i="5"/>
  <c r="SF37" i="5"/>
  <c r="SG37" i="5"/>
  <c r="SH37" i="5"/>
  <c r="S37" i="5"/>
  <c r="T37" i="5"/>
  <c r="U37" i="5"/>
  <c r="AA37" i="5"/>
  <c r="AB37" i="5"/>
  <c r="AC37" i="5"/>
  <c r="AG37" i="5"/>
  <c r="AH37" i="5"/>
  <c r="AI37" i="5"/>
  <c r="AJ37" i="5"/>
  <c r="AM37" i="5"/>
  <c r="AN37" i="5"/>
  <c r="AO37" i="5"/>
  <c r="AP37" i="5"/>
  <c r="AQ37" i="5"/>
  <c r="AS37" i="5"/>
  <c r="AU37" i="5"/>
  <c r="AV37" i="5"/>
  <c r="AW37" i="5"/>
  <c r="AY37" i="5"/>
  <c r="BB37" i="5"/>
  <c r="BC37" i="5"/>
  <c r="BD37" i="5"/>
  <c r="BH37" i="5"/>
  <c r="BI37" i="5"/>
  <c r="BJ37" i="5"/>
  <c r="BK37" i="5"/>
  <c r="BO37" i="5"/>
  <c r="BP37" i="5"/>
  <c r="BQ37" i="5"/>
  <c r="BR37" i="5"/>
  <c r="BV37" i="5"/>
  <c r="BW37" i="5"/>
  <c r="BX37" i="5"/>
  <c r="BY37" i="5"/>
  <c r="CC37" i="5"/>
  <c r="CD37" i="5"/>
  <c r="CE37" i="5"/>
  <c r="CF37" i="5"/>
  <c r="CJ37" i="5"/>
  <c r="CK37" i="5"/>
  <c r="CL37" i="5"/>
  <c r="CM37" i="5"/>
  <c r="CQ37" i="5"/>
  <c r="CR37" i="5"/>
  <c r="CS37" i="5"/>
  <c r="CT37" i="5"/>
  <c r="CX37" i="5"/>
  <c r="CY37" i="5"/>
  <c r="CZ37" i="5"/>
  <c r="DA37" i="5"/>
  <c r="DE37" i="5"/>
  <c r="DF37" i="5"/>
  <c r="DG37" i="5"/>
  <c r="DH37" i="5"/>
  <c r="DI37" i="5"/>
  <c r="DM37" i="5"/>
  <c r="DN37" i="5"/>
  <c r="DO37" i="5"/>
  <c r="DS37" i="5"/>
  <c r="DT37" i="5"/>
  <c r="DU37" i="5"/>
  <c r="DY37" i="5"/>
  <c r="DZ37" i="5"/>
  <c r="EA37" i="5"/>
  <c r="EB37" i="5"/>
  <c r="EC37" i="5"/>
  <c r="EG37" i="5"/>
  <c r="EH37" i="5"/>
  <c r="EI37" i="5"/>
  <c r="EJ37" i="5"/>
  <c r="EN37" i="5"/>
  <c r="EO37" i="5"/>
  <c r="EP37" i="5"/>
  <c r="EQ37" i="5"/>
  <c r="EU37" i="5"/>
  <c r="EV37" i="5"/>
  <c r="EW37" i="5"/>
  <c r="EX37" i="5"/>
  <c r="EY37" i="5"/>
  <c r="FC37" i="5"/>
  <c r="FD37" i="5"/>
  <c r="FE37" i="5"/>
  <c r="FI37" i="5"/>
  <c r="FJ37" i="5"/>
  <c r="FK37" i="5"/>
  <c r="FL37" i="5"/>
  <c r="FO37" i="5"/>
  <c r="FP37" i="5"/>
  <c r="FQ37" i="5"/>
  <c r="FR37" i="5"/>
  <c r="FS37" i="5"/>
  <c r="FW37" i="5"/>
  <c r="FX37" i="5"/>
  <c r="FY37" i="5"/>
  <c r="FZ37" i="5"/>
  <c r="GD37" i="5"/>
  <c r="GE37" i="5"/>
  <c r="GF37" i="5"/>
  <c r="GG37" i="5"/>
  <c r="GK37" i="5"/>
  <c r="GL37" i="5"/>
  <c r="GM37" i="5"/>
  <c r="GN37" i="5"/>
  <c r="GR37" i="5"/>
  <c r="GS37" i="5"/>
  <c r="GT37" i="5"/>
  <c r="GU37" i="5"/>
  <c r="GY37" i="5"/>
  <c r="GZ37" i="5"/>
  <c r="HA37" i="5"/>
  <c r="HB37" i="5"/>
  <c r="HF37" i="5"/>
  <c r="HG37" i="5"/>
  <c r="HH37" i="5"/>
  <c r="HI37" i="5"/>
  <c r="HM37" i="5"/>
  <c r="HN37" i="5"/>
  <c r="HO37" i="5"/>
  <c r="HP37" i="5"/>
  <c r="HT37" i="5"/>
  <c r="HU37" i="5"/>
  <c r="HV37" i="5"/>
  <c r="HW37" i="5"/>
  <c r="IA37" i="5"/>
  <c r="IB37" i="5"/>
  <c r="IC37" i="5"/>
  <c r="IG37" i="5"/>
  <c r="IH37" i="5"/>
  <c r="II37" i="5"/>
  <c r="IJ37" i="5"/>
  <c r="IK37" i="5"/>
  <c r="IO37" i="5"/>
  <c r="IP37" i="5"/>
  <c r="IQ37" i="5"/>
  <c r="IR37" i="5"/>
  <c r="IV37" i="5"/>
  <c r="IW37" i="5"/>
  <c r="IX37" i="5"/>
  <c r="JB37" i="5"/>
  <c r="JE37" i="5"/>
  <c r="JJ37" i="5"/>
  <c r="JM37" i="5"/>
  <c r="JQ37" i="5"/>
  <c r="JR37" i="5"/>
  <c r="JS37" i="5"/>
  <c r="JT37" i="5"/>
  <c r="JU37" i="5"/>
  <c r="JV37" i="5"/>
  <c r="JW37" i="5"/>
  <c r="JX37" i="5"/>
  <c r="JY37" i="5"/>
  <c r="JZ37" i="5"/>
  <c r="KA37" i="5"/>
  <c r="KB37" i="5"/>
  <c r="KC37" i="5"/>
  <c r="KD37" i="5"/>
  <c r="KE37" i="5"/>
  <c r="KF37" i="5"/>
  <c r="KG37" i="5"/>
  <c r="KH37" i="5"/>
  <c r="KI37" i="5"/>
  <c r="KJ37" i="5"/>
  <c r="KK37" i="5"/>
  <c r="KL37" i="5"/>
  <c r="KM37" i="5"/>
  <c r="KN37" i="5"/>
  <c r="KO37" i="5"/>
  <c r="KP37" i="5"/>
  <c r="KQ37" i="5"/>
  <c r="KR37" i="5"/>
  <c r="KS37" i="5"/>
  <c r="KT37" i="5"/>
  <c r="KU37" i="5"/>
  <c r="KV37" i="5"/>
  <c r="KW37" i="5"/>
  <c r="KX37" i="5"/>
  <c r="KY37" i="5"/>
  <c r="KZ37" i="5"/>
  <c r="LA37" i="5"/>
  <c r="LB37" i="5"/>
  <c r="LC37" i="5"/>
  <c r="LD37" i="5"/>
  <c r="LE37" i="5"/>
  <c r="LF37" i="5"/>
  <c r="LG37" i="5"/>
  <c r="LH37" i="5"/>
  <c r="LI37" i="5"/>
  <c r="LJ37" i="5"/>
  <c r="LK37" i="5"/>
  <c r="LL37" i="5"/>
  <c r="LM37" i="5"/>
  <c r="LN37" i="5"/>
  <c r="LO37" i="5"/>
  <c r="LP37" i="5"/>
  <c r="LQ37" i="5"/>
  <c r="LR37" i="5"/>
  <c r="LS37" i="5"/>
  <c r="LT37" i="5"/>
  <c r="LU37" i="5"/>
  <c r="LV37" i="5"/>
  <c r="LW37" i="5"/>
  <c r="LX37" i="5"/>
  <c r="LY37" i="5"/>
  <c r="LZ37" i="5"/>
  <c r="MA37" i="5"/>
  <c r="MB37" i="5"/>
  <c r="MC37" i="5"/>
  <c r="MD37" i="5"/>
  <c r="ME37" i="5"/>
  <c r="MF37" i="5"/>
  <c r="MG37" i="5"/>
  <c r="MH37" i="5"/>
  <c r="MI37" i="5"/>
  <c r="MJ37" i="5"/>
  <c r="MK37" i="5"/>
  <c r="ML37" i="5"/>
  <c r="MM37" i="5"/>
  <c r="MN37" i="5"/>
  <c r="MO37" i="5"/>
  <c r="MP37" i="5"/>
  <c r="MQ37" i="5"/>
  <c r="MR37" i="5"/>
  <c r="MS37" i="5"/>
  <c r="MT37" i="5"/>
  <c r="MU37" i="5"/>
  <c r="MV37" i="5"/>
  <c r="MW37" i="5"/>
  <c r="MX37" i="5"/>
  <c r="MY37" i="5"/>
  <c r="MZ37" i="5"/>
  <c r="NA37" i="5"/>
  <c r="NB37" i="5"/>
  <c r="NC37" i="5"/>
  <c r="ND37" i="5"/>
  <c r="NE37" i="5"/>
  <c r="NF37" i="5"/>
  <c r="NG37" i="5"/>
  <c r="NH37" i="5"/>
  <c r="NI37" i="5"/>
  <c r="NJ37" i="5"/>
  <c r="NK37" i="5"/>
  <c r="NL37" i="5"/>
  <c r="J37" i="5"/>
  <c r="I37" i="5"/>
  <c r="H37" i="5"/>
  <c r="G37" i="5"/>
  <c r="F37" i="5"/>
  <c r="S1" i="5" l="1"/>
  <c r="C1" i="5"/>
  <c r="J1" i="5" s="1"/>
  <c r="J9" i="5" s="1"/>
  <c r="Z1" i="5"/>
  <c r="Y1" i="5"/>
  <c r="X1" i="5"/>
  <c r="W1" i="5"/>
  <c r="V1" i="5"/>
  <c r="U1" i="5"/>
  <c r="T1" i="5"/>
  <c r="R1" i="5"/>
  <c r="Q1" i="5"/>
  <c r="P1" i="5"/>
  <c r="O1" i="5"/>
  <c r="N1" i="5"/>
  <c r="M1" i="5"/>
  <c r="CC3" i="5"/>
  <c r="BN3" i="5"/>
  <c r="J38" i="5" l="1"/>
  <c r="I1" i="5"/>
  <c r="I9" i="5" s="1"/>
  <c r="G1" i="5"/>
  <c r="K1" i="5"/>
  <c r="K9" i="5" s="1"/>
  <c r="F1" i="5"/>
  <c r="F8" i="5" s="1"/>
  <c r="F41" i="5" s="1"/>
  <c r="H1" i="5"/>
  <c r="J8" i="5"/>
  <c r="J41" i="5" s="1"/>
  <c r="L1" i="5"/>
  <c r="L9" i="5" s="1"/>
  <c r="L37" i="5" s="1"/>
  <c r="L38" i="5" l="1"/>
  <c r="I38" i="5"/>
  <c r="K37" i="5"/>
  <c r="K38" i="5"/>
  <c r="H9" i="5"/>
  <c r="H8" i="5"/>
  <c r="H41" i="5" s="1"/>
  <c r="G9" i="5"/>
  <c r="G8" i="5"/>
  <c r="G41" i="5" s="1"/>
  <c r="F9" i="5"/>
  <c r="K8" i="5"/>
  <c r="K41" i="5" s="1"/>
  <c r="I8" i="5"/>
  <c r="I41" i="5" s="1"/>
  <c r="L8" i="5"/>
  <c r="L41" i="5" s="1"/>
  <c r="AJ3" i="5"/>
  <c r="AY3" i="5"/>
  <c r="H38" i="5" l="1"/>
  <c r="G38" i="5"/>
  <c r="F38" i="5"/>
  <c r="F11" i="5"/>
  <c r="F10" i="5"/>
  <c r="F39" i="5" s="1"/>
  <c r="U3" i="5"/>
  <c r="P42" i="5" l="1"/>
  <c r="F42" i="5"/>
  <c r="G11" i="5"/>
  <c r="F12" i="5"/>
  <c r="F33" i="5" l="1"/>
  <c r="F35" i="5" s="1"/>
  <c r="I10" i="5"/>
  <c r="I39" i="5" s="1"/>
  <c r="H11" i="5"/>
  <c r="H10" i="5"/>
  <c r="H39" i="5" s="1"/>
  <c r="G10" i="5"/>
  <c r="G39" i="5" s="1"/>
  <c r="M8" i="5"/>
  <c r="G12" i="5" l="1"/>
  <c r="H12" i="5"/>
  <c r="I11" i="5"/>
  <c r="I12" i="5" s="1"/>
  <c r="N8" i="5"/>
  <c r="G33" i="5" l="1"/>
  <c r="G35" i="5" s="1"/>
  <c r="I33" i="5"/>
  <c r="I35" i="5" s="1"/>
  <c r="H33" i="5"/>
  <c r="H35" i="5" s="1"/>
  <c r="J11" i="5"/>
  <c r="J10" i="5"/>
  <c r="J39" i="5" s="1"/>
  <c r="O8" i="5"/>
  <c r="J12" i="5" l="1"/>
  <c r="K11" i="5"/>
  <c r="K10" i="5"/>
  <c r="K39" i="5" s="1"/>
  <c r="P8" i="5"/>
  <c r="J33" i="5" l="1"/>
  <c r="J35" i="5" s="1"/>
  <c r="K12" i="5"/>
  <c r="M9" i="5"/>
  <c r="L11" i="5"/>
  <c r="L10" i="5"/>
  <c r="L39" i="5" s="1"/>
  <c r="Q8" i="5"/>
  <c r="M37" i="5" l="1"/>
  <c r="M38" i="5"/>
  <c r="L12" i="5"/>
  <c r="K33" i="5"/>
  <c r="K35" i="5" s="1"/>
  <c r="N9" i="5"/>
  <c r="M11" i="5"/>
  <c r="M10" i="5"/>
  <c r="M39" i="5" s="1"/>
  <c r="R8" i="5"/>
  <c r="L33" i="5" l="1"/>
  <c r="L36" i="5" s="1"/>
  <c r="I40" i="5" s="1"/>
  <c r="N37" i="5"/>
  <c r="N38" i="5"/>
  <c r="M12" i="5"/>
  <c r="O9" i="5"/>
  <c r="N11" i="5"/>
  <c r="N10" i="5"/>
  <c r="N39" i="5" s="1"/>
  <c r="S8" i="5"/>
  <c r="L35" i="5" l="1"/>
  <c r="M33" i="5"/>
  <c r="M35" i="5" s="1"/>
  <c r="O37" i="5"/>
  <c r="O38" i="5"/>
  <c r="N12" i="5"/>
  <c r="P9" i="5"/>
  <c r="O11" i="5"/>
  <c r="O10" i="5"/>
  <c r="O39" i="5" s="1"/>
  <c r="T8" i="5"/>
  <c r="N33" i="5" l="1"/>
  <c r="N35" i="5" s="1"/>
  <c r="P37" i="5"/>
  <c r="P38" i="5"/>
  <c r="O12" i="5"/>
  <c r="Q9" i="5"/>
  <c r="P11" i="5"/>
  <c r="P10" i="5"/>
  <c r="P39" i="5" s="1"/>
  <c r="U8" i="5"/>
  <c r="O33" i="5" l="1"/>
  <c r="O35" i="5" s="1"/>
  <c r="Q37" i="5"/>
  <c r="Q38" i="5"/>
  <c r="P12" i="5"/>
  <c r="R9" i="5"/>
  <c r="Q11" i="5"/>
  <c r="Q10" i="5"/>
  <c r="Q39" i="5" s="1"/>
  <c r="V8" i="5"/>
  <c r="P33" i="5" l="1"/>
  <c r="P35" i="5" s="1"/>
  <c r="R38" i="5"/>
  <c r="R37" i="5"/>
  <c r="Q12" i="5"/>
  <c r="S9" i="5"/>
  <c r="R11" i="5"/>
  <c r="R10" i="5"/>
  <c r="R39" i="5" s="1"/>
  <c r="W8" i="5"/>
  <c r="Q33" i="5" l="1"/>
  <c r="Q35" i="5" s="1"/>
  <c r="S38" i="5"/>
  <c r="R12" i="5"/>
  <c r="T9" i="5"/>
  <c r="S11" i="5"/>
  <c r="S10" i="5"/>
  <c r="S39" i="5" s="1"/>
  <c r="X8" i="5"/>
  <c r="R33" i="5" l="1"/>
  <c r="R35" i="5" s="1"/>
  <c r="T38" i="5"/>
  <c r="S12" i="5"/>
  <c r="U9" i="5"/>
  <c r="T11" i="5"/>
  <c r="T10" i="5"/>
  <c r="T39" i="5" s="1"/>
  <c r="Y8" i="5"/>
  <c r="S33" i="5" l="1"/>
  <c r="S35" i="5" s="1"/>
  <c r="U38" i="5"/>
  <c r="S36" i="5"/>
  <c r="P40" i="5" s="1"/>
  <c r="T12" i="5"/>
  <c r="V9" i="5"/>
  <c r="U11" i="5"/>
  <c r="U10" i="5"/>
  <c r="U39" i="5" s="1"/>
  <c r="Z8" i="5"/>
  <c r="T33" i="5" l="1"/>
  <c r="T35" i="5" s="1"/>
  <c r="V37" i="5"/>
  <c r="V38" i="5"/>
  <c r="U12" i="5"/>
  <c r="W9" i="5"/>
  <c r="V11" i="5"/>
  <c r="V10" i="5"/>
  <c r="V39" i="5" s="1"/>
  <c r="AA8" i="5"/>
  <c r="U33" i="5" l="1"/>
  <c r="U35" i="5" s="1"/>
  <c r="W37" i="5"/>
  <c r="W38" i="5"/>
  <c r="V12" i="5"/>
  <c r="X9" i="5"/>
  <c r="W11" i="5"/>
  <c r="W10" i="5"/>
  <c r="W39" i="5" s="1"/>
  <c r="AB8" i="5"/>
  <c r="V33" i="5" l="1"/>
  <c r="V35" i="5" s="1"/>
  <c r="X37" i="5"/>
  <c r="X38" i="5"/>
  <c r="W12" i="5"/>
  <c r="Y9" i="5"/>
  <c r="X11" i="5"/>
  <c r="X10" i="5"/>
  <c r="X39" i="5" s="1"/>
  <c r="AC8" i="5"/>
  <c r="W33" i="5" l="1"/>
  <c r="W35" i="5" s="1"/>
  <c r="Y37" i="5"/>
  <c r="Y38" i="5"/>
  <c r="X12" i="5"/>
  <c r="Z9" i="5"/>
  <c r="Y11" i="5"/>
  <c r="Y10" i="5"/>
  <c r="Y39" i="5" s="1"/>
  <c r="AD8" i="5"/>
  <c r="X33" i="5" l="1"/>
  <c r="X35" i="5" s="1"/>
  <c r="Z38" i="5"/>
  <c r="Z37" i="5"/>
  <c r="Y12" i="5"/>
  <c r="AA9" i="5"/>
  <c r="Z11" i="5"/>
  <c r="Z10" i="5"/>
  <c r="Z39" i="5" s="1"/>
  <c r="AE8" i="5"/>
  <c r="Y33" i="5" l="1"/>
  <c r="Y35" i="5" s="1"/>
  <c r="AA38" i="5"/>
  <c r="Z12" i="5"/>
  <c r="AB9" i="5"/>
  <c r="AA11" i="5"/>
  <c r="AA10" i="5"/>
  <c r="AA39" i="5" s="1"/>
  <c r="AF8" i="5"/>
  <c r="Z33" i="5" l="1"/>
  <c r="Z35" i="5" s="1"/>
  <c r="AB38" i="5"/>
  <c r="Z36" i="5"/>
  <c r="W40" i="5" s="1"/>
  <c r="AA12" i="5"/>
  <c r="AC9" i="5"/>
  <c r="AB11" i="5"/>
  <c r="AB10" i="5"/>
  <c r="AB39" i="5" s="1"/>
  <c r="AG8" i="5"/>
  <c r="AA33" i="5" l="1"/>
  <c r="AA35" i="5" s="1"/>
  <c r="AC38" i="5"/>
  <c r="AB12" i="5"/>
  <c r="AD9" i="5"/>
  <c r="AC11" i="5"/>
  <c r="AC10" i="5"/>
  <c r="AC39" i="5" s="1"/>
  <c r="AH8" i="5"/>
  <c r="AB33" i="5" l="1"/>
  <c r="AB35" i="5" s="1"/>
  <c r="AD37" i="5"/>
  <c r="AD38" i="5"/>
  <c r="AC12" i="5"/>
  <c r="AE9" i="5"/>
  <c r="AD11" i="5"/>
  <c r="AD10" i="5"/>
  <c r="AD39" i="5" s="1"/>
  <c r="AI8" i="5"/>
  <c r="AC33" i="5" l="1"/>
  <c r="AC35" i="5" s="1"/>
  <c r="AE37" i="5"/>
  <c r="AE38" i="5"/>
  <c r="AD12" i="5"/>
  <c r="AF9" i="5"/>
  <c r="AE11" i="5"/>
  <c r="AE10" i="5"/>
  <c r="AE39" i="5" s="1"/>
  <c r="AJ8" i="5"/>
  <c r="AD33" i="5" l="1"/>
  <c r="AD35" i="5" s="1"/>
  <c r="AF37" i="5"/>
  <c r="AF38" i="5"/>
  <c r="AE12" i="5"/>
  <c r="AG9" i="5"/>
  <c r="AF11" i="5"/>
  <c r="AF10" i="5"/>
  <c r="AF39" i="5" s="1"/>
  <c r="AK8" i="5"/>
  <c r="AE33" i="5" l="1"/>
  <c r="AE35" i="5" s="1"/>
  <c r="AG38" i="5"/>
  <c r="AF12" i="5"/>
  <c r="AH9" i="5"/>
  <c r="AG11" i="5"/>
  <c r="AG10" i="5"/>
  <c r="AG39" i="5" s="1"/>
  <c r="AL8" i="5"/>
  <c r="AF33" i="5" l="1"/>
  <c r="AF35" i="5" s="1"/>
  <c r="AH38" i="5"/>
  <c r="AG12" i="5"/>
  <c r="AI9" i="5"/>
  <c r="AH11" i="5"/>
  <c r="AH10" i="5"/>
  <c r="AH39" i="5" s="1"/>
  <c r="AM8" i="5"/>
  <c r="AG33" i="5" l="1"/>
  <c r="AG36" i="5" s="1"/>
  <c r="AD40" i="5" s="1"/>
  <c r="AI38" i="5"/>
  <c r="AH12" i="5"/>
  <c r="AJ9" i="5"/>
  <c r="AI11" i="5"/>
  <c r="AI10" i="5"/>
  <c r="AI39" i="5" s="1"/>
  <c r="AN8" i="5"/>
  <c r="AH33" i="5" l="1"/>
  <c r="AH35" i="5" s="1"/>
  <c r="AG35" i="5"/>
  <c r="AJ38" i="5"/>
  <c r="AI12" i="5"/>
  <c r="AK9" i="5"/>
  <c r="AJ11" i="5"/>
  <c r="AJ10" i="5"/>
  <c r="AJ39" i="5" s="1"/>
  <c r="AO8" i="5"/>
  <c r="AK37" i="5" l="1"/>
  <c r="AI33" i="5"/>
  <c r="AI35" i="5" s="1"/>
  <c r="AK38" i="5"/>
  <c r="AJ12" i="5"/>
  <c r="AL9" i="5"/>
  <c r="AK11" i="5"/>
  <c r="AK10" i="5"/>
  <c r="AK39" i="5" s="1"/>
  <c r="AP8" i="5"/>
  <c r="AL37" i="5" l="1"/>
  <c r="AJ33" i="5"/>
  <c r="AJ35" i="5" s="1"/>
  <c r="AL38" i="5"/>
  <c r="AK12" i="5"/>
  <c r="AM9" i="5"/>
  <c r="AL11" i="5"/>
  <c r="AL10" i="5"/>
  <c r="AL39" i="5" s="1"/>
  <c r="AQ8" i="5"/>
  <c r="AK33" i="5" l="1"/>
  <c r="AK35" i="5" s="1"/>
  <c r="AM38" i="5"/>
  <c r="AL12" i="5"/>
  <c r="AN9" i="5"/>
  <c r="AM11" i="5"/>
  <c r="AM10" i="5"/>
  <c r="AM39" i="5" s="1"/>
  <c r="AR8" i="5"/>
  <c r="AL33" i="5" l="1"/>
  <c r="AL35" i="5" s="1"/>
  <c r="AN38" i="5"/>
  <c r="AM12" i="5"/>
  <c r="AO9" i="5"/>
  <c r="AN11" i="5"/>
  <c r="AN10" i="5"/>
  <c r="AN39" i="5" s="1"/>
  <c r="AS8" i="5"/>
  <c r="AM33" i="5" l="1"/>
  <c r="AM35" i="5" s="1"/>
  <c r="AO38" i="5"/>
  <c r="AN12" i="5"/>
  <c r="AP9" i="5"/>
  <c r="AO11" i="5"/>
  <c r="AO10" i="5"/>
  <c r="AO39" i="5" s="1"/>
  <c r="AT8" i="5"/>
  <c r="AN33" i="5" l="1"/>
  <c r="AN35" i="5" s="1"/>
  <c r="AP38" i="5"/>
  <c r="AN36" i="5"/>
  <c r="AK40" i="5" s="1"/>
  <c r="AO12" i="5"/>
  <c r="AQ9" i="5"/>
  <c r="AP11" i="5"/>
  <c r="AP10" i="5"/>
  <c r="AP39" i="5" s="1"/>
  <c r="AU8" i="5"/>
  <c r="AO33" i="5" l="1"/>
  <c r="AO35" i="5" s="1"/>
  <c r="AQ38" i="5"/>
  <c r="AP12" i="5"/>
  <c r="AR9" i="5"/>
  <c r="AQ11" i="5"/>
  <c r="AQ10" i="5"/>
  <c r="AQ39" i="5" s="1"/>
  <c r="AV8" i="5"/>
  <c r="AR37" i="5" l="1"/>
  <c r="AP33" i="5"/>
  <c r="AP35" i="5" s="1"/>
  <c r="AR38" i="5"/>
  <c r="AQ12" i="5"/>
  <c r="AS9" i="5"/>
  <c r="AR11" i="5"/>
  <c r="AR10" i="5"/>
  <c r="AR39" i="5" s="1"/>
  <c r="AW8" i="5"/>
  <c r="AQ33" i="5" l="1"/>
  <c r="AQ35" i="5" s="1"/>
  <c r="AS38" i="5"/>
  <c r="AR12" i="5"/>
  <c r="AT9" i="5"/>
  <c r="AS11" i="5"/>
  <c r="AS10" i="5"/>
  <c r="AS39" i="5" s="1"/>
  <c r="AX8" i="5"/>
  <c r="AT37" i="5" l="1"/>
  <c r="AR33" i="5"/>
  <c r="AR35" i="5" s="1"/>
  <c r="AT38" i="5"/>
  <c r="AS12" i="5"/>
  <c r="AU9" i="5"/>
  <c r="AT11" i="5"/>
  <c r="AT10" i="5"/>
  <c r="AT39" i="5" s="1"/>
  <c r="AY8" i="5"/>
  <c r="AS33" i="5" l="1"/>
  <c r="AS35" i="5" s="1"/>
  <c r="AU38" i="5"/>
  <c r="AT12" i="5"/>
  <c r="AV9" i="5"/>
  <c r="AU11" i="5"/>
  <c r="AU10" i="5"/>
  <c r="AU39" i="5" s="1"/>
  <c r="AZ8" i="5"/>
  <c r="AT33" i="5" l="1"/>
  <c r="AT35" i="5" s="1"/>
  <c r="AV38" i="5"/>
  <c r="AU12" i="5"/>
  <c r="AW9" i="5"/>
  <c r="AV11" i="5"/>
  <c r="AV10" i="5"/>
  <c r="AV39" i="5" s="1"/>
  <c r="BA8" i="5"/>
  <c r="AU33" i="5" l="1"/>
  <c r="AU35" i="5" s="1"/>
  <c r="AW38" i="5"/>
  <c r="AU36" i="5"/>
  <c r="AR40" i="5" s="1"/>
  <c r="AV12" i="5"/>
  <c r="AX9" i="5"/>
  <c r="AW11" i="5"/>
  <c r="AW10" i="5"/>
  <c r="AW39" i="5" s="1"/>
  <c r="BB8" i="5"/>
  <c r="AV33" i="5" l="1"/>
  <c r="AV35" i="5" s="1"/>
  <c r="AX38" i="5"/>
  <c r="AX37" i="5"/>
  <c r="AW12" i="5"/>
  <c r="AY9" i="5"/>
  <c r="AX11" i="5"/>
  <c r="AX10" i="5"/>
  <c r="AX39" i="5" s="1"/>
  <c r="BC8" i="5"/>
  <c r="AW33" i="5" l="1"/>
  <c r="AW35" i="5" s="1"/>
  <c r="AY38" i="5"/>
  <c r="AX12" i="5"/>
  <c r="AZ9" i="5"/>
  <c r="AY11" i="5"/>
  <c r="AY10" i="5"/>
  <c r="AY39" i="5" s="1"/>
  <c r="BD8" i="5"/>
  <c r="AX33" i="5" l="1"/>
  <c r="AX35" i="5" s="1"/>
  <c r="AZ38" i="5"/>
  <c r="AZ37" i="5"/>
  <c r="AY12" i="5"/>
  <c r="BA9" i="5"/>
  <c r="AZ11" i="5"/>
  <c r="AZ10" i="5"/>
  <c r="AZ39" i="5" s="1"/>
  <c r="BE8" i="5"/>
  <c r="AY33" i="5" l="1"/>
  <c r="AY35" i="5" s="1"/>
  <c r="BA37" i="5"/>
  <c r="BA38" i="5"/>
  <c r="AZ12" i="5"/>
  <c r="BB9" i="5"/>
  <c r="BA11" i="5"/>
  <c r="BA10" i="5"/>
  <c r="BA39" i="5" s="1"/>
  <c r="BF8" i="5"/>
  <c r="AZ33" i="5" l="1"/>
  <c r="AZ35" i="5" s="1"/>
  <c r="BB38" i="5"/>
  <c r="BA12" i="5"/>
  <c r="BC9" i="5"/>
  <c r="BB11" i="5"/>
  <c r="BB10" i="5"/>
  <c r="BB39" i="5" s="1"/>
  <c r="BG8" i="5"/>
  <c r="BA33" i="5" l="1"/>
  <c r="BA35" i="5" s="1"/>
  <c r="BC38" i="5"/>
  <c r="BB12" i="5"/>
  <c r="BD9" i="5"/>
  <c r="BC11" i="5"/>
  <c r="BC10" i="5"/>
  <c r="BC39" i="5" s="1"/>
  <c r="BH8" i="5"/>
  <c r="BB33" i="5" l="1"/>
  <c r="BB35" i="5" s="1"/>
  <c r="BD38" i="5"/>
  <c r="BB36" i="5"/>
  <c r="AY40" i="5" s="1"/>
  <c r="BC12" i="5"/>
  <c r="BE9" i="5"/>
  <c r="BD11" i="5"/>
  <c r="BD10" i="5"/>
  <c r="BD39" i="5" s="1"/>
  <c r="BI8" i="5"/>
  <c r="BC33" i="5" l="1"/>
  <c r="BC35" i="5" s="1"/>
  <c r="BE37" i="5"/>
  <c r="BE38" i="5"/>
  <c r="BD12" i="5"/>
  <c r="BF9" i="5"/>
  <c r="BE11" i="5"/>
  <c r="BE10" i="5"/>
  <c r="BE39" i="5" s="1"/>
  <c r="BJ8" i="5"/>
  <c r="BD33" i="5" l="1"/>
  <c r="BD35" i="5" s="1"/>
  <c r="BF38" i="5"/>
  <c r="BF37" i="5"/>
  <c r="BE12" i="5"/>
  <c r="BG9" i="5"/>
  <c r="BF11" i="5"/>
  <c r="BF10" i="5"/>
  <c r="BF39" i="5" s="1"/>
  <c r="BK8" i="5"/>
  <c r="BE33" i="5" l="1"/>
  <c r="BE35" i="5" s="1"/>
  <c r="BG38" i="5"/>
  <c r="BG37" i="5"/>
  <c r="BF12" i="5"/>
  <c r="BH9" i="5"/>
  <c r="BG11" i="5"/>
  <c r="BG10" i="5"/>
  <c r="BG39" i="5" s="1"/>
  <c r="BL8" i="5"/>
  <c r="BF33" i="5" l="1"/>
  <c r="BF35" i="5" s="1"/>
  <c r="BH38" i="5"/>
  <c r="BG12" i="5"/>
  <c r="BI9" i="5"/>
  <c r="BH11" i="5"/>
  <c r="BH10" i="5"/>
  <c r="BH39" i="5" s="1"/>
  <c r="BM8" i="5"/>
  <c r="BG33" i="5" l="1"/>
  <c r="BG35" i="5" s="1"/>
  <c r="BI38" i="5"/>
  <c r="BH12" i="5"/>
  <c r="BJ9" i="5"/>
  <c r="BI11" i="5"/>
  <c r="BI10" i="5"/>
  <c r="BI39" i="5" s="1"/>
  <c r="BN8" i="5"/>
  <c r="BH33" i="5" l="1"/>
  <c r="BH35" i="5" s="1"/>
  <c r="BJ38" i="5"/>
  <c r="BI12" i="5"/>
  <c r="BK9" i="5"/>
  <c r="BJ11" i="5"/>
  <c r="BJ10" i="5"/>
  <c r="BJ39" i="5" s="1"/>
  <c r="BO8" i="5"/>
  <c r="BI33" i="5" l="1"/>
  <c r="BI35" i="5" s="1"/>
  <c r="BK38" i="5"/>
  <c r="BI36" i="5"/>
  <c r="BF40" i="5" s="1"/>
  <c r="BJ12" i="5"/>
  <c r="BL9" i="5"/>
  <c r="BK11" i="5"/>
  <c r="BK10" i="5"/>
  <c r="BK39" i="5" s="1"/>
  <c r="BP8" i="5"/>
  <c r="BJ33" i="5" l="1"/>
  <c r="BJ35" i="5" s="1"/>
  <c r="BL37" i="5"/>
  <c r="BL38" i="5"/>
  <c r="BK12" i="5"/>
  <c r="BM9" i="5"/>
  <c r="BL11" i="5"/>
  <c r="BL10" i="5"/>
  <c r="BL39" i="5" s="1"/>
  <c r="BQ8" i="5"/>
  <c r="BK33" i="5" l="1"/>
  <c r="BK35" i="5" s="1"/>
  <c r="BM37" i="5"/>
  <c r="BM38" i="5"/>
  <c r="BL12" i="5"/>
  <c r="BN9" i="5"/>
  <c r="BM11" i="5"/>
  <c r="BM10" i="5"/>
  <c r="BM39" i="5" s="1"/>
  <c r="BR8" i="5"/>
  <c r="BL33" i="5" l="1"/>
  <c r="BL35" i="5" s="1"/>
  <c r="BN38" i="5"/>
  <c r="BN37" i="5"/>
  <c r="BM12" i="5"/>
  <c r="BO9" i="5"/>
  <c r="BN11" i="5"/>
  <c r="BN10" i="5"/>
  <c r="BN39" i="5" s="1"/>
  <c r="BS8" i="5"/>
  <c r="BM33" i="5" l="1"/>
  <c r="BM35" i="5" s="1"/>
  <c r="BO38" i="5"/>
  <c r="BN12" i="5"/>
  <c r="BP9" i="5"/>
  <c r="BO11" i="5"/>
  <c r="BO10" i="5"/>
  <c r="BO39" i="5" s="1"/>
  <c r="BT8" i="5"/>
  <c r="BN33" i="5" l="1"/>
  <c r="BN35" i="5" s="1"/>
  <c r="BP38" i="5"/>
  <c r="BO12" i="5"/>
  <c r="BQ9" i="5"/>
  <c r="BP11" i="5"/>
  <c r="BP10" i="5"/>
  <c r="BP39" i="5" s="1"/>
  <c r="BU8" i="5"/>
  <c r="BO33" i="5" l="1"/>
  <c r="BO35" i="5" s="1"/>
  <c r="BQ38" i="5"/>
  <c r="BP12" i="5"/>
  <c r="BR9" i="5"/>
  <c r="BQ11" i="5"/>
  <c r="BQ10" i="5"/>
  <c r="BQ39" i="5" s="1"/>
  <c r="BV8" i="5"/>
  <c r="BP33" i="5" l="1"/>
  <c r="BP35" i="5" s="1"/>
  <c r="BR38" i="5"/>
  <c r="BP36" i="5"/>
  <c r="BM40" i="5" s="1"/>
  <c r="BQ12" i="5"/>
  <c r="BS9" i="5"/>
  <c r="BR11" i="5"/>
  <c r="BR10" i="5"/>
  <c r="BR39" i="5" s="1"/>
  <c r="BW8" i="5"/>
  <c r="BQ33" i="5" l="1"/>
  <c r="BQ35" i="5" s="1"/>
  <c r="BS37" i="5"/>
  <c r="BS38" i="5"/>
  <c r="BR12" i="5"/>
  <c r="BT9" i="5"/>
  <c r="BS11" i="5"/>
  <c r="BS10" i="5"/>
  <c r="BS39" i="5" s="1"/>
  <c r="BX8" i="5"/>
  <c r="BR33" i="5" l="1"/>
  <c r="BR35" i="5" s="1"/>
  <c r="BT37" i="5"/>
  <c r="BT38" i="5"/>
  <c r="BS12" i="5"/>
  <c r="BU9" i="5"/>
  <c r="BT11" i="5"/>
  <c r="BT10" i="5"/>
  <c r="BT39" i="5" s="1"/>
  <c r="BY8" i="5"/>
  <c r="BS33" i="5" l="1"/>
  <c r="BS35" i="5" s="1"/>
  <c r="BU37" i="5"/>
  <c r="BU38" i="5"/>
  <c r="BT12" i="5"/>
  <c r="BV9" i="5"/>
  <c r="BU11" i="5"/>
  <c r="BU10" i="5"/>
  <c r="BU39" i="5" s="1"/>
  <c r="BZ8" i="5"/>
  <c r="BT33" i="5" l="1"/>
  <c r="BT35" i="5" s="1"/>
  <c r="BV38" i="5"/>
  <c r="BU12" i="5"/>
  <c r="BW9" i="5"/>
  <c r="BV11" i="5"/>
  <c r="BV10" i="5"/>
  <c r="BV39" i="5" s="1"/>
  <c r="CA8" i="5"/>
  <c r="BU33" i="5" l="1"/>
  <c r="BU35" i="5" s="1"/>
  <c r="BW38" i="5"/>
  <c r="BV12" i="5"/>
  <c r="BX9" i="5"/>
  <c r="BW11" i="5"/>
  <c r="BW10" i="5"/>
  <c r="BW39" i="5" s="1"/>
  <c r="CB8" i="5"/>
  <c r="BV33" i="5" l="1"/>
  <c r="BV35" i="5" s="1"/>
  <c r="BX38" i="5"/>
  <c r="BW12" i="5"/>
  <c r="BY9" i="5"/>
  <c r="BX11" i="5"/>
  <c r="BX10" i="5"/>
  <c r="BX39" i="5" s="1"/>
  <c r="CC8" i="5"/>
  <c r="BW33" i="5" l="1"/>
  <c r="BW35" i="5" s="1"/>
  <c r="BY38" i="5"/>
  <c r="BW36" i="5"/>
  <c r="BT40" i="5" s="1"/>
  <c r="BX12" i="5"/>
  <c r="BZ9" i="5"/>
  <c r="BY11" i="5"/>
  <c r="BY10" i="5"/>
  <c r="BY39" i="5" s="1"/>
  <c r="CD8" i="5"/>
  <c r="BX33" i="5" l="1"/>
  <c r="BX35" i="5" s="1"/>
  <c r="BZ37" i="5"/>
  <c r="BZ38" i="5"/>
  <c r="BY12" i="5"/>
  <c r="CA9" i="5"/>
  <c r="BZ11" i="5"/>
  <c r="BZ10" i="5"/>
  <c r="BZ39" i="5" s="1"/>
  <c r="CE8" i="5"/>
  <c r="BY33" i="5" l="1"/>
  <c r="BY35" i="5" s="1"/>
  <c r="CA37" i="5"/>
  <c r="CA38" i="5"/>
  <c r="BZ12" i="5"/>
  <c r="CB9" i="5"/>
  <c r="CA11" i="5"/>
  <c r="CA10" i="5"/>
  <c r="CA39" i="5" s="1"/>
  <c r="CF8" i="5"/>
  <c r="BZ33" i="5" l="1"/>
  <c r="BZ35" i="5" s="1"/>
  <c r="CB37" i="5"/>
  <c r="CB38" i="5"/>
  <c r="CA12" i="5"/>
  <c r="CC9" i="5"/>
  <c r="CB11" i="5"/>
  <c r="CB10" i="5"/>
  <c r="CB39" i="5" s="1"/>
  <c r="CG8" i="5"/>
  <c r="CA33" i="5" l="1"/>
  <c r="CA35" i="5" s="1"/>
  <c r="CC38" i="5"/>
  <c r="CB12" i="5"/>
  <c r="CD9" i="5"/>
  <c r="CC11" i="5"/>
  <c r="CC10" i="5"/>
  <c r="CC39" i="5" s="1"/>
  <c r="CH8" i="5"/>
  <c r="CB33" i="5" l="1"/>
  <c r="CB35" i="5" s="1"/>
  <c r="CD38" i="5"/>
  <c r="CC12" i="5"/>
  <c r="CE9" i="5"/>
  <c r="CD11" i="5"/>
  <c r="CD10" i="5"/>
  <c r="CD39" i="5" s="1"/>
  <c r="CI8" i="5"/>
  <c r="CC33" i="5" l="1"/>
  <c r="CC35" i="5" s="1"/>
  <c r="CE38" i="5"/>
  <c r="CD12" i="5"/>
  <c r="CF9" i="5"/>
  <c r="CE11" i="5"/>
  <c r="CE10" i="5"/>
  <c r="CE39" i="5" s="1"/>
  <c r="CJ8" i="5"/>
  <c r="CD33" i="5" l="1"/>
  <c r="CD35" i="5" s="1"/>
  <c r="CF38" i="5"/>
  <c r="CD36" i="5"/>
  <c r="CA40" i="5" s="1"/>
  <c r="CE12" i="5"/>
  <c r="CG9" i="5"/>
  <c r="CF11" i="5"/>
  <c r="CF10" i="5"/>
  <c r="CF39" i="5" s="1"/>
  <c r="CK8" i="5"/>
  <c r="CE33" i="5" l="1"/>
  <c r="CE35" i="5" s="1"/>
  <c r="CG37" i="5"/>
  <c r="CG38" i="5"/>
  <c r="CF12" i="5"/>
  <c r="CH9" i="5"/>
  <c r="CG11" i="5"/>
  <c r="CG10" i="5"/>
  <c r="CG39" i="5" s="1"/>
  <c r="CL8" i="5"/>
  <c r="CF33" i="5" l="1"/>
  <c r="CF35" i="5" s="1"/>
  <c r="CH37" i="5"/>
  <c r="CH38" i="5"/>
  <c r="CG12" i="5"/>
  <c r="CI9" i="5"/>
  <c r="CH11" i="5"/>
  <c r="CH10" i="5"/>
  <c r="CH39" i="5" s="1"/>
  <c r="CM8" i="5"/>
  <c r="CG33" i="5" l="1"/>
  <c r="CG35" i="5" s="1"/>
  <c r="CI37" i="5"/>
  <c r="CI38" i="5"/>
  <c r="CH12" i="5"/>
  <c r="CJ9" i="5"/>
  <c r="CI11" i="5"/>
  <c r="CI10" i="5"/>
  <c r="CI39" i="5" s="1"/>
  <c r="CN8" i="5"/>
  <c r="CH33" i="5" l="1"/>
  <c r="CH35" i="5" s="1"/>
  <c r="CJ38" i="5"/>
  <c r="CI12" i="5"/>
  <c r="CK9" i="5"/>
  <c r="CJ11" i="5"/>
  <c r="CJ10" i="5"/>
  <c r="CJ39" i="5" s="1"/>
  <c r="CO8" i="5"/>
  <c r="CI33" i="5" l="1"/>
  <c r="CI35" i="5" s="1"/>
  <c r="CK38" i="5"/>
  <c r="CJ12" i="5"/>
  <c r="CJ33" i="5" s="1"/>
  <c r="CJ35" i="5" s="1"/>
  <c r="CL9" i="5"/>
  <c r="CK11" i="5"/>
  <c r="CK10" i="5"/>
  <c r="CK39" i="5" s="1"/>
  <c r="CP8" i="5"/>
  <c r="CL38" i="5" l="1"/>
  <c r="CK12" i="5"/>
  <c r="CK33" i="5" s="1"/>
  <c r="CM9" i="5"/>
  <c r="CL11" i="5"/>
  <c r="CL10" i="5"/>
  <c r="CL39" i="5" s="1"/>
  <c r="CQ8" i="5"/>
  <c r="CM38" i="5" l="1"/>
  <c r="CK35" i="5"/>
  <c r="CK36" i="5"/>
  <c r="CH40" i="5" s="1"/>
  <c r="CL12" i="5"/>
  <c r="CL33" i="5" s="1"/>
  <c r="CN9" i="5"/>
  <c r="CM11" i="5"/>
  <c r="CM10" i="5"/>
  <c r="CM39" i="5" s="1"/>
  <c r="CR8" i="5"/>
  <c r="CN38" i="5" l="1"/>
  <c r="CN37" i="5"/>
  <c r="CL35" i="5"/>
  <c r="CM12" i="5"/>
  <c r="CM33" i="5" s="1"/>
  <c r="CM35" i="5" s="1"/>
  <c r="CO9" i="5"/>
  <c r="CN11" i="5"/>
  <c r="CN10" i="5"/>
  <c r="CN39" i="5" s="1"/>
  <c r="CS8" i="5"/>
  <c r="CO37" i="5" l="1"/>
  <c r="CO38" i="5"/>
  <c r="CN12" i="5"/>
  <c r="CN33" i="5" s="1"/>
  <c r="CP9" i="5"/>
  <c r="CO11" i="5"/>
  <c r="CO10" i="5"/>
  <c r="CO39" i="5" s="1"/>
  <c r="CT8" i="5"/>
  <c r="CP37" i="5" l="1"/>
  <c r="CP38" i="5"/>
  <c r="CN35" i="5"/>
  <c r="CO12" i="5"/>
  <c r="CO33" i="5" s="1"/>
  <c r="CO35" i="5" s="1"/>
  <c r="CQ9" i="5"/>
  <c r="CP11" i="5"/>
  <c r="CP10" i="5"/>
  <c r="CP39" i="5" s="1"/>
  <c r="CU8" i="5"/>
  <c r="CQ38" i="5" l="1"/>
  <c r="CP12" i="5"/>
  <c r="CP33" i="5" s="1"/>
  <c r="CR9" i="5"/>
  <c r="CQ11" i="5"/>
  <c r="CQ10" i="5"/>
  <c r="CQ39" i="5" s="1"/>
  <c r="CV8" i="5"/>
  <c r="CR38" i="5" l="1"/>
  <c r="CP35" i="5"/>
  <c r="CQ12" i="5"/>
  <c r="CQ33" i="5" s="1"/>
  <c r="CQ35" i="5" s="1"/>
  <c r="CS9" i="5"/>
  <c r="CR11" i="5"/>
  <c r="CR10" i="5"/>
  <c r="CR39" i="5" s="1"/>
  <c r="CW8" i="5"/>
  <c r="CS38" i="5" l="1"/>
  <c r="CR12" i="5"/>
  <c r="CR33" i="5" s="1"/>
  <c r="CT9" i="5"/>
  <c r="CS11" i="5"/>
  <c r="CS10" i="5"/>
  <c r="CS39" i="5" s="1"/>
  <c r="CX8" i="5"/>
  <c r="CT38" i="5" l="1"/>
  <c r="CR35" i="5"/>
  <c r="CR36" i="5"/>
  <c r="CO40" i="5" s="1"/>
  <c r="CS12" i="5"/>
  <c r="CS33" i="5" s="1"/>
  <c r="CU9" i="5"/>
  <c r="CT11" i="5"/>
  <c r="CT10" i="5"/>
  <c r="CT39" i="5" s="1"/>
  <c r="CY8" i="5"/>
  <c r="CU38" i="5" l="1"/>
  <c r="CU37" i="5"/>
  <c r="CS35" i="5"/>
  <c r="CT12" i="5"/>
  <c r="CT33" i="5" s="1"/>
  <c r="CT35" i="5" s="1"/>
  <c r="CV9" i="5"/>
  <c r="CU11" i="5"/>
  <c r="CU10" i="5"/>
  <c r="CU39" i="5" s="1"/>
  <c r="CZ8" i="5"/>
  <c r="CV38" i="5" l="1"/>
  <c r="CV37" i="5"/>
  <c r="CU12" i="5"/>
  <c r="CU33" i="5" s="1"/>
  <c r="CW9" i="5"/>
  <c r="CV11" i="5"/>
  <c r="CV10" i="5"/>
  <c r="CV39" i="5" s="1"/>
  <c r="DA8" i="5"/>
  <c r="CW37" i="5" l="1"/>
  <c r="CW38" i="5"/>
  <c r="CU35" i="5"/>
  <c r="CV12" i="5"/>
  <c r="CV33" i="5" s="1"/>
  <c r="CV35" i="5" s="1"/>
  <c r="CX9" i="5"/>
  <c r="CW11" i="5"/>
  <c r="CW10" i="5"/>
  <c r="CW39" i="5" s="1"/>
  <c r="DB8" i="5"/>
  <c r="CX38" i="5" l="1"/>
  <c r="CW12" i="5"/>
  <c r="CW33" i="5" s="1"/>
  <c r="CY9" i="5"/>
  <c r="CX11" i="5"/>
  <c r="CX10" i="5"/>
  <c r="CX39" i="5" s="1"/>
  <c r="DC8" i="5"/>
  <c r="CY38" i="5" l="1"/>
  <c r="CW35" i="5"/>
  <c r="CX12" i="5"/>
  <c r="CX33" i="5" s="1"/>
  <c r="CX35" i="5" s="1"/>
  <c r="CZ9" i="5"/>
  <c r="CY11" i="5"/>
  <c r="CY10" i="5"/>
  <c r="CY39" i="5" s="1"/>
  <c r="DD8" i="5"/>
  <c r="CZ38" i="5" l="1"/>
  <c r="CY12" i="5"/>
  <c r="CY33" i="5" s="1"/>
  <c r="DA9" i="5"/>
  <c r="CZ11" i="5"/>
  <c r="CZ10" i="5"/>
  <c r="CZ39" i="5" s="1"/>
  <c r="DE8" i="5"/>
  <c r="DA38" i="5" l="1"/>
  <c r="CY35" i="5"/>
  <c r="CY36" i="5"/>
  <c r="CV40" i="5" s="1"/>
  <c r="CZ12" i="5"/>
  <c r="CZ33" i="5" s="1"/>
  <c r="DB9" i="5"/>
  <c r="DA11" i="5"/>
  <c r="DA10" i="5"/>
  <c r="DA39" i="5" s="1"/>
  <c r="DF8" i="5"/>
  <c r="DB38" i="5" l="1"/>
  <c r="DB37" i="5"/>
  <c r="CZ35" i="5"/>
  <c r="DA12" i="5"/>
  <c r="DA33" i="5" s="1"/>
  <c r="DA35" i="5" s="1"/>
  <c r="DC9" i="5"/>
  <c r="DB11" i="5"/>
  <c r="DB10" i="5"/>
  <c r="DB39" i="5" s="1"/>
  <c r="DG8" i="5"/>
  <c r="DC38" i="5" l="1"/>
  <c r="DC37" i="5"/>
  <c r="DB12" i="5"/>
  <c r="DB33" i="5" s="1"/>
  <c r="DD9" i="5"/>
  <c r="DC11" i="5"/>
  <c r="DC10" i="5"/>
  <c r="DC39" i="5" s="1"/>
  <c r="DH8" i="5"/>
  <c r="DD38" i="5" l="1"/>
  <c r="DD37" i="5"/>
  <c r="DB35" i="5"/>
  <c r="DC12" i="5"/>
  <c r="DC33" i="5" s="1"/>
  <c r="DC35" i="5" s="1"/>
  <c r="DE9" i="5"/>
  <c r="DD11" i="5"/>
  <c r="DD10" i="5"/>
  <c r="DD39" i="5" s="1"/>
  <c r="DI8" i="5"/>
  <c r="DE38" i="5" l="1"/>
  <c r="DD12" i="5"/>
  <c r="DD33" i="5" s="1"/>
  <c r="DF9" i="5"/>
  <c r="DE11" i="5"/>
  <c r="DE10" i="5"/>
  <c r="DE39" i="5" s="1"/>
  <c r="DJ8" i="5"/>
  <c r="DF38" i="5" l="1"/>
  <c r="DD35" i="5"/>
  <c r="DE12" i="5"/>
  <c r="DE33" i="5" s="1"/>
  <c r="DE35" i="5" s="1"/>
  <c r="DG9" i="5"/>
  <c r="DF11" i="5"/>
  <c r="DF10" i="5"/>
  <c r="DF39" i="5" s="1"/>
  <c r="DK8" i="5"/>
  <c r="DG38" i="5" l="1"/>
  <c r="DF12" i="5"/>
  <c r="DF33" i="5" s="1"/>
  <c r="DH9" i="5"/>
  <c r="DG11" i="5"/>
  <c r="DG10" i="5"/>
  <c r="DG39" i="5" s="1"/>
  <c r="DL8" i="5"/>
  <c r="DH38" i="5" l="1"/>
  <c r="DF35" i="5"/>
  <c r="DF36" i="5"/>
  <c r="DC40" i="5" s="1"/>
  <c r="DG12" i="5"/>
  <c r="DG33" i="5" s="1"/>
  <c r="DI9" i="5"/>
  <c r="DH11" i="5"/>
  <c r="DH10" i="5"/>
  <c r="DH39" i="5" s="1"/>
  <c r="DM8" i="5"/>
  <c r="DI38" i="5" l="1"/>
  <c r="DG35" i="5"/>
  <c r="DH12" i="5"/>
  <c r="DH33" i="5" s="1"/>
  <c r="DH35" i="5" s="1"/>
  <c r="DJ9" i="5"/>
  <c r="DI11" i="5"/>
  <c r="DI10" i="5"/>
  <c r="DI39" i="5" s="1"/>
  <c r="DJ38" i="5" l="1"/>
  <c r="DJ37" i="5"/>
  <c r="DI12" i="5"/>
  <c r="DI33" i="5" s="1"/>
  <c r="DK9" i="5"/>
  <c r="DJ11" i="5"/>
  <c r="DJ10" i="5"/>
  <c r="DJ39" i="5" s="1"/>
  <c r="DK38" i="5" l="1"/>
  <c r="DK37" i="5"/>
  <c r="DI35" i="5"/>
  <c r="DJ12" i="5"/>
  <c r="DJ33" i="5" s="1"/>
  <c r="DJ35" i="5" s="1"/>
  <c r="DL9" i="5"/>
  <c r="DK11" i="5"/>
  <c r="DK10" i="5"/>
  <c r="DK39" i="5" s="1"/>
  <c r="DN8" i="5"/>
  <c r="DL38" i="5" l="1"/>
  <c r="DL37" i="5"/>
  <c r="DK12" i="5"/>
  <c r="DK33" i="5" s="1"/>
  <c r="DM9" i="5"/>
  <c r="DL11" i="5"/>
  <c r="DL10" i="5"/>
  <c r="DL39" i="5" s="1"/>
  <c r="DO8" i="5"/>
  <c r="DM38" i="5" l="1"/>
  <c r="DK35" i="5"/>
  <c r="DL12" i="5"/>
  <c r="DL33" i="5" s="1"/>
  <c r="DL35" i="5" s="1"/>
  <c r="DN9" i="5"/>
  <c r="DM11" i="5"/>
  <c r="DM10" i="5"/>
  <c r="DM39" i="5" s="1"/>
  <c r="DP8" i="5"/>
  <c r="DN38" i="5" l="1"/>
  <c r="DN10" i="5"/>
  <c r="DN39" i="5" s="1"/>
  <c r="DM12" i="5"/>
  <c r="DM33" i="5" s="1"/>
  <c r="DO9" i="5"/>
  <c r="DN11" i="5"/>
  <c r="DQ8" i="5"/>
  <c r="DO38" i="5" l="1"/>
  <c r="DO10" i="5"/>
  <c r="DO39" i="5" s="1"/>
  <c r="DM35" i="5"/>
  <c r="DM36" i="5"/>
  <c r="DJ40" i="5" s="1"/>
  <c r="DN12" i="5"/>
  <c r="DN33" i="5" s="1"/>
  <c r="DP9" i="5"/>
  <c r="DO11" i="5"/>
  <c r="DR8" i="5"/>
  <c r="DP37" i="5" l="1"/>
  <c r="DP38" i="5"/>
  <c r="DP10" i="5"/>
  <c r="DP39" i="5" s="1"/>
  <c r="DN35" i="5"/>
  <c r="DO12" i="5"/>
  <c r="DO33" i="5" s="1"/>
  <c r="DO35" i="5" s="1"/>
  <c r="DQ9" i="5"/>
  <c r="DP11" i="5"/>
  <c r="DS8" i="5"/>
  <c r="DQ37" i="5" l="1"/>
  <c r="DQ38" i="5"/>
  <c r="DQ10" i="5"/>
  <c r="DQ39" i="5" s="1"/>
  <c r="DP12" i="5"/>
  <c r="DP33" i="5" s="1"/>
  <c r="DR9" i="5"/>
  <c r="DQ11" i="5"/>
  <c r="DT8" i="5"/>
  <c r="DR38" i="5" l="1"/>
  <c r="DR37" i="5"/>
  <c r="DR10" i="5"/>
  <c r="DR39" i="5" s="1"/>
  <c r="DP35" i="5"/>
  <c r="DQ12" i="5"/>
  <c r="DQ33" i="5" s="1"/>
  <c r="DQ35" i="5" s="1"/>
  <c r="DS9" i="5"/>
  <c r="DR11" i="5"/>
  <c r="DU8" i="5"/>
  <c r="DS38" i="5" l="1"/>
  <c r="DS10" i="5"/>
  <c r="DS39" i="5" s="1"/>
  <c r="DR12" i="5"/>
  <c r="DR33" i="5" s="1"/>
  <c r="DT9" i="5"/>
  <c r="DS11" i="5"/>
  <c r="DV8" i="5"/>
  <c r="DT38" i="5" l="1"/>
  <c r="DT10" i="5"/>
  <c r="DT39" i="5" s="1"/>
  <c r="DR35" i="5"/>
  <c r="DS12" i="5"/>
  <c r="DS33" i="5" s="1"/>
  <c r="DS35" i="5" s="1"/>
  <c r="DU9" i="5"/>
  <c r="DT11" i="5"/>
  <c r="DW8" i="5"/>
  <c r="DU38" i="5" l="1"/>
  <c r="DU10" i="5"/>
  <c r="DU39" i="5" s="1"/>
  <c r="DT12" i="5"/>
  <c r="DT33" i="5" s="1"/>
  <c r="DV9" i="5"/>
  <c r="DU11" i="5"/>
  <c r="DX8" i="5"/>
  <c r="DV37" i="5" l="1"/>
  <c r="DV38" i="5"/>
  <c r="DV10" i="5"/>
  <c r="DV39" i="5" s="1"/>
  <c r="DT35" i="5"/>
  <c r="DT36" i="5"/>
  <c r="DQ40" i="5" s="1"/>
  <c r="DU12" i="5"/>
  <c r="DU33" i="5" s="1"/>
  <c r="DW9" i="5"/>
  <c r="DV11" i="5"/>
  <c r="DY8" i="5"/>
  <c r="DW37" i="5" l="1"/>
  <c r="DW38" i="5"/>
  <c r="DW10" i="5"/>
  <c r="DW39" i="5" s="1"/>
  <c r="DU35" i="5"/>
  <c r="DV12" i="5"/>
  <c r="DV33" i="5" s="1"/>
  <c r="DV35" i="5" s="1"/>
  <c r="DX9" i="5"/>
  <c r="DW11" i="5"/>
  <c r="DZ8" i="5"/>
  <c r="DX37" i="5" l="1"/>
  <c r="DX38" i="5"/>
  <c r="DX10" i="5"/>
  <c r="DX39" i="5" s="1"/>
  <c r="DW12" i="5"/>
  <c r="DW33" i="5" s="1"/>
  <c r="DY9" i="5"/>
  <c r="DX11" i="5"/>
  <c r="EA8" i="5"/>
  <c r="DY38" i="5" l="1"/>
  <c r="DY10" i="5"/>
  <c r="DY39" i="5" s="1"/>
  <c r="DW35" i="5"/>
  <c r="DX12" i="5"/>
  <c r="DX33" i="5" s="1"/>
  <c r="DX35" i="5" s="1"/>
  <c r="DZ9" i="5"/>
  <c r="DY11" i="5"/>
  <c r="EB8" i="5"/>
  <c r="DZ38" i="5" l="1"/>
  <c r="DZ10" i="5"/>
  <c r="DZ39" i="5" s="1"/>
  <c r="DY12" i="5"/>
  <c r="DY33" i="5" s="1"/>
  <c r="EA9" i="5"/>
  <c r="DZ11" i="5"/>
  <c r="EC8" i="5"/>
  <c r="EA38" i="5" l="1"/>
  <c r="EA10" i="5"/>
  <c r="EA39" i="5" s="1"/>
  <c r="DY35" i="5"/>
  <c r="DZ12" i="5"/>
  <c r="DZ33" i="5" s="1"/>
  <c r="DZ35" i="5" s="1"/>
  <c r="EB9" i="5"/>
  <c r="EA11" i="5"/>
  <c r="ED8" i="5"/>
  <c r="EB38" i="5" l="1"/>
  <c r="EB10" i="5"/>
  <c r="EB39" i="5" s="1"/>
  <c r="EA12" i="5"/>
  <c r="EA33" i="5" s="1"/>
  <c r="EC9" i="5"/>
  <c r="EB11" i="5"/>
  <c r="EE8" i="5"/>
  <c r="EC38" i="5" l="1"/>
  <c r="EC10" i="5"/>
  <c r="EC39" i="5" s="1"/>
  <c r="EA35" i="5"/>
  <c r="EA36" i="5"/>
  <c r="DX40" i="5" s="1"/>
  <c r="EB12" i="5"/>
  <c r="EB33" i="5" s="1"/>
  <c r="ED9" i="5"/>
  <c r="EC11" i="5"/>
  <c r="EF8" i="5"/>
  <c r="ED37" i="5" l="1"/>
  <c r="ED38" i="5"/>
  <c r="ED10" i="5"/>
  <c r="ED39" i="5" s="1"/>
  <c r="EB35" i="5"/>
  <c r="EC12" i="5"/>
  <c r="EC33" i="5" s="1"/>
  <c r="EC35" i="5" s="1"/>
  <c r="EE9" i="5"/>
  <c r="ED11" i="5"/>
  <c r="EG8" i="5"/>
  <c r="EE37" i="5" l="1"/>
  <c r="EE38" i="5"/>
  <c r="EE10" i="5"/>
  <c r="EE39" i="5" s="1"/>
  <c r="ED12" i="5"/>
  <c r="ED33" i="5" s="1"/>
  <c r="EF9" i="5"/>
  <c r="EE11" i="5"/>
  <c r="EH8" i="5"/>
  <c r="EF37" i="5" l="1"/>
  <c r="EF38" i="5"/>
  <c r="EF10" i="5"/>
  <c r="EF39" i="5" s="1"/>
  <c r="ED35" i="5"/>
  <c r="EE12" i="5"/>
  <c r="EE33" i="5" s="1"/>
  <c r="EE35" i="5" s="1"/>
  <c r="EG9" i="5"/>
  <c r="EF11" i="5"/>
  <c r="EI8" i="5"/>
  <c r="EG38" i="5" l="1"/>
  <c r="EG10" i="5"/>
  <c r="EG39" i="5" s="1"/>
  <c r="EF12" i="5"/>
  <c r="EF33" i="5" s="1"/>
  <c r="EH9" i="5"/>
  <c r="EG11" i="5"/>
  <c r="EJ8" i="5"/>
  <c r="EH38" i="5" l="1"/>
  <c r="EH10" i="5"/>
  <c r="EH39" i="5" s="1"/>
  <c r="EF35" i="5"/>
  <c r="EG12" i="5"/>
  <c r="EG33" i="5" s="1"/>
  <c r="EG35" i="5" s="1"/>
  <c r="EI9" i="5"/>
  <c r="EH11" i="5"/>
  <c r="EK8" i="5"/>
  <c r="EI38" i="5" l="1"/>
  <c r="EI10" i="5"/>
  <c r="EI39" i="5" s="1"/>
  <c r="EH12" i="5"/>
  <c r="EH33" i="5" s="1"/>
  <c r="EJ9" i="5"/>
  <c r="EI11" i="5"/>
  <c r="EL8" i="5"/>
  <c r="EJ38" i="5" l="1"/>
  <c r="EJ10" i="5"/>
  <c r="EJ39" i="5" s="1"/>
  <c r="EH35" i="5"/>
  <c r="EH36" i="5"/>
  <c r="EE40" i="5" s="1"/>
  <c r="EI12" i="5"/>
  <c r="EI33" i="5" s="1"/>
  <c r="EK9" i="5"/>
  <c r="EJ11" i="5"/>
  <c r="EM8" i="5"/>
  <c r="EK37" i="5" l="1"/>
  <c r="EK38" i="5"/>
  <c r="EK10" i="5"/>
  <c r="EK39" i="5" s="1"/>
  <c r="EI35" i="5"/>
  <c r="EJ12" i="5"/>
  <c r="EJ33" i="5" s="1"/>
  <c r="EJ35" i="5" s="1"/>
  <c r="EL9" i="5"/>
  <c r="EK11" i="5"/>
  <c r="EN8" i="5"/>
  <c r="EL37" i="5" l="1"/>
  <c r="EL38" i="5"/>
  <c r="EL10" i="5"/>
  <c r="EL39" i="5" s="1"/>
  <c r="EK12" i="5"/>
  <c r="EK33" i="5" s="1"/>
  <c r="EM9" i="5"/>
  <c r="EL11" i="5"/>
  <c r="EO8" i="5"/>
  <c r="EM37" i="5" l="1"/>
  <c r="EM38" i="5"/>
  <c r="EM10" i="5"/>
  <c r="EM39" i="5" s="1"/>
  <c r="EK35" i="5"/>
  <c r="EL12" i="5"/>
  <c r="EL33" i="5" s="1"/>
  <c r="EL35" i="5" s="1"/>
  <c r="EN9" i="5"/>
  <c r="EM11" i="5"/>
  <c r="EP8" i="5"/>
  <c r="EN38" i="5" l="1"/>
  <c r="EN10" i="5"/>
  <c r="EN39" i="5" s="1"/>
  <c r="EM12" i="5"/>
  <c r="EM33" i="5" s="1"/>
  <c r="EO9" i="5"/>
  <c r="EN11" i="5"/>
  <c r="EQ8" i="5"/>
  <c r="EO38" i="5" l="1"/>
  <c r="EO10" i="5"/>
  <c r="EO39" i="5" s="1"/>
  <c r="EM35" i="5"/>
  <c r="EN12" i="5"/>
  <c r="EN33" i="5" s="1"/>
  <c r="EN35" i="5" s="1"/>
  <c r="EP9" i="5"/>
  <c r="EO11" i="5"/>
  <c r="ER8" i="5"/>
  <c r="EP38" i="5" l="1"/>
  <c r="EP10" i="5"/>
  <c r="EP39" i="5" s="1"/>
  <c r="EO12" i="5"/>
  <c r="EO33" i="5" s="1"/>
  <c r="EQ9" i="5"/>
  <c r="EP11" i="5"/>
  <c r="ES8" i="5"/>
  <c r="EQ38" i="5" l="1"/>
  <c r="EQ10" i="5"/>
  <c r="EQ39" i="5" s="1"/>
  <c r="EO35" i="5"/>
  <c r="EO36" i="5"/>
  <c r="EL40" i="5" s="1"/>
  <c r="EP12" i="5"/>
  <c r="EP33" i="5" s="1"/>
  <c r="ER9" i="5"/>
  <c r="EQ11" i="5"/>
  <c r="ET8" i="5"/>
  <c r="ER38" i="5" l="1"/>
  <c r="ER37" i="5"/>
  <c r="ER10" i="5"/>
  <c r="ER39" i="5" s="1"/>
  <c r="EP35" i="5"/>
  <c r="EQ12" i="5"/>
  <c r="EQ33" i="5" s="1"/>
  <c r="EQ35" i="5" s="1"/>
  <c r="ES9" i="5"/>
  <c r="ER11" i="5"/>
  <c r="EU8" i="5"/>
  <c r="ES37" i="5" l="1"/>
  <c r="ES38" i="5"/>
  <c r="ES10" i="5"/>
  <c r="ES39" i="5" s="1"/>
  <c r="ER12" i="5"/>
  <c r="ER33" i="5" s="1"/>
  <c r="ET9" i="5"/>
  <c r="ES11" i="5"/>
  <c r="EV8" i="5"/>
  <c r="ET37" i="5" l="1"/>
  <c r="ET38" i="5"/>
  <c r="ET10" i="5"/>
  <c r="ET39" i="5" s="1"/>
  <c r="ER35" i="5"/>
  <c r="ES12" i="5"/>
  <c r="ES33" i="5" s="1"/>
  <c r="ES35" i="5" s="1"/>
  <c r="EU9" i="5"/>
  <c r="ET11" i="5"/>
  <c r="EW8" i="5"/>
  <c r="EU38" i="5" l="1"/>
  <c r="EU10" i="5"/>
  <c r="EU39" i="5" s="1"/>
  <c r="ET12" i="5"/>
  <c r="ET33" i="5" s="1"/>
  <c r="EV9" i="5"/>
  <c r="EU11" i="5"/>
  <c r="EX8" i="5"/>
  <c r="EV38" i="5" l="1"/>
  <c r="EV10" i="5"/>
  <c r="EV39" i="5" s="1"/>
  <c r="ET35" i="5"/>
  <c r="EU12" i="5"/>
  <c r="EU33" i="5" s="1"/>
  <c r="EU35" i="5" s="1"/>
  <c r="EW9" i="5"/>
  <c r="EV11" i="5"/>
  <c r="EY8" i="5"/>
  <c r="EW38" i="5" l="1"/>
  <c r="EW10" i="5"/>
  <c r="EW39" i="5" s="1"/>
  <c r="EV12" i="5"/>
  <c r="EV33" i="5" s="1"/>
  <c r="EX9" i="5"/>
  <c r="EW11" i="5"/>
  <c r="EZ8" i="5"/>
  <c r="EX38" i="5" l="1"/>
  <c r="EX10" i="5"/>
  <c r="EX39" i="5" s="1"/>
  <c r="EV35" i="5"/>
  <c r="EV36" i="5"/>
  <c r="ES40" i="5" s="1"/>
  <c r="EW12" i="5"/>
  <c r="EW33" i="5" s="1"/>
  <c r="EY9" i="5"/>
  <c r="EX11" i="5"/>
  <c r="FA8" i="5"/>
  <c r="EY38" i="5" l="1"/>
  <c r="EY10" i="5"/>
  <c r="EY39" i="5" s="1"/>
  <c r="EW35" i="5"/>
  <c r="EX12" i="5"/>
  <c r="EX33" i="5" s="1"/>
  <c r="EX35" i="5" s="1"/>
  <c r="EZ9" i="5"/>
  <c r="EY11" i="5"/>
  <c r="FB8" i="5"/>
  <c r="EZ38" i="5" l="1"/>
  <c r="EZ37" i="5"/>
  <c r="EZ10" i="5"/>
  <c r="EZ39" i="5" s="1"/>
  <c r="EY12" i="5"/>
  <c r="EY33" i="5" s="1"/>
  <c r="FA9" i="5"/>
  <c r="EZ11" i="5"/>
  <c r="FC8" i="5"/>
  <c r="FA37" i="5" l="1"/>
  <c r="FA38" i="5"/>
  <c r="FA10" i="5"/>
  <c r="FA39" i="5" s="1"/>
  <c r="EY35" i="5"/>
  <c r="EZ12" i="5"/>
  <c r="EZ33" i="5" s="1"/>
  <c r="EZ35" i="5" s="1"/>
  <c r="FB9" i="5"/>
  <c r="FA11" i="5"/>
  <c r="FD8" i="5"/>
  <c r="FB37" i="5" l="1"/>
  <c r="FB38" i="5"/>
  <c r="FB10" i="5"/>
  <c r="FB39" i="5" s="1"/>
  <c r="FA12" i="5"/>
  <c r="FA33" i="5" s="1"/>
  <c r="FC9" i="5"/>
  <c r="FB11" i="5"/>
  <c r="FE8" i="5"/>
  <c r="FC38" i="5" l="1"/>
  <c r="FC10" i="5"/>
  <c r="FC39" i="5" s="1"/>
  <c r="FA35" i="5"/>
  <c r="FB12" i="5"/>
  <c r="FB33" i="5" s="1"/>
  <c r="FB35" i="5" s="1"/>
  <c r="FD9" i="5"/>
  <c r="FC11" i="5"/>
  <c r="FF8" i="5"/>
  <c r="FD38" i="5" l="1"/>
  <c r="FD10" i="5"/>
  <c r="FD39" i="5" s="1"/>
  <c r="FC12" i="5"/>
  <c r="FC33" i="5" s="1"/>
  <c r="FE9" i="5"/>
  <c r="FD11" i="5"/>
  <c r="FG8" i="5"/>
  <c r="FE38" i="5" l="1"/>
  <c r="FE10" i="5"/>
  <c r="FE39" i="5" s="1"/>
  <c r="FC35" i="5"/>
  <c r="FC36" i="5"/>
  <c r="EZ40" i="5" s="1"/>
  <c r="FD12" i="5"/>
  <c r="FD33" i="5" s="1"/>
  <c r="FF9" i="5"/>
  <c r="FE11" i="5"/>
  <c r="FH8" i="5"/>
  <c r="FF38" i="5" l="1"/>
  <c r="FF37" i="5"/>
  <c r="FF10" i="5"/>
  <c r="FF39" i="5" s="1"/>
  <c r="FD35" i="5"/>
  <c r="FE12" i="5"/>
  <c r="FE33" i="5" s="1"/>
  <c r="FE35" i="5" s="1"/>
  <c r="FG9" i="5"/>
  <c r="FF11" i="5"/>
  <c r="FI8" i="5"/>
  <c r="FG38" i="5" l="1"/>
  <c r="FG37" i="5"/>
  <c r="FG10" i="5"/>
  <c r="FG39" i="5" s="1"/>
  <c r="FF12" i="5"/>
  <c r="FF33" i="5" s="1"/>
  <c r="FH9" i="5"/>
  <c r="FG11" i="5"/>
  <c r="FJ8" i="5"/>
  <c r="FH38" i="5" l="1"/>
  <c r="FH37" i="5"/>
  <c r="FH10" i="5"/>
  <c r="FH39" i="5" s="1"/>
  <c r="FF35" i="5"/>
  <c r="FG12" i="5"/>
  <c r="FG33" i="5" s="1"/>
  <c r="FG35" i="5" s="1"/>
  <c r="FI9" i="5"/>
  <c r="FH11" i="5"/>
  <c r="FK8" i="5"/>
  <c r="FI38" i="5" l="1"/>
  <c r="FI10" i="5"/>
  <c r="FI39" i="5" s="1"/>
  <c r="FH12" i="5"/>
  <c r="FH33" i="5" s="1"/>
  <c r="FJ9" i="5"/>
  <c r="FI11" i="5"/>
  <c r="FL8" i="5"/>
  <c r="FJ38" i="5" l="1"/>
  <c r="FJ10" i="5"/>
  <c r="FJ39" i="5" s="1"/>
  <c r="FH35" i="5"/>
  <c r="FI12" i="5"/>
  <c r="FI33" i="5" s="1"/>
  <c r="FI35" i="5" s="1"/>
  <c r="FK9" i="5"/>
  <c r="FJ11" i="5"/>
  <c r="FM8" i="5"/>
  <c r="FK38" i="5" l="1"/>
  <c r="FK10" i="5"/>
  <c r="FK39" i="5" s="1"/>
  <c r="FJ12" i="5"/>
  <c r="FJ33" i="5" s="1"/>
  <c r="FL9" i="5"/>
  <c r="FK11" i="5"/>
  <c r="FN8" i="5"/>
  <c r="FL38" i="5" l="1"/>
  <c r="FL10" i="5"/>
  <c r="FL39" i="5" s="1"/>
  <c r="FJ35" i="5"/>
  <c r="FJ36" i="5"/>
  <c r="FG40" i="5" s="1"/>
  <c r="FK12" i="5"/>
  <c r="FK33" i="5" s="1"/>
  <c r="FM9" i="5"/>
  <c r="FL11" i="5"/>
  <c r="FO8" i="5"/>
  <c r="FM37" i="5" l="1"/>
  <c r="FM38" i="5"/>
  <c r="FM10" i="5"/>
  <c r="FM39" i="5" s="1"/>
  <c r="FK35" i="5"/>
  <c r="FL12" i="5"/>
  <c r="FL33" i="5" s="1"/>
  <c r="FL35" i="5" s="1"/>
  <c r="FN9" i="5"/>
  <c r="FM11" i="5"/>
  <c r="FP8" i="5"/>
  <c r="FN37" i="5" l="1"/>
  <c r="FN38" i="5"/>
  <c r="FN10" i="5"/>
  <c r="FN39" i="5" s="1"/>
  <c r="FM12" i="5"/>
  <c r="FM33" i="5" s="1"/>
  <c r="FO9" i="5"/>
  <c r="FN11" i="5"/>
  <c r="FQ8" i="5"/>
  <c r="FO38" i="5" l="1"/>
  <c r="FO10" i="5"/>
  <c r="FO39" i="5" s="1"/>
  <c r="FM35" i="5"/>
  <c r="FN12" i="5"/>
  <c r="FN33" i="5" s="1"/>
  <c r="FN35" i="5" s="1"/>
  <c r="FP9" i="5"/>
  <c r="FO11" i="5"/>
  <c r="FR8" i="5"/>
  <c r="FP38" i="5" l="1"/>
  <c r="FP10" i="5"/>
  <c r="FP39" i="5" s="1"/>
  <c r="FO12" i="5"/>
  <c r="FO33" i="5" s="1"/>
  <c r="FQ9" i="5"/>
  <c r="FP11" i="5"/>
  <c r="FS8" i="5"/>
  <c r="FQ38" i="5" l="1"/>
  <c r="FQ10" i="5"/>
  <c r="FQ39" i="5" s="1"/>
  <c r="FO35" i="5"/>
  <c r="FP12" i="5"/>
  <c r="FP33" i="5" s="1"/>
  <c r="FP35" i="5" s="1"/>
  <c r="FR9" i="5"/>
  <c r="FQ11" i="5"/>
  <c r="FT8" i="5"/>
  <c r="FR38" i="5" l="1"/>
  <c r="FR10" i="5"/>
  <c r="FR39" i="5" s="1"/>
  <c r="FQ12" i="5"/>
  <c r="FQ33" i="5" s="1"/>
  <c r="FS9" i="5"/>
  <c r="FR11" i="5"/>
  <c r="FU8" i="5"/>
  <c r="FS38" i="5" l="1"/>
  <c r="FS10" i="5"/>
  <c r="FS39" i="5" s="1"/>
  <c r="FQ35" i="5"/>
  <c r="FQ36" i="5"/>
  <c r="FN40" i="5" s="1"/>
  <c r="FR12" i="5"/>
  <c r="FR33" i="5" s="1"/>
  <c r="FT9" i="5"/>
  <c r="FS11" i="5"/>
  <c r="FV8" i="5"/>
  <c r="FT37" i="5" l="1"/>
  <c r="FT38" i="5"/>
  <c r="FT10" i="5"/>
  <c r="FT39" i="5" s="1"/>
  <c r="FR35" i="5"/>
  <c r="FS12" i="5"/>
  <c r="FS33" i="5" s="1"/>
  <c r="FS35" i="5" s="1"/>
  <c r="FU9" i="5"/>
  <c r="FT11" i="5"/>
  <c r="FW8" i="5"/>
  <c r="FU37" i="5" l="1"/>
  <c r="FU38" i="5"/>
  <c r="FU10" i="5"/>
  <c r="FU39" i="5" s="1"/>
  <c r="FT12" i="5"/>
  <c r="FT33" i="5" s="1"/>
  <c r="FV9" i="5"/>
  <c r="FU11" i="5"/>
  <c r="FX8" i="5"/>
  <c r="FV38" i="5" l="1"/>
  <c r="FV37" i="5"/>
  <c r="FV10" i="5"/>
  <c r="FV39" i="5" s="1"/>
  <c r="FT35" i="5"/>
  <c r="FU12" i="5"/>
  <c r="FU33" i="5" s="1"/>
  <c r="FU35" i="5" s="1"/>
  <c r="FW9" i="5"/>
  <c r="FV11" i="5"/>
  <c r="FY8" i="5"/>
  <c r="FW38" i="5" l="1"/>
  <c r="FW10" i="5"/>
  <c r="FW39" i="5" s="1"/>
  <c r="FV12" i="5"/>
  <c r="FV33" i="5" s="1"/>
  <c r="FX9" i="5"/>
  <c r="FW11" i="5"/>
  <c r="FZ8" i="5"/>
  <c r="FX38" i="5" l="1"/>
  <c r="FX10" i="5"/>
  <c r="FX39" i="5" s="1"/>
  <c r="FV35" i="5"/>
  <c r="FW12" i="5"/>
  <c r="FW33" i="5" s="1"/>
  <c r="FW35" i="5" s="1"/>
  <c r="FY9" i="5"/>
  <c r="FX11" i="5"/>
  <c r="GA8" i="5"/>
  <c r="FY38" i="5" l="1"/>
  <c r="FY10" i="5"/>
  <c r="FY39" i="5" s="1"/>
  <c r="FX12" i="5"/>
  <c r="FX33" i="5" s="1"/>
  <c r="FZ9" i="5"/>
  <c r="FY11" i="5"/>
  <c r="GB8" i="5"/>
  <c r="FZ38" i="5" l="1"/>
  <c r="FZ10" i="5"/>
  <c r="FZ39" i="5" s="1"/>
  <c r="FX35" i="5"/>
  <c r="FX36" i="5"/>
  <c r="FU40" i="5" s="1"/>
  <c r="FY12" i="5"/>
  <c r="FY33" i="5" s="1"/>
  <c r="GA9" i="5"/>
  <c r="FZ11" i="5"/>
  <c r="GC8" i="5"/>
  <c r="GA37" i="5" l="1"/>
  <c r="GA38" i="5"/>
  <c r="GA10" i="5"/>
  <c r="GA39" i="5" s="1"/>
  <c r="FY35" i="5"/>
  <c r="FZ12" i="5"/>
  <c r="FZ33" i="5" s="1"/>
  <c r="FZ35" i="5" s="1"/>
  <c r="GB9" i="5"/>
  <c r="GA11" i="5"/>
  <c r="GD8" i="5"/>
  <c r="GB37" i="5" l="1"/>
  <c r="GB38" i="5"/>
  <c r="GB10" i="5"/>
  <c r="GB39" i="5" s="1"/>
  <c r="GA12" i="5"/>
  <c r="GA33" i="5" s="1"/>
  <c r="GC9" i="5"/>
  <c r="GB11" i="5"/>
  <c r="GE8" i="5"/>
  <c r="GC37" i="5" l="1"/>
  <c r="GC38" i="5"/>
  <c r="GC10" i="5"/>
  <c r="GC39" i="5" s="1"/>
  <c r="GA35" i="5"/>
  <c r="GB12" i="5"/>
  <c r="GB33" i="5" s="1"/>
  <c r="GB35" i="5" s="1"/>
  <c r="GD9" i="5"/>
  <c r="GC11" i="5"/>
  <c r="GF8" i="5"/>
  <c r="GD38" i="5" l="1"/>
  <c r="GD10" i="5"/>
  <c r="GD39" i="5" s="1"/>
  <c r="GC12" i="5"/>
  <c r="GC33" i="5" s="1"/>
  <c r="GE9" i="5"/>
  <c r="GD11" i="5"/>
  <c r="GG8" i="5"/>
  <c r="GE38" i="5" l="1"/>
  <c r="GE10" i="5"/>
  <c r="GE39" i="5" s="1"/>
  <c r="GC35" i="5"/>
  <c r="GD12" i="5"/>
  <c r="GD33" i="5" s="1"/>
  <c r="GD35" i="5" s="1"/>
  <c r="GF9" i="5"/>
  <c r="GE11" i="5"/>
  <c r="GH8" i="5"/>
  <c r="GF38" i="5" l="1"/>
  <c r="GF10" i="5"/>
  <c r="GF39" i="5" s="1"/>
  <c r="GE12" i="5"/>
  <c r="GE33" i="5" s="1"/>
  <c r="GG9" i="5"/>
  <c r="GF11" i="5"/>
  <c r="GI8" i="5"/>
  <c r="GG38" i="5" l="1"/>
  <c r="GG10" i="5"/>
  <c r="GG39" i="5" s="1"/>
  <c r="GE35" i="5"/>
  <c r="GE36" i="5"/>
  <c r="GB40" i="5" s="1"/>
  <c r="GF12" i="5"/>
  <c r="GF33" i="5" s="1"/>
  <c r="GH9" i="5"/>
  <c r="GG11" i="5"/>
  <c r="GJ8" i="5"/>
  <c r="GH37" i="5" l="1"/>
  <c r="GH38" i="5"/>
  <c r="GH10" i="5"/>
  <c r="GH39" i="5" s="1"/>
  <c r="GF35" i="5"/>
  <c r="GG12" i="5"/>
  <c r="GG33" i="5" s="1"/>
  <c r="GG35" i="5" s="1"/>
  <c r="GI9" i="5"/>
  <c r="GH11" i="5"/>
  <c r="GK8" i="5"/>
  <c r="GI37" i="5" l="1"/>
  <c r="GI38" i="5"/>
  <c r="GI10" i="5"/>
  <c r="GI39" i="5" s="1"/>
  <c r="GH12" i="5"/>
  <c r="GH33" i="5" s="1"/>
  <c r="GJ9" i="5"/>
  <c r="GI11" i="5"/>
  <c r="GL8" i="5"/>
  <c r="GJ37" i="5" l="1"/>
  <c r="GJ38" i="5"/>
  <c r="GJ10" i="5"/>
  <c r="GJ39" i="5" s="1"/>
  <c r="GH35" i="5"/>
  <c r="GI12" i="5"/>
  <c r="GI33" i="5" s="1"/>
  <c r="GI35" i="5" s="1"/>
  <c r="GK9" i="5"/>
  <c r="GJ11" i="5"/>
  <c r="GM8" i="5"/>
  <c r="GK38" i="5" l="1"/>
  <c r="GK10" i="5"/>
  <c r="GK39" i="5" s="1"/>
  <c r="GJ12" i="5"/>
  <c r="GJ33" i="5" s="1"/>
  <c r="GL9" i="5"/>
  <c r="GK11" i="5"/>
  <c r="GN8" i="5"/>
  <c r="GL38" i="5" l="1"/>
  <c r="GL10" i="5"/>
  <c r="GL39" i="5" s="1"/>
  <c r="GJ35" i="5"/>
  <c r="GK12" i="5"/>
  <c r="GK33" i="5" s="1"/>
  <c r="GK35" i="5" s="1"/>
  <c r="GM9" i="5"/>
  <c r="GL11" i="5"/>
  <c r="GO8" i="5"/>
  <c r="GM38" i="5" l="1"/>
  <c r="GM10" i="5"/>
  <c r="GM39" i="5" s="1"/>
  <c r="GL12" i="5"/>
  <c r="GL33" i="5" s="1"/>
  <c r="GN9" i="5"/>
  <c r="GM11" i="5"/>
  <c r="GP8" i="5"/>
  <c r="GN38" i="5" l="1"/>
  <c r="GN10" i="5"/>
  <c r="GN39" i="5" s="1"/>
  <c r="GL35" i="5"/>
  <c r="GL36" i="5"/>
  <c r="GI40" i="5" s="1"/>
  <c r="GM12" i="5"/>
  <c r="GM33" i="5" s="1"/>
  <c r="GO9" i="5"/>
  <c r="GN11" i="5"/>
  <c r="GQ8" i="5"/>
  <c r="GO38" i="5" l="1"/>
  <c r="GO37" i="5"/>
  <c r="GO10" i="5"/>
  <c r="GO39" i="5" s="1"/>
  <c r="GM35" i="5"/>
  <c r="GN12" i="5"/>
  <c r="GN33" i="5" s="1"/>
  <c r="GN35" i="5" s="1"/>
  <c r="GP9" i="5"/>
  <c r="GO11" i="5"/>
  <c r="GR8" i="5"/>
  <c r="GP37" i="5" l="1"/>
  <c r="GP38" i="5"/>
  <c r="GP10" i="5"/>
  <c r="GP39" i="5" s="1"/>
  <c r="GO12" i="5"/>
  <c r="GO33" i="5" s="1"/>
  <c r="GQ9" i="5"/>
  <c r="GP11" i="5"/>
  <c r="GS8" i="5"/>
  <c r="GQ37" i="5" l="1"/>
  <c r="GQ38" i="5"/>
  <c r="GQ10" i="5"/>
  <c r="GQ39" i="5" s="1"/>
  <c r="GO35" i="5"/>
  <c r="GP12" i="5"/>
  <c r="GP33" i="5" s="1"/>
  <c r="GP35" i="5" s="1"/>
  <c r="GR9" i="5"/>
  <c r="GQ11" i="5"/>
  <c r="GT8" i="5"/>
  <c r="GR38" i="5" l="1"/>
  <c r="GR10" i="5"/>
  <c r="GR39" i="5" s="1"/>
  <c r="GQ12" i="5"/>
  <c r="GQ33" i="5" s="1"/>
  <c r="GS9" i="5"/>
  <c r="GR11" i="5"/>
  <c r="GU8" i="5"/>
  <c r="GS38" i="5" l="1"/>
  <c r="GS10" i="5"/>
  <c r="GS39" i="5" s="1"/>
  <c r="GQ35" i="5"/>
  <c r="GR12" i="5"/>
  <c r="GR33" i="5" s="1"/>
  <c r="GR35" i="5" s="1"/>
  <c r="GT9" i="5"/>
  <c r="GS11" i="5"/>
  <c r="GV8" i="5"/>
  <c r="GT38" i="5" l="1"/>
  <c r="GT10" i="5"/>
  <c r="GT39" i="5" s="1"/>
  <c r="GS12" i="5"/>
  <c r="GS33" i="5" s="1"/>
  <c r="GU9" i="5"/>
  <c r="GT11" i="5"/>
  <c r="GW8" i="5"/>
  <c r="GU38" i="5" l="1"/>
  <c r="GU10" i="5"/>
  <c r="GU39" i="5" s="1"/>
  <c r="GS35" i="5"/>
  <c r="GS36" i="5"/>
  <c r="GP40" i="5" s="1"/>
  <c r="GT12" i="5"/>
  <c r="GT33" i="5" s="1"/>
  <c r="GV9" i="5"/>
  <c r="GU11" i="5"/>
  <c r="GX8" i="5"/>
  <c r="GV38" i="5" l="1"/>
  <c r="GV37" i="5"/>
  <c r="GV10" i="5"/>
  <c r="GV39" i="5" s="1"/>
  <c r="GT35" i="5"/>
  <c r="GU12" i="5"/>
  <c r="GU33" i="5" s="1"/>
  <c r="GU35" i="5" s="1"/>
  <c r="GW9" i="5"/>
  <c r="GV11" i="5"/>
  <c r="GY8" i="5"/>
  <c r="GW38" i="5" l="1"/>
  <c r="GW37" i="5"/>
  <c r="GW10" i="5"/>
  <c r="GW39" i="5" s="1"/>
  <c r="GV12" i="5"/>
  <c r="GV33" i="5" s="1"/>
  <c r="GX9" i="5"/>
  <c r="GW11" i="5"/>
  <c r="GZ8" i="5"/>
  <c r="GX37" i="5" l="1"/>
  <c r="GX38" i="5"/>
  <c r="GX10" i="5"/>
  <c r="GX39" i="5" s="1"/>
  <c r="GV35" i="5"/>
  <c r="GW12" i="5"/>
  <c r="GW33" i="5" s="1"/>
  <c r="GW35" i="5" s="1"/>
  <c r="GY9" i="5"/>
  <c r="GX11" i="5"/>
  <c r="HA8" i="5"/>
  <c r="GY38" i="5" l="1"/>
  <c r="GY10" i="5"/>
  <c r="GY39" i="5" s="1"/>
  <c r="GX12" i="5"/>
  <c r="GX33" i="5" s="1"/>
  <c r="GZ9" i="5"/>
  <c r="GY11" i="5"/>
  <c r="HB8" i="5"/>
  <c r="GZ38" i="5" l="1"/>
  <c r="GZ10" i="5"/>
  <c r="GZ39" i="5" s="1"/>
  <c r="GX35" i="5"/>
  <c r="GY12" i="5"/>
  <c r="GY33" i="5" s="1"/>
  <c r="GY35" i="5" s="1"/>
  <c r="HA9" i="5"/>
  <c r="GZ11" i="5"/>
  <c r="HC8" i="5"/>
  <c r="HA38" i="5" l="1"/>
  <c r="HA10" i="5"/>
  <c r="HA39" i="5" s="1"/>
  <c r="GZ12" i="5"/>
  <c r="GZ33" i="5" s="1"/>
  <c r="HB9" i="5"/>
  <c r="HA11" i="5"/>
  <c r="HD8" i="5"/>
  <c r="HB38" i="5" l="1"/>
  <c r="HB10" i="5"/>
  <c r="HB39" i="5" s="1"/>
  <c r="GZ35" i="5"/>
  <c r="GZ36" i="5"/>
  <c r="GW40" i="5" s="1"/>
  <c r="HA12" i="5"/>
  <c r="HA33" i="5" s="1"/>
  <c r="HC9" i="5"/>
  <c r="HB11" i="5"/>
  <c r="HE8" i="5"/>
  <c r="HC38" i="5" l="1"/>
  <c r="HC37" i="5"/>
  <c r="HC10" i="5"/>
  <c r="HC39" i="5" s="1"/>
  <c r="HA35" i="5"/>
  <c r="HB12" i="5"/>
  <c r="HB33" i="5" s="1"/>
  <c r="HB35" i="5" s="1"/>
  <c r="HD9" i="5"/>
  <c r="HC11" i="5"/>
  <c r="HF8" i="5"/>
  <c r="HD38" i="5" l="1"/>
  <c r="HD37" i="5"/>
  <c r="HD10" i="5"/>
  <c r="HD39" i="5" s="1"/>
  <c r="HC12" i="5"/>
  <c r="HC33" i="5" s="1"/>
  <c r="HE9" i="5"/>
  <c r="HD11" i="5"/>
  <c r="HG8" i="5"/>
  <c r="HE38" i="5" l="1"/>
  <c r="HE37" i="5"/>
  <c r="HE10" i="5"/>
  <c r="HE39" i="5" s="1"/>
  <c r="HC35" i="5"/>
  <c r="HD12" i="5"/>
  <c r="HD33" i="5" s="1"/>
  <c r="HD35" i="5" s="1"/>
  <c r="HF9" i="5"/>
  <c r="HE11" i="5"/>
  <c r="HH8" i="5"/>
  <c r="HF38" i="5" l="1"/>
  <c r="HF10" i="5"/>
  <c r="HF39" i="5" s="1"/>
  <c r="HE12" i="5"/>
  <c r="HE33" i="5" s="1"/>
  <c r="HG9" i="5"/>
  <c r="HF11" i="5"/>
  <c r="HI8" i="5"/>
  <c r="HG38" i="5" l="1"/>
  <c r="HG10" i="5"/>
  <c r="HG39" i="5" s="1"/>
  <c r="HE35" i="5"/>
  <c r="HF12" i="5"/>
  <c r="HF33" i="5" s="1"/>
  <c r="HF35" i="5" s="1"/>
  <c r="HH9" i="5"/>
  <c r="HG11" i="5"/>
  <c r="HJ8" i="5"/>
  <c r="HH38" i="5" l="1"/>
  <c r="HH10" i="5"/>
  <c r="HH39" i="5" s="1"/>
  <c r="HG12" i="5"/>
  <c r="HG33" i="5" s="1"/>
  <c r="HI9" i="5"/>
  <c r="HH11" i="5"/>
  <c r="HK8" i="5"/>
  <c r="HI38" i="5" l="1"/>
  <c r="HI10" i="5"/>
  <c r="HI39" i="5" s="1"/>
  <c r="HG35" i="5"/>
  <c r="HG36" i="5"/>
  <c r="HD40" i="5" s="1"/>
  <c r="HH12" i="5"/>
  <c r="HH33" i="5" s="1"/>
  <c r="HJ9" i="5"/>
  <c r="HI11" i="5"/>
  <c r="HL8" i="5"/>
  <c r="HJ38" i="5" l="1"/>
  <c r="HJ37" i="5"/>
  <c r="HJ10" i="5"/>
  <c r="HJ39" i="5" s="1"/>
  <c r="HH35" i="5"/>
  <c r="HI12" i="5"/>
  <c r="HI33" i="5" s="1"/>
  <c r="HI35" i="5" s="1"/>
  <c r="HK9" i="5"/>
  <c r="HJ11" i="5"/>
  <c r="HM8" i="5"/>
  <c r="HK38" i="5" l="1"/>
  <c r="HK37" i="5"/>
  <c r="HK10" i="5"/>
  <c r="HK39" i="5" s="1"/>
  <c r="HJ12" i="5"/>
  <c r="HJ33" i="5" s="1"/>
  <c r="HL9" i="5"/>
  <c r="HK11" i="5"/>
  <c r="HN8" i="5"/>
  <c r="HL38" i="5" l="1"/>
  <c r="HL37" i="5"/>
  <c r="HL10" i="5"/>
  <c r="HL39" i="5" s="1"/>
  <c r="HJ35" i="5"/>
  <c r="HK12" i="5"/>
  <c r="HK33" i="5" s="1"/>
  <c r="HK35" i="5" s="1"/>
  <c r="HM9" i="5"/>
  <c r="HL11" i="5"/>
  <c r="HO8" i="5"/>
  <c r="HM38" i="5" l="1"/>
  <c r="HM10" i="5"/>
  <c r="HM39" i="5" s="1"/>
  <c r="HL12" i="5"/>
  <c r="HL33" i="5" s="1"/>
  <c r="HN9" i="5"/>
  <c r="HM11" i="5"/>
  <c r="HP8" i="5"/>
  <c r="HN38" i="5" l="1"/>
  <c r="HN10" i="5"/>
  <c r="HN39" i="5" s="1"/>
  <c r="HL35" i="5"/>
  <c r="HM12" i="5"/>
  <c r="HM33" i="5" s="1"/>
  <c r="HM35" i="5" s="1"/>
  <c r="HO9" i="5"/>
  <c r="HN11" i="5"/>
  <c r="HQ8" i="5"/>
  <c r="HO38" i="5" l="1"/>
  <c r="HO10" i="5"/>
  <c r="HO39" i="5" s="1"/>
  <c r="HN12" i="5"/>
  <c r="HN33" i="5" s="1"/>
  <c r="HP9" i="5"/>
  <c r="HO11" i="5"/>
  <c r="HR8" i="5"/>
  <c r="HP38" i="5" l="1"/>
  <c r="HP10" i="5"/>
  <c r="HP39" i="5" s="1"/>
  <c r="HN35" i="5"/>
  <c r="HN36" i="5"/>
  <c r="HK40" i="5" s="1"/>
  <c r="HO12" i="5"/>
  <c r="HO33" i="5" s="1"/>
  <c r="HQ9" i="5"/>
  <c r="HP11" i="5"/>
  <c r="HS8" i="5"/>
  <c r="HQ37" i="5" l="1"/>
  <c r="HQ38" i="5"/>
  <c r="HQ10" i="5"/>
  <c r="HQ39" i="5" s="1"/>
  <c r="HO35" i="5"/>
  <c r="HP12" i="5"/>
  <c r="HP33" i="5" s="1"/>
  <c r="HP35" i="5" s="1"/>
  <c r="HR9" i="5"/>
  <c r="HQ11" i="5"/>
  <c r="HT8" i="5"/>
  <c r="HR38" i="5" l="1"/>
  <c r="HR37" i="5"/>
  <c r="HR10" i="5"/>
  <c r="HR39" i="5" s="1"/>
  <c r="HQ12" i="5"/>
  <c r="HQ33" i="5" s="1"/>
  <c r="HS9" i="5"/>
  <c r="HR11" i="5"/>
  <c r="HU8" i="5"/>
  <c r="HS38" i="5" l="1"/>
  <c r="HS37" i="5"/>
  <c r="HS10" i="5"/>
  <c r="HS39" i="5" s="1"/>
  <c r="HQ35" i="5"/>
  <c r="HR12" i="5"/>
  <c r="HR33" i="5" s="1"/>
  <c r="HR35" i="5" s="1"/>
  <c r="HT9" i="5"/>
  <c r="HS11" i="5"/>
  <c r="HV8" i="5"/>
  <c r="HT38" i="5" l="1"/>
  <c r="HT10" i="5"/>
  <c r="HT39" i="5" s="1"/>
  <c r="HS12" i="5"/>
  <c r="HS33" i="5" s="1"/>
  <c r="HU9" i="5"/>
  <c r="HT11" i="5"/>
  <c r="HW8" i="5"/>
  <c r="HU38" i="5" l="1"/>
  <c r="HU10" i="5"/>
  <c r="HU39" i="5" s="1"/>
  <c r="HS35" i="5"/>
  <c r="HT12" i="5"/>
  <c r="HT33" i="5" s="1"/>
  <c r="HT35" i="5" s="1"/>
  <c r="HV9" i="5"/>
  <c r="HU11" i="5"/>
  <c r="HX8" i="5"/>
  <c r="HV38" i="5" l="1"/>
  <c r="HV10" i="5"/>
  <c r="HV39" i="5" s="1"/>
  <c r="HU12" i="5"/>
  <c r="HU33" i="5" s="1"/>
  <c r="HW9" i="5"/>
  <c r="HV11" i="5"/>
  <c r="HY8" i="5"/>
  <c r="HW38" i="5" l="1"/>
  <c r="HW10" i="5"/>
  <c r="HW39" i="5" s="1"/>
  <c r="HU35" i="5"/>
  <c r="HU36" i="5"/>
  <c r="HR40" i="5" s="1"/>
  <c r="HV12" i="5"/>
  <c r="HV33" i="5" s="1"/>
  <c r="HX9" i="5"/>
  <c r="HW11" i="5"/>
  <c r="HZ8" i="5"/>
  <c r="HX37" i="5" l="1"/>
  <c r="HX38" i="5"/>
  <c r="HX10" i="5"/>
  <c r="HX39" i="5" s="1"/>
  <c r="HV35" i="5"/>
  <c r="HW12" i="5"/>
  <c r="HW33" i="5" s="1"/>
  <c r="HW35" i="5" s="1"/>
  <c r="HY9" i="5"/>
  <c r="HX11" i="5"/>
  <c r="IA8" i="5"/>
  <c r="HY37" i="5" l="1"/>
  <c r="HY38" i="5"/>
  <c r="HY10" i="5"/>
  <c r="HY39" i="5" s="1"/>
  <c r="HX12" i="5"/>
  <c r="HX33" i="5" s="1"/>
  <c r="HZ9" i="5"/>
  <c r="HY11" i="5"/>
  <c r="IB8" i="5"/>
  <c r="HZ38" i="5" l="1"/>
  <c r="HZ37" i="5"/>
  <c r="HZ10" i="5"/>
  <c r="HZ39" i="5" s="1"/>
  <c r="HX35" i="5"/>
  <c r="HY12" i="5"/>
  <c r="HY33" i="5" s="1"/>
  <c r="HY35" i="5" s="1"/>
  <c r="IA9" i="5"/>
  <c r="HZ11" i="5"/>
  <c r="IC8" i="5"/>
  <c r="IA38" i="5" l="1"/>
  <c r="IA10" i="5"/>
  <c r="IA39" i="5" s="1"/>
  <c r="HZ12" i="5"/>
  <c r="HZ33" i="5" s="1"/>
  <c r="IB9" i="5"/>
  <c r="IA11" i="5"/>
  <c r="ID8" i="5"/>
  <c r="IB38" i="5" l="1"/>
  <c r="IB10" i="5"/>
  <c r="IB39" i="5" s="1"/>
  <c r="HZ35" i="5"/>
  <c r="IA12" i="5"/>
  <c r="IA33" i="5" s="1"/>
  <c r="IA35" i="5" s="1"/>
  <c r="IC9" i="5"/>
  <c r="IB11" i="5"/>
  <c r="IE8" i="5"/>
  <c r="IC38" i="5" l="1"/>
  <c r="IC10" i="5"/>
  <c r="IC39" i="5" s="1"/>
  <c r="IB12" i="5"/>
  <c r="IB33" i="5" s="1"/>
  <c r="ID9" i="5"/>
  <c r="IC11" i="5"/>
  <c r="IF8" i="5"/>
  <c r="ID37" i="5" l="1"/>
  <c r="ID38" i="5"/>
  <c r="ID10" i="5"/>
  <c r="ID39" i="5" s="1"/>
  <c r="IB35" i="5"/>
  <c r="IB36" i="5"/>
  <c r="HY40" i="5" s="1"/>
  <c r="IC12" i="5"/>
  <c r="IC33" i="5" s="1"/>
  <c r="IE9" i="5"/>
  <c r="ID11" i="5"/>
  <c r="IG8" i="5"/>
  <c r="IE37" i="5" l="1"/>
  <c r="IE38" i="5"/>
  <c r="IE10" i="5"/>
  <c r="IE39" i="5" s="1"/>
  <c r="IC35" i="5"/>
  <c r="ID12" i="5"/>
  <c r="ID33" i="5" s="1"/>
  <c r="ID35" i="5" s="1"/>
  <c r="IF9" i="5"/>
  <c r="IE11" i="5"/>
  <c r="IH8" i="5"/>
  <c r="IF37" i="5" l="1"/>
  <c r="IF38" i="5"/>
  <c r="IF10" i="5"/>
  <c r="IF39" i="5" s="1"/>
  <c r="IE12" i="5"/>
  <c r="IE33" i="5" s="1"/>
  <c r="IG9" i="5"/>
  <c r="IF11" i="5"/>
  <c r="II8" i="5"/>
  <c r="IG38" i="5" l="1"/>
  <c r="IG10" i="5"/>
  <c r="IG39" i="5" s="1"/>
  <c r="IE35" i="5"/>
  <c r="IF12" i="5"/>
  <c r="IF33" i="5" s="1"/>
  <c r="IF35" i="5" s="1"/>
  <c r="IH9" i="5"/>
  <c r="IG11" i="5"/>
  <c r="IJ8" i="5"/>
  <c r="IH38" i="5" l="1"/>
  <c r="IH10" i="5"/>
  <c r="IH39" i="5" s="1"/>
  <c r="IG12" i="5"/>
  <c r="IG33" i="5" s="1"/>
  <c r="II9" i="5"/>
  <c r="IH11" i="5"/>
  <c r="IK8" i="5"/>
  <c r="II38" i="5" l="1"/>
  <c r="II10" i="5"/>
  <c r="II39" i="5" s="1"/>
  <c r="IG35" i="5"/>
  <c r="IH12" i="5"/>
  <c r="IH33" i="5" s="1"/>
  <c r="IH35" i="5" s="1"/>
  <c r="IJ9" i="5"/>
  <c r="II11" i="5"/>
  <c r="IL8" i="5"/>
  <c r="IJ38" i="5" l="1"/>
  <c r="IJ10" i="5"/>
  <c r="IJ39" i="5" s="1"/>
  <c r="II12" i="5"/>
  <c r="II33" i="5" s="1"/>
  <c r="IK9" i="5"/>
  <c r="IJ11" i="5"/>
  <c r="IM8" i="5"/>
  <c r="IK38" i="5" l="1"/>
  <c r="IK10" i="5"/>
  <c r="IK39" i="5" s="1"/>
  <c r="II35" i="5"/>
  <c r="II36" i="5"/>
  <c r="IF40" i="5" s="1"/>
  <c r="IJ12" i="5"/>
  <c r="IJ33" i="5" s="1"/>
  <c r="IL9" i="5"/>
  <c r="IK11" i="5"/>
  <c r="IN8" i="5"/>
  <c r="IL37" i="5" l="1"/>
  <c r="IL38" i="5"/>
  <c r="IL10" i="5"/>
  <c r="IL39" i="5" s="1"/>
  <c r="IJ35" i="5"/>
  <c r="IK12" i="5"/>
  <c r="IK33" i="5" s="1"/>
  <c r="IK35" i="5" s="1"/>
  <c r="IM9" i="5"/>
  <c r="IL11" i="5"/>
  <c r="IO8" i="5"/>
  <c r="IM37" i="5" l="1"/>
  <c r="IM38" i="5"/>
  <c r="IM10" i="5"/>
  <c r="IM39" i="5" s="1"/>
  <c r="IL12" i="5"/>
  <c r="IL33" i="5" s="1"/>
  <c r="IN9" i="5"/>
  <c r="IM11" i="5"/>
  <c r="IP8" i="5"/>
  <c r="IN37" i="5" l="1"/>
  <c r="IN38" i="5"/>
  <c r="IN10" i="5"/>
  <c r="IN39" i="5" s="1"/>
  <c r="IL35" i="5"/>
  <c r="IM12" i="5"/>
  <c r="IM33" i="5" s="1"/>
  <c r="IM35" i="5" s="1"/>
  <c r="IO9" i="5"/>
  <c r="IN11" i="5"/>
  <c r="IQ8" i="5"/>
  <c r="IO38" i="5" l="1"/>
  <c r="IO10" i="5"/>
  <c r="IO39" i="5" s="1"/>
  <c r="IN12" i="5"/>
  <c r="IN33" i="5" s="1"/>
  <c r="IP9" i="5"/>
  <c r="IO11" i="5"/>
  <c r="IR8" i="5"/>
  <c r="IP38" i="5" l="1"/>
  <c r="IP10" i="5"/>
  <c r="IP39" i="5" s="1"/>
  <c r="IN35" i="5"/>
  <c r="IO12" i="5"/>
  <c r="IO33" i="5" s="1"/>
  <c r="IO35" i="5" s="1"/>
  <c r="IQ9" i="5"/>
  <c r="IP11" i="5"/>
  <c r="IS8" i="5"/>
  <c r="IQ38" i="5" l="1"/>
  <c r="IQ10" i="5"/>
  <c r="IQ39" i="5" s="1"/>
  <c r="IP12" i="5"/>
  <c r="IP33" i="5" s="1"/>
  <c r="IR9" i="5"/>
  <c r="IQ11" i="5"/>
  <c r="IT8" i="5"/>
  <c r="IR38" i="5" l="1"/>
  <c r="IR10" i="5"/>
  <c r="IR39" i="5" s="1"/>
  <c r="IP35" i="5"/>
  <c r="IP36" i="5"/>
  <c r="IM40" i="5" s="1"/>
  <c r="IQ12" i="5"/>
  <c r="IQ33" i="5" s="1"/>
  <c r="IS9" i="5"/>
  <c r="IR11" i="5"/>
  <c r="IU8" i="5"/>
  <c r="IS38" i="5" l="1"/>
  <c r="IS37" i="5"/>
  <c r="IS10" i="5"/>
  <c r="IS39" i="5" s="1"/>
  <c r="IQ35" i="5"/>
  <c r="IR12" i="5"/>
  <c r="IR33" i="5" s="1"/>
  <c r="IR35" i="5" s="1"/>
  <c r="IT9" i="5"/>
  <c r="IS11" i="5"/>
  <c r="IV8" i="5"/>
  <c r="IT37" i="5" l="1"/>
  <c r="IT38" i="5"/>
  <c r="IT10" i="5"/>
  <c r="IT39" i="5" s="1"/>
  <c r="IS12" i="5"/>
  <c r="IS33" i="5" s="1"/>
  <c r="IU9" i="5"/>
  <c r="IT11" i="5"/>
  <c r="IW8" i="5"/>
  <c r="IU37" i="5" l="1"/>
  <c r="IU38" i="5"/>
  <c r="IU10" i="5"/>
  <c r="IU39" i="5" s="1"/>
  <c r="IS35" i="5"/>
  <c r="IT12" i="5"/>
  <c r="IT33" i="5" s="1"/>
  <c r="IT35" i="5" s="1"/>
  <c r="IV9" i="5"/>
  <c r="IU11" i="5"/>
  <c r="IX8" i="5"/>
  <c r="IV38" i="5" l="1"/>
  <c r="IV10" i="5"/>
  <c r="IV39" i="5" s="1"/>
  <c r="IU12" i="5"/>
  <c r="IU33" i="5" s="1"/>
  <c r="IW9" i="5"/>
  <c r="IV11" i="5"/>
  <c r="IY8" i="5"/>
  <c r="IW38" i="5" l="1"/>
  <c r="IW10" i="5"/>
  <c r="IW39" i="5" s="1"/>
  <c r="IU35" i="5"/>
  <c r="IV12" i="5"/>
  <c r="IV33" i="5" s="1"/>
  <c r="IV35" i="5" s="1"/>
  <c r="IX9" i="5"/>
  <c r="IW11" i="5"/>
  <c r="IZ8" i="5"/>
  <c r="IX38" i="5" l="1"/>
  <c r="IX10" i="5"/>
  <c r="IX39" i="5" s="1"/>
  <c r="IW12" i="5"/>
  <c r="IW33" i="5" s="1"/>
  <c r="IY9" i="5"/>
  <c r="IX11" i="5"/>
  <c r="JA8" i="5"/>
  <c r="IY38" i="5" l="1"/>
  <c r="IY37" i="5"/>
  <c r="IY10" i="5"/>
  <c r="IY39" i="5" s="1"/>
  <c r="IW35" i="5"/>
  <c r="IW36" i="5"/>
  <c r="IT40" i="5" s="1"/>
  <c r="IX12" i="5"/>
  <c r="IX33" i="5" s="1"/>
  <c r="IZ9" i="5"/>
  <c r="IY11" i="5"/>
  <c r="JB8" i="5"/>
  <c r="IZ38" i="5" l="1"/>
  <c r="IZ37" i="5"/>
  <c r="IY12" i="5"/>
  <c r="IY33" i="5" s="1"/>
  <c r="IY35" i="5" s="1"/>
  <c r="IZ10" i="5"/>
  <c r="IZ39" i="5" s="1"/>
  <c r="IX35" i="5"/>
  <c r="JA9" i="5"/>
  <c r="IZ11" i="5"/>
  <c r="JC8" i="5"/>
  <c r="JA38" i="5" l="1"/>
  <c r="JA37" i="5"/>
  <c r="JA10" i="5"/>
  <c r="JA39" i="5" s="1"/>
  <c r="IZ12" i="5"/>
  <c r="IZ33" i="5" s="1"/>
  <c r="JB9" i="5"/>
  <c r="JA11" i="5"/>
  <c r="JD8" i="5"/>
  <c r="JB38" i="5" l="1"/>
  <c r="JB10" i="5"/>
  <c r="JB39" i="5" s="1"/>
  <c r="IZ35" i="5"/>
  <c r="JA12" i="5"/>
  <c r="JA33" i="5" s="1"/>
  <c r="JA35" i="5" s="1"/>
  <c r="JC9" i="5"/>
  <c r="JB11" i="5"/>
  <c r="JE8" i="5"/>
  <c r="JC37" i="5" l="1"/>
  <c r="JC38" i="5"/>
  <c r="JC10" i="5"/>
  <c r="JC39" i="5" s="1"/>
  <c r="JB12" i="5"/>
  <c r="JB33" i="5" s="1"/>
  <c r="JD9" i="5"/>
  <c r="JC11" i="5"/>
  <c r="JF8" i="5"/>
  <c r="JD37" i="5" l="1"/>
  <c r="JD38" i="5"/>
  <c r="JD10" i="5"/>
  <c r="JD39" i="5" s="1"/>
  <c r="JB35" i="5"/>
  <c r="JC12" i="5"/>
  <c r="JC33" i="5" s="1"/>
  <c r="JC35" i="5" s="1"/>
  <c r="JE9" i="5"/>
  <c r="JD11" i="5"/>
  <c r="JG8" i="5"/>
  <c r="JE38" i="5" l="1"/>
  <c r="JE10" i="5"/>
  <c r="JE39" i="5" s="1"/>
  <c r="JD12" i="5"/>
  <c r="JD33" i="5" s="1"/>
  <c r="JF9" i="5"/>
  <c r="JE11" i="5"/>
  <c r="JH8" i="5"/>
  <c r="JF38" i="5" l="1"/>
  <c r="JF37" i="5"/>
  <c r="JF10" i="5"/>
  <c r="JF39" i="5" s="1"/>
  <c r="JD35" i="5"/>
  <c r="JD36" i="5"/>
  <c r="JA40" i="5" s="1"/>
  <c r="JE12" i="5"/>
  <c r="JE33" i="5" s="1"/>
  <c r="JG9" i="5"/>
  <c r="JF11" i="5"/>
  <c r="JI8" i="5"/>
  <c r="JG38" i="5" l="1"/>
  <c r="JG37" i="5"/>
  <c r="JG10" i="5"/>
  <c r="JG39" i="5" s="1"/>
  <c r="JE35" i="5"/>
  <c r="JF12" i="5"/>
  <c r="JF33" i="5" s="1"/>
  <c r="JF35" i="5" s="1"/>
  <c r="JH9" i="5"/>
  <c r="JG11" i="5"/>
  <c r="JJ8" i="5"/>
  <c r="JH38" i="5" l="1"/>
  <c r="JH37" i="5"/>
  <c r="JH10" i="5"/>
  <c r="JH39" i="5" s="1"/>
  <c r="JG12" i="5"/>
  <c r="JG33" i="5" s="1"/>
  <c r="JI9" i="5"/>
  <c r="JH11" i="5"/>
  <c r="JK8" i="5"/>
  <c r="JI38" i="5" l="1"/>
  <c r="JI37" i="5"/>
  <c r="JI10" i="5"/>
  <c r="JI39" i="5" s="1"/>
  <c r="JG35" i="5"/>
  <c r="JH12" i="5"/>
  <c r="JH33" i="5" s="1"/>
  <c r="JH35" i="5" s="1"/>
  <c r="JJ9" i="5"/>
  <c r="JI11" i="5"/>
  <c r="JL8" i="5"/>
  <c r="JJ38" i="5" l="1"/>
  <c r="JJ10" i="5"/>
  <c r="JJ39" i="5" s="1"/>
  <c r="JI12" i="5"/>
  <c r="JI33" i="5" s="1"/>
  <c r="JK9" i="5"/>
  <c r="JJ11" i="5"/>
  <c r="JM8" i="5"/>
  <c r="JK37" i="5" l="1"/>
  <c r="JK38" i="5"/>
  <c r="JK10" i="5"/>
  <c r="JK39" i="5" s="1"/>
  <c r="JI35" i="5"/>
  <c r="JJ12" i="5"/>
  <c r="JJ33" i="5" s="1"/>
  <c r="JJ35" i="5" s="1"/>
  <c r="JL9" i="5"/>
  <c r="JK11" i="5"/>
  <c r="JN8" i="5"/>
  <c r="JL37" i="5" l="1"/>
  <c r="JL38" i="5"/>
  <c r="JL10" i="5"/>
  <c r="JL39" i="5" s="1"/>
  <c r="JK12" i="5"/>
  <c r="JK33" i="5" s="1"/>
  <c r="JM9" i="5"/>
  <c r="JL11" i="5"/>
  <c r="JO8" i="5"/>
  <c r="JM38" i="5" l="1"/>
  <c r="JM10" i="5"/>
  <c r="JM39" i="5" s="1"/>
  <c r="JK35" i="5"/>
  <c r="JK36" i="5"/>
  <c r="JH40" i="5" s="1"/>
  <c r="JL12" i="5"/>
  <c r="JL33" i="5" s="1"/>
  <c r="JN9" i="5"/>
  <c r="JM11" i="5"/>
  <c r="JP8" i="5"/>
  <c r="JN38" i="5" l="1"/>
  <c r="JN37" i="5"/>
  <c r="JN10" i="5"/>
  <c r="JN39" i="5" s="1"/>
  <c r="JL35" i="5"/>
  <c r="JM12" i="5"/>
  <c r="JM33" i="5" s="1"/>
  <c r="JM35" i="5" s="1"/>
  <c r="JO9" i="5"/>
  <c r="JN11" i="5"/>
  <c r="JQ8" i="5"/>
  <c r="JO38" i="5" l="1"/>
  <c r="JO37" i="5"/>
  <c r="JO10" i="5"/>
  <c r="JO39" i="5" s="1"/>
  <c r="JN12" i="5"/>
  <c r="JN33" i="5" s="1"/>
  <c r="JP9" i="5"/>
  <c r="JO11" i="5"/>
  <c r="JR8" i="5"/>
  <c r="JP38" i="5" l="1"/>
  <c r="JP37" i="5"/>
  <c r="JP10" i="5"/>
  <c r="JP39" i="5" s="1"/>
  <c r="JN35" i="5"/>
  <c r="JO12" i="5"/>
  <c r="JO33" i="5" s="1"/>
  <c r="JO35" i="5" s="1"/>
  <c r="JQ9" i="5"/>
  <c r="JP11" i="5"/>
  <c r="JS8" i="5"/>
  <c r="JQ38" i="5" l="1"/>
  <c r="JQ10" i="5"/>
  <c r="JQ39" i="5" s="1"/>
  <c r="JP12" i="5"/>
  <c r="JP33" i="5" s="1"/>
  <c r="JR9" i="5"/>
  <c r="JQ11" i="5"/>
  <c r="JT8" i="5"/>
  <c r="JR38" i="5" l="1"/>
  <c r="JR10" i="5"/>
  <c r="JR39" i="5" s="1"/>
  <c r="JP35" i="5"/>
  <c r="JQ12" i="5"/>
  <c r="JQ33" i="5" s="1"/>
  <c r="JQ35" i="5" s="1"/>
  <c r="JS9" i="5"/>
  <c r="JR11" i="5"/>
  <c r="JU8" i="5"/>
  <c r="JS38" i="5" l="1"/>
  <c r="JS10" i="5"/>
  <c r="JS39" i="5" s="1"/>
  <c r="JR12" i="5"/>
  <c r="JR33" i="5" s="1"/>
  <c r="JT9" i="5"/>
  <c r="JS11" i="5"/>
  <c r="JV8" i="5"/>
  <c r="JT38" i="5" l="1"/>
  <c r="JT10" i="5"/>
  <c r="JT39" i="5" s="1"/>
  <c r="JR35" i="5"/>
  <c r="JR36" i="5"/>
  <c r="JO40" i="5" s="1"/>
  <c r="JS12" i="5"/>
  <c r="JS33" i="5" s="1"/>
  <c r="JU9" i="5"/>
  <c r="JT11" i="5"/>
  <c r="JW8" i="5"/>
  <c r="JU38" i="5" l="1"/>
  <c r="JU10" i="5"/>
  <c r="JU39" i="5" s="1"/>
  <c r="JS35" i="5"/>
  <c r="JT12" i="5"/>
  <c r="JT33" i="5" s="1"/>
  <c r="JT35" i="5" s="1"/>
  <c r="JV9" i="5"/>
  <c r="JU11" i="5"/>
  <c r="JX8" i="5"/>
  <c r="JV38" i="5" l="1"/>
  <c r="JV10" i="5"/>
  <c r="JV39" i="5" s="1"/>
  <c r="JU12" i="5"/>
  <c r="JU33" i="5" s="1"/>
  <c r="JW9" i="5"/>
  <c r="JV11" i="5"/>
  <c r="JY8" i="5"/>
  <c r="JW38" i="5" l="1"/>
  <c r="JW10" i="5"/>
  <c r="JW39" i="5" s="1"/>
  <c r="JU35" i="5"/>
  <c r="JV12" i="5"/>
  <c r="JV33" i="5" s="1"/>
  <c r="JV35" i="5" s="1"/>
  <c r="JX9" i="5"/>
  <c r="JW11" i="5"/>
  <c r="JZ8" i="5"/>
  <c r="JX38" i="5" l="1"/>
  <c r="JX10" i="5"/>
  <c r="JX39" i="5" s="1"/>
  <c r="JW12" i="5"/>
  <c r="JW33" i="5" s="1"/>
  <c r="JY9" i="5"/>
  <c r="JX11" i="5"/>
  <c r="KA8" i="5"/>
  <c r="JY38" i="5" l="1"/>
  <c r="JY10" i="5"/>
  <c r="JY39" i="5" s="1"/>
  <c r="JW35" i="5"/>
  <c r="JX12" i="5"/>
  <c r="JX33" i="5" s="1"/>
  <c r="JX35" i="5" s="1"/>
  <c r="JZ9" i="5"/>
  <c r="JY11" i="5"/>
  <c r="KB8" i="5"/>
  <c r="JZ38" i="5" l="1"/>
  <c r="JZ10" i="5"/>
  <c r="JZ39" i="5" s="1"/>
  <c r="JY12" i="5"/>
  <c r="JY33" i="5" s="1"/>
  <c r="KA9" i="5"/>
  <c r="JZ11" i="5"/>
  <c r="KC8" i="5"/>
  <c r="KA38" i="5" l="1"/>
  <c r="KA10" i="5"/>
  <c r="KA39" i="5" s="1"/>
  <c r="JY35" i="5"/>
  <c r="JY36" i="5"/>
  <c r="JV40" i="5" s="1"/>
  <c r="JZ12" i="5"/>
  <c r="JZ33" i="5" s="1"/>
  <c r="KB9" i="5"/>
  <c r="KA11" i="5"/>
  <c r="KD8" i="5"/>
  <c r="KB38" i="5" l="1"/>
  <c r="KB10" i="5"/>
  <c r="KB39" i="5" s="1"/>
  <c r="JZ35" i="5"/>
  <c r="KA12" i="5"/>
  <c r="KA33" i="5" s="1"/>
  <c r="KA35" i="5" s="1"/>
  <c r="KC9" i="5"/>
  <c r="KB11" i="5"/>
  <c r="KE8" i="5"/>
  <c r="KC38" i="5" l="1"/>
  <c r="KC10" i="5"/>
  <c r="KC39" i="5" s="1"/>
  <c r="KB12" i="5"/>
  <c r="KB33" i="5" s="1"/>
  <c r="KD9" i="5"/>
  <c r="KC11" i="5"/>
  <c r="KF8" i="5"/>
  <c r="KD38" i="5" l="1"/>
  <c r="KD10" i="5"/>
  <c r="KD39" i="5" s="1"/>
  <c r="KB35" i="5"/>
  <c r="KC12" i="5"/>
  <c r="KC33" i="5" s="1"/>
  <c r="KC35" i="5" s="1"/>
  <c r="KE9" i="5"/>
  <c r="KD11" i="5"/>
  <c r="KG8" i="5"/>
  <c r="KE38" i="5" l="1"/>
  <c r="KE10" i="5"/>
  <c r="KE39" i="5" s="1"/>
  <c r="KD12" i="5"/>
  <c r="KD33" i="5" s="1"/>
  <c r="KF9" i="5"/>
  <c r="KE11" i="5"/>
  <c r="KH8" i="5"/>
  <c r="KF38" i="5" l="1"/>
  <c r="KF10" i="5"/>
  <c r="KF39" i="5" s="1"/>
  <c r="KD35" i="5"/>
  <c r="KE12" i="5"/>
  <c r="KE33" i="5" s="1"/>
  <c r="KE35" i="5" s="1"/>
  <c r="KG9" i="5"/>
  <c r="KF11" i="5"/>
  <c r="KI8" i="5"/>
  <c r="KG38" i="5" l="1"/>
  <c r="KG10" i="5"/>
  <c r="KG39" i="5" s="1"/>
  <c r="KF12" i="5"/>
  <c r="KF33" i="5" s="1"/>
  <c r="KH9" i="5"/>
  <c r="KG11" i="5"/>
  <c r="KJ8" i="5"/>
  <c r="KH38" i="5" l="1"/>
  <c r="KH10" i="5"/>
  <c r="KH39" i="5" s="1"/>
  <c r="KF35" i="5"/>
  <c r="KF36" i="5"/>
  <c r="KC40" i="5" s="1"/>
  <c r="KG12" i="5"/>
  <c r="KG33" i="5" s="1"/>
  <c r="KI9" i="5"/>
  <c r="KH11" i="5"/>
  <c r="KK8" i="5"/>
  <c r="KI38" i="5" l="1"/>
  <c r="KI10" i="5"/>
  <c r="KI39" i="5" s="1"/>
  <c r="KG35" i="5"/>
  <c r="KH12" i="5"/>
  <c r="KH33" i="5" s="1"/>
  <c r="KH35" i="5" s="1"/>
  <c r="KJ9" i="5"/>
  <c r="KI11" i="5"/>
  <c r="KL8" i="5"/>
  <c r="KJ38" i="5" l="1"/>
  <c r="KJ10" i="5"/>
  <c r="KJ39" i="5" s="1"/>
  <c r="KI12" i="5"/>
  <c r="KI33" i="5" s="1"/>
  <c r="KK9" i="5"/>
  <c r="KJ11" i="5"/>
  <c r="KM8" i="5"/>
  <c r="KK38" i="5" l="1"/>
  <c r="KK10" i="5"/>
  <c r="KK39" i="5" s="1"/>
  <c r="KI35" i="5"/>
  <c r="KJ12" i="5"/>
  <c r="KJ33" i="5" s="1"/>
  <c r="KJ35" i="5" s="1"/>
  <c r="KL9" i="5"/>
  <c r="KK11" i="5"/>
  <c r="KN8" i="5"/>
  <c r="KL38" i="5" l="1"/>
  <c r="KL10" i="5"/>
  <c r="KL39" i="5" s="1"/>
  <c r="KK12" i="5"/>
  <c r="KK33" i="5" s="1"/>
  <c r="KM9" i="5"/>
  <c r="KL11" i="5"/>
  <c r="KO8" i="5"/>
  <c r="KM38" i="5" l="1"/>
  <c r="KM10" i="5"/>
  <c r="KM39" i="5" s="1"/>
  <c r="KK35" i="5"/>
  <c r="KL12" i="5"/>
  <c r="KL33" i="5" s="1"/>
  <c r="KL35" i="5" s="1"/>
  <c r="KN9" i="5"/>
  <c r="KM11" i="5"/>
  <c r="KP8" i="5"/>
  <c r="KN38" i="5" l="1"/>
  <c r="KN10" i="5"/>
  <c r="KN39" i="5" s="1"/>
  <c r="KM12" i="5"/>
  <c r="KM33" i="5" s="1"/>
  <c r="KO9" i="5"/>
  <c r="KN11" i="5"/>
  <c r="KQ8" i="5"/>
  <c r="KO38" i="5" l="1"/>
  <c r="KO10" i="5"/>
  <c r="KO39" i="5" s="1"/>
  <c r="KM35" i="5"/>
  <c r="KM36" i="5"/>
  <c r="KJ40" i="5" s="1"/>
  <c r="KN12" i="5"/>
  <c r="KN33" i="5" s="1"/>
  <c r="KP9" i="5"/>
  <c r="KO11" i="5"/>
  <c r="KR8" i="5"/>
  <c r="KP38" i="5" l="1"/>
  <c r="KP10" i="5"/>
  <c r="KP39" i="5" s="1"/>
  <c r="KN35" i="5"/>
  <c r="KO12" i="5"/>
  <c r="KO33" i="5" s="1"/>
  <c r="KO35" i="5" s="1"/>
  <c r="KQ9" i="5"/>
  <c r="KP11" i="5"/>
  <c r="KS8" i="5"/>
  <c r="KQ38" i="5" l="1"/>
  <c r="KQ10" i="5"/>
  <c r="KQ39" i="5" s="1"/>
  <c r="KP12" i="5"/>
  <c r="KP33" i="5" s="1"/>
  <c r="KR9" i="5"/>
  <c r="KQ11" i="5"/>
  <c r="KT8" i="5"/>
  <c r="KR38" i="5" l="1"/>
  <c r="KR10" i="5"/>
  <c r="KR39" i="5" s="1"/>
  <c r="KP35" i="5"/>
  <c r="KQ12" i="5"/>
  <c r="KQ33" i="5" s="1"/>
  <c r="KQ35" i="5" s="1"/>
  <c r="KS9" i="5"/>
  <c r="KR11" i="5"/>
  <c r="KU8" i="5"/>
  <c r="KS38" i="5" l="1"/>
  <c r="KS10" i="5"/>
  <c r="KS39" i="5" s="1"/>
  <c r="KR12" i="5"/>
  <c r="KR33" i="5" s="1"/>
  <c r="KT9" i="5"/>
  <c r="KS11" i="5"/>
  <c r="KV8" i="5"/>
  <c r="KT38" i="5" l="1"/>
  <c r="KT10" i="5"/>
  <c r="KT39" i="5" s="1"/>
  <c r="KR35" i="5"/>
  <c r="KS12" i="5"/>
  <c r="KS33" i="5" s="1"/>
  <c r="KS35" i="5" s="1"/>
  <c r="KU9" i="5"/>
  <c r="KT11" i="5"/>
  <c r="KW8" i="5"/>
  <c r="KU38" i="5" l="1"/>
  <c r="KU10" i="5"/>
  <c r="KU39" i="5" s="1"/>
  <c r="KT12" i="5"/>
  <c r="KT33" i="5" s="1"/>
  <c r="KV9" i="5"/>
  <c r="KU11" i="5"/>
  <c r="KX8" i="5"/>
  <c r="KV38" i="5" l="1"/>
  <c r="KV10" i="5"/>
  <c r="KV39" i="5" s="1"/>
  <c r="KT35" i="5"/>
  <c r="KT36" i="5"/>
  <c r="KQ40" i="5" s="1"/>
  <c r="KU12" i="5"/>
  <c r="KU33" i="5" s="1"/>
  <c r="KW9" i="5"/>
  <c r="KV11" i="5"/>
  <c r="KY8" i="5"/>
  <c r="KW38" i="5" l="1"/>
  <c r="KW10" i="5"/>
  <c r="KW39" i="5" s="1"/>
  <c r="KU35" i="5"/>
  <c r="KV12" i="5"/>
  <c r="KV33" i="5" s="1"/>
  <c r="KV35" i="5" s="1"/>
  <c r="KX9" i="5"/>
  <c r="KW11" i="5"/>
  <c r="KZ8" i="5"/>
  <c r="KX38" i="5" l="1"/>
  <c r="KX10" i="5"/>
  <c r="KX39" i="5" s="1"/>
  <c r="KW12" i="5"/>
  <c r="KW33" i="5" s="1"/>
  <c r="KY9" i="5"/>
  <c r="KX11" i="5"/>
  <c r="LA8" i="5"/>
  <c r="KY38" i="5" l="1"/>
  <c r="KY10" i="5"/>
  <c r="KY39" i="5" s="1"/>
  <c r="KW35" i="5"/>
  <c r="KX12" i="5"/>
  <c r="KX33" i="5" s="1"/>
  <c r="KX35" i="5" s="1"/>
  <c r="KZ9" i="5"/>
  <c r="KY11" i="5"/>
  <c r="LB8" i="5"/>
  <c r="KZ38" i="5" l="1"/>
  <c r="KZ10" i="5"/>
  <c r="KZ39" i="5" s="1"/>
  <c r="KY12" i="5"/>
  <c r="KY33" i="5" s="1"/>
  <c r="LA9" i="5"/>
  <c r="KZ11" i="5"/>
  <c r="LC8" i="5"/>
  <c r="LA38" i="5" l="1"/>
  <c r="LA10" i="5"/>
  <c r="LA39" i="5" s="1"/>
  <c r="KY35" i="5"/>
  <c r="KZ12" i="5"/>
  <c r="KZ33" i="5" s="1"/>
  <c r="KZ35" i="5" s="1"/>
  <c r="LB9" i="5"/>
  <c r="LA11" i="5"/>
  <c r="LD8" i="5"/>
  <c r="LB38" i="5" l="1"/>
  <c r="LB10" i="5"/>
  <c r="LB39" i="5" s="1"/>
  <c r="LA12" i="5"/>
  <c r="LA33" i="5" s="1"/>
  <c r="LC9" i="5"/>
  <c r="LB11" i="5"/>
  <c r="LE8" i="5"/>
  <c r="LC38" i="5" l="1"/>
  <c r="LC10" i="5"/>
  <c r="LC39" i="5" s="1"/>
  <c r="LA35" i="5"/>
  <c r="LA36" i="5"/>
  <c r="KX40" i="5" s="1"/>
  <c r="LB12" i="5"/>
  <c r="LB33" i="5" s="1"/>
  <c r="LD9" i="5"/>
  <c r="LC11" i="5"/>
  <c r="LF8" i="5"/>
  <c r="LD38" i="5" l="1"/>
  <c r="LD10" i="5"/>
  <c r="LD39" i="5" s="1"/>
  <c r="LB35" i="5"/>
  <c r="LC12" i="5"/>
  <c r="LC33" i="5" s="1"/>
  <c r="LC35" i="5" s="1"/>
  <c r="LE9" i="5"/>
  <c r="LD11" i="5"/>
  <c r="LG8" i="5"/>
  <c r="LE38" i="5" l="1"/>
  <c r="LE10" i="5"/>
  <c r="LE39" i="5" s="1"/>
  <c r="LD12" i="5"/>
  <c r="LD33" i="5" s="1"/>
  <c r="LF9" i="5"/>
  <c r="LE11" i="5"/>
  <c r="LH8" i="5"/>
  <c r="LF38" i="5" l="1"/>
  <c r="LF10" i="5"/>
  <c r="LF39" i="5" s="1"/>
  <c r="LD35" i="5"/>
  <c r="LE12" i="5"/>
  <c r="LE33" i="5" s="1"/>
  <c r="LE35" i="5" s="1"/>
  <c r="LG9" i="5"/>
  <c r="LF11" i="5"/>
  <c r="LI8" i="5"/>
  <c r="LG38" i="5" l="1"/>
  <c r="LG10" i="5"/>
  <c r="LG39" i="5" s="1"/>
  <c r="LF12" i="5"/>
  <c r="LF33" i="5" s="1"/>
  <c r="LH9" i="5"/>
  <c r="LG11" i="5"/>
  <c r="LJ8" i="5"/>
  <c r="LH38" i="5" l="1"/>
  <c r="LH10" i="5"/>
  <c r="LH39" i="5" s="1"/>
  <c r="LF35" i="5"/>
  <c r="LG12" i="5"/>
  <c r="LG33" i="5" s="1"/>
  <c r="LG35" i="5" s="1"/>
  <c r="LI9" i="5"/>
  <c r="LH11" i="5"/>
  <c r="LK8" i="5"/>
  <c r="LI38" i="5" l="1"/>
  <c r="LI10" i="5"/>
  <c r="LI39" i="5" s="1"/>
  <c r="LH12" i="5"/>
  <c r="LH33" i="5" s="1"/>
  <c r="LJ9" i="5"/>
  <c r="LI11" i="5"/>
  <c r="LL8" i="5"/>
  <c r="LJ38" i="5" l="1"/>
  <c r="LJ10" i="5"/>
  <c r="LJ39" i="5" s="1"/>
  <c r="LH35" i="5"/>
  <c r="LH36" i="5"/>
  <c r="LE40" i="5" s="1"/>
  <c r="LI12" i="5"/>
  <c r="LI33" i="5" s="1"/>
  <c r="LK9" i="5"/>
  <c r="LJ11" i="5"/>
  <c r="LM8" i="5"/>
  <c r="LK38" i="5" l="1"/>
  <c r="LK10" i="5"/>
  <c r="LK39" i="5" s="1"/>
  <c r="LI35" i="5"/>
  <c r="LJ12" i="5"/>
  <c r="LJ33" i="5" s="1"/>
  <c r="LJ35" i="5" s="1"/>
  <c r="LL9" i="5"/>
  <c r="LK11" i="5"/>
  <c r="LN8" i="5"/>
  <c r="LL38" i="5" l="1"/>
  <c r="LL10" i="5"/>
  <c r="LL39" i="5" s="1"/>
  <c r="LK12" i="5"/>
  <c r="LK33" i="5" s="1"/>
  <c r="LM9" i="5"/>
  <c r="LL11" i="5"/>
  <c r="LO8" i="5"/>
  <c r="LM38" i="5" l="1"/>
  <c r="LM10" i="5"/>
  <c r="LM39" i="5" s="1"/>
  <c r="LK35" i="5"/>
  <c r="LL12" i="5"/>
  <c r="LL33" i="5" s="1"/>
  <c r="LL35" i="5" s="1"/>
  <c r="LN9" i="5"/>
  <c r="LM11" i="5"/>
  <c r="LP8" i="5"/>
  <c r="LN38" i="5" l="1"/>
  <c r="LN10" i="5"/>
  <c r="LN39" i="5" s="1"/>
  <c r="LM12" i="5"/>
  <c r="LM33" i="5" s="1"/>
  <c r="LO9" i="5"/>
  <c r="LN11" i="5"/>
  <c r="LQ8" i="5"/>
  <c r="LO38" i="5" l="1"/>
  <c r="LO10" i="5"/>
  <c r="LO39" i="5" s="1"/>
  <c r="LM35" i="5"/>
  <c r="LN12" i="5"/>
  <c r="LN33" i="5" s="1"/>
  <c r="LN35" i="5" s="1"/>
  <c r="LP9" i="5"/>
  <c r="LO11" i="5"/>
  <c r="LR8" i="5"/>
  <c r="LP38" i="5" l="1"/>
  <c r="LP10" i="5"/>
  <c r="LP39" i="5" s="1"/>
  <c r="LO12" i="5"/>
  <c r="LO33" i="5" s="1"/>
  <c r="LQ9" i="5"/>
  <c r="LP11" i="5"/>
  <c r="LS8" i="5"/>
  <c r="LQ38" i="5" l="1"/>
  <c r="LQ10" i="5"/>
  <c r="LQ39" i="5" s="1"/>
  <c r="LO35" i="5"/>
  <c r="LO36" i="5"/>
  <c r="LL40" i="5" s="1"/>
  <c r="LP12" i="5"/>
  <c r="LP33" i="5" s="1"/>
  <c r="LR9" i="5"/>
  <c r="LQ11" i="5"/>
  <c r="LT8" i="5"/>
  <c r="LR38" i="5" l="1"/>
  <c r="LR10" i="5"/>
  <c r="LR39" i="5" s="1"/>
  <c r="LP35" i="5"/>
  <c r="LQ12" i="5"/>
  <c r="LQ33" i="5" s="1"/>
  <c r="LQ35" i="5" s="1"/>
  <c r="LS9" i="5"/>
  <c r="LR11" i="5"/>
  <c r="LU8" i="5"/>
  <c r="LS38" i="5" l="1"/>
  <c r="LS10" i="5"/>
  <c r="LS39" i="5" s="1"/>
  <c r="LR12" i="5"/>
  <c r="LR33" i="5" s="1"/>
  <c r="LT9" i="5"/>
  <c r="LS11" i="5"/>
  <c r="LV8" i="5"/>
  <c r="LT38" i="5" l="1"/>
  <c r="LT10" i="5"/>
  <c r="LT39" i="5" s="1"/>
  <c r="LR35" i="5"/>
  <c r="LS12" i="5"/>
  <c r="LS33" i="5" s="1"/>
  <c r="LS35" i="5" s="1"/>
  <c r="LU9" i="5"/>
  <c r="LT11" i="5"/>
  <c r="LW8" i="5"/>
  <c r="LU38" i="5" l="1"/>
  <c r="LU10" i="5"/>
  <c r="LU39" i="5" s="1"/>
  <c r="LT12" i="5"/>
  <c r="LT33" i="5" s="1"/>
  <c r="LV9" i="5"/>
  <c r="LU11" i="5"/>
  <c r="LX8" i="5"/>
  <c r="LV38" i="5" l="1"/>
  <c r="LV10" i="5"/>
  <c r="LV39" i="5" s="1"/>
  <c r="LT35" i="5"/>
  <c r="LU12" i="5"/>
  <c r="LU33" i="5" s="1"/>
  <c r="LU35" i="5" s="1"/>
  <c r="LW9" i="5"/>
  <c r="LV11" i="5"/>
  <c r="LY8" i="5"/>
  <c r="LW38" i="5" l="1"/>
  <c r="LW10" i="5"/>
  <c r="LW39" i="5" s="1"/>
  <c r="LV12" i="5"/>
  <c r="LV33" i="5" s="1"/>
  <c r="LX9" i="5"/>
  <c r="LW11" i="5"/>
  <c r="LZ8" i="5"/>
  <c r="LX38" i="5" l="1"/>
  <c r="LX10" i="5"/>
  <c r="LX39" i="5" s="1"/>
  <c r="LV35" i="5"/>
  <c r="LV36" i="5"/>
  <c r="LS40" i="5" s="1"/>
  <c r="LW12" i="5"/>
  <c r="LW33" i="5" s="1"/>
  <c r="LY9" i="5"/>
  <c r="LX11" i="5"/>
  <c r="MA8" i="5"/>
  <c r="LY38" i="5" l="1"/>
  <c r="LY10" i="5"/>
  <c r="LY39" i="5" s="1"/>
  <c r="LW35" i="5"/>
  <c r="LX12" i="5"/>
  <c r="LX33" i="5" s="1"/>
  <c r="LX35" i="5" s="1"/>
  <c r="LZ9" i="5"/>
  <c r="LY11" i="5"/>
  <c r="MB8" i="5"/>
  <c r="LZ38" i="5" l="1"/>
  <c r="LZ10" i="5"/>
  <c r="LZ39" i="5" s="1"/>
  <c r="LY12" i="5"/>
  <c r="LY33" i="5" s="1"/>
  <c r="MA9" i="5"/>
  <c r="LZ11" i="5"/>
  <c r="MC8" i="5"/>
  <c r="MA38" i="5" l="1"/>
  <c r="MA10" i="5"/>
  <c r="MA39" i="5" s="1"/>
  <c r="LY35" i="5"/>
  <c r="LZ12" i="5"/>
  <c r="LZ33" i="5" s="1"/>
  <c r="LZ35" i="5" s="1"/>
  <c r="MB9" i="5"/>
  <c r="MA11" i="5"/>
  <c r="MD8" i="5"/>
  <c r="MB38" i="5" l="1"/>
  <c r="MB10" i="5"/>
  <c r="MB39" i="5" s="1"/>
  <c r="MA12" i="5"/>
  <c r="MA33" i="5" s="1"/>
  <c r="MC9" i="5"/>
  <c r="MB11" i="5"/>
  <c r="ME8" i="5"/>
  <c r="MC38" i="5" l="1"/>
  <c r="MC10" i="5"/>
  <c r="MC39" i="5" s="1"/>
  <c r="MA35" i="5"/>
  <c r="MB12" i="5"/>
  <c r="MB33" i="5" s="1"/>
  <c r="MB35" i="5" s="1"/>
  <c r="MD9" i="5"/>
  <c r="MC11" i="5"/>
  <c r="MF8" i="5"/>
  <c r="MD38" i="5" l="1"/>
  <c r="MD10" i="5"/>
  <c r="MD39" i="5" s="1"/>
  <c r="MC12" i="5"/>
  <c r="MC33" i="5" s="1"/>
  <c r="ME9" i="5"/>
  <c r="MD11" i="5"/>
  <c r="MG8" i="5"/>
  <c r="ME38" i="5" l="1"/>
  <c r="ME10" i="5"/>
  <c r="ME39" i="5" s="1"/>
  <c r="MC35" i="5"/>
  <c r="MC36" i="5"/>
  <c r="LZ40" i="5" s="1"/>
  <c r="MD12" i="5"/>
  <c r="MD33" i="5" s="1"/>
  <c r="MF9" i="5"/>
  <c r="ME11" i="5"/>
  <c r="MH8" i="5"/>
  <c r="MF38" i="5" l="1"/>
  <c r="MF10" i="5"/>
  <c r="MF39" i="5" s="1"/>
  <c r="MD35" i="5"/>
  <c r="ME12" i="5"/>
  <c r="ME33" i="5" s="1"/>
  <c r="ME35" i="5" s="1"/>
  <c r="MG9" i="5"/>
  <c r="MF11" i="5"/>
  <c r="MI8" i="5"/>
  <c r="MG38" i="5" l="1"/>
  <c r="MG10" i="5"/>
  <c r="MG39" i="5" s="1"/>
  <c r="MF12" i="5"/>
  <c r="MF33" i="5" s="1"/>
  <c r="MH9" i="5"/>
  <c r="MG11" i="5"/>
  <c r="MJ8" i="5"/>
  <c r="MH38" i="5" l="1"/>
  <c r="MH10" i="5"/>
  <c r="MH39" i="5" s="1"/>
  <c r="MF35" i="5"/>
  <c r="MG12" i="5"/>
  <c r="MG33" i="5" s="1"/>
  <c r="MG35" i="5" s="1"/>
  <c r="MI9" i="5"/>
  <c r="MH11" i="5"/>
  <c r="MK8" i="5"/>
  <c r="MI38" i="5" l="1"/>
  <c r="MI10" i="5"/>
  <c r="MI39" i="5" s="1"/>
  <c r="MH12" i="5"/>
  <c r="MH33" i="5" s="1"/>
  <c r="MJ9" i="5"/>
  <c r="MI11" i="5"/>
  <c r="ML8" i="5"/>
  <c r="MJ38" i="5" l="1"/>
  <c r="MJ10" i="5"/>
  <c r="MJ39" i="5" s="1"/>
  <c r="MH35" i="5"/>
  <c r="MI12" i="5"/>
  <c r="MI33" i="5" s="1"/>
  <c r="MI35" i="5" s="1"/>
  <c r="MK9" i="5"/>
  <c r="MJ11" i="5"/>
  <c r="MM8" i="5"/>
  <c r="MK38" i="5" l="1"/>
  <c r="MK10" i="5"/>
  <c r="MK39" i="5" s="1"/>
  <c r="MJ12" i="5"/>
  <c r="MJ33" i="5" s="1"/>
  <c r="ML9" i="5"/>
  <c r="MK11" i="5"/>
  <c r="MN8" i="5"/>
  <c r="ML38" i="5" l="1"/>
  <c r="ML10" i="5"/>
  <c r="ML39" i="5" s="1"/>
  <c r="MJ35" i="5"/>
  <c r="MJ36" i="5"/>
  <c r="MG40" i="5" s="1"/>
  <c r="MK12" i="5"/>
  <c r="MK33" i="5" s="1"/>
  <c r="MM9" i="5"/>
  <c r="ML11" i="5"/>
  <c r="MO8" i="5"/>
  <c r="MM38" i="5" l="1"/>
  <c r="MM10" i="5"/>
  <c r="MM39" i="5" s="1"/>
  <c r="MK35" i="5"/>
  <c r="ML12" i="5"/>
  <c r="ML33" i="5" s="1"/>
  <c r="ML35" i="5" s="1"/>
  <c r="MN9" i="5"/>
  <c r="MM11" i="5"/>
  <c r="MP8" i="5"/>
  <c r="MN38" i="5" l="1"/>
  <c r="MN10" i="5"/>
  <c r="MN39" i="5" s="1"/>
  <c r="MM12" i="5"/>
  <c r="MM33" i="5" s="1"/>
  <c r="MO9" i="5"/>
  <c r="MN11" i="5"/>
  <c r="MQ8" i="5"/>
  <c r="MO38" i="5" l="1"/>
  <c r="MO10" i="5"/>
  <c r="MO39" i="5" s="1"/>
  <c r="MM35" i="5"/>
  <c r="MN12" i="5"/>
  <c r="MN33" i="5" s="1"/>
  <c r="MN35" i="5" s="1"/>
  <c r="MP9" i="5"/>
  <c r="MO11" i="5"/>
  <c r="MR8" i="5"/>
  <c r="MP38" i="5" l="1"/>
  <c r="MP10" i="5"/>
  <c r="MP39" i="5" s="1"/>
  <c r="MO12" i="5"/>
  <c r="MO33" i="5" s="1"/>
  <c r="MQ9" i="5"/>
  <c r="MP11" i="5"/>
  <c r="MS8" i="5"/>
  <c r="MQ38" i="5" l="1"/>
  <c r="MQ10" i="5"/>
  <c r="MQ39" i="5" s="1"/>
  <c r="MO35" i="5"/>
  <c r="MP12" i="5"/>
  <c r="MP33" i="5" s="1"/>
  <c r="MP35" i="5" s="1"/>
  <c r="MR9" i="5"/>
  <c r="MQ11" i="5"/>
  <c r="MT8" i="5"/>
  <c r="MR38" i="5" l="1"/>
  <c r="MR10" i="5"/>
  <c r="MR39" i="5" s="1"/>
  <c r="MQ12" i="5"/>
  <c r="MQ33" i="5" s="1"/>
  <c r="MS9" i="5"/>
  <c r="MR11" i="5"/>
  <c r="MU8" i="5"/>
  <c r="MS38" i="5" l="1"/>
  <c r="MS10" i="5"/>
  <c r="MS39" i="5" s="1"/>
  <c r="MQ35" i="5"/>
  <c r="MQ36" i="5"/>
  <c r="MN40" i="5" s="1"/>
  <c r="MR12" i="5"/>
  <c r="MR33" i="5" s="1"/>
  <c r="MT9" i="5"/>
  <c r="MS11" i="5"/>
  <c r="MV8" i="5"/>
  <c r="MT38" i="5" l="1"/>
  <c r="MT10" i="5"/>
  <c r="MT39" i="5" s="1"/>
  <c r="MR35" i="5"/>
  <c r="MS12" i="5"/>
  <c r="MS33" i="5" s="1"/>
  <c r="MS35" i="5" s="1"/>
  <c r="MU9" i="5"/>
  <c r="MT11" i="5"/>
  <c r="MW8" i="5"/>
  <c r="MU38" i="5" l="1"/>
  <c r="MU10" i="5"/>
  <c r="MU39" i="5" s="1"/>
  <c r="MT12" i="5"/>
  <c r="MT33" i="5" s="1"/>
  <c r="MV9" i="5"/>
  <c r="MU11" i="5"/>
  <c r="MX8" i="5"/>
  <c r="MV38" i="5" l="1"/>
  <c r="MV10" i="5"/>
  <c r="MV39" i="5" s="1"/>
  <c r="MT35" i="5"/>
  <c r="MU12" i="5"/>
  <c r="MU33" i="5" s="1"/>
  <c r="MU35" i="5" s="1"/>
  <c r="MW9" i="5"/>
  <c r="MV11" i="5"/>
  <c r="MY8" i="5"/>
  <c r="MW38" i="5" l="1"/>
  <c r="MW10" i="5"/>
  <c r="MW39" i="5" s="1"/>
  <c r="MV12" i="5"/>
  <c r="MV33" i="5" s="1"/>
  <c r="MX9" i="5"/>
  <c r="MW11" i="5"/>
  <c r="MZ8" i="5"/>
  <c r="MX38" i="5" l="1"/>
  <c r="MX10" i="5"/>
  <c r="MX39" i="5" s="1"/>
  <c r="MV35" i="5"/>
  <c r="MW12" i="5"/>
  <c r="MW33" i="5" s="1"/>
  <c r="MW35" i="5" s="1"/>
  <c r="MY9" i="5"/>
  <c r="MX11" i="5"/>
  <c r="NA8" i="5"/>
  <c r="MY38" i="5" l="1"/>
  <c r="MY10" i="5"/>
  <c r="MY39" i="5" s="1"/>
  <c r="MX12" i="5"/>
  <c r="MX33" i="5" s="1"/>
  <c r="MZ9" i="5"/>
  <c r="MY11" i="5"/>
  <c r="NB8" i="5"/>
  <c r="MZ38" i="5" l="1"/>
  <c r="MZ10" i="5"/>
  <c r="MZ39" i="5" s="1"/>
  <c r="MX35" i="5"/>
  <c r="MX36" i="5"/>
  <c r="MU40" i="5" s="1"/>
  <c r="MY12" i="5"/>
  <c r="MY33" i="5" s="1"/>
  <c r="NA9" i="5"/>
  <c r="MZ11" i="5"/>
  <c r="NC8" i="5"/>
  <c r="NA38" i="5" l="1"/>
  <c r="NA10" i="5"/>
  <c r="NA39" i="5" s="1"/>
  <c r="MY35" i="5"/>
  <c r="MZ12" i="5"/>
  <c r="MZ33" i="5" s="1"/>
  <c r="MZ35" i="5" s="1"/>
  <c r="NB9" i="5"/>
  <c r="NA11" i="5"/>
  <c r="ND8" i="5"/>
  <c r="NB38" i="5" l="1"/>
  <c r="NB10" i="5"/>
  <c r="NB39" i="5" s="1"/>
  <c r="NA12" i="5"/>
  <c r="NA33" i="5" s="1"/>
  <c r="NC9" i="5"/>
  <c r="NB11" i="5"/>
  <c r="NE8" i="5"/>
  <c r="NC38" i="5" l="1"/>
  <c r="NC10" i="5"/>
  <c r="NC39" i="5" s="1"/>
  <c r="NA35" i="5"/>
  <c r="NB12" i="5"/>
  <c r="NB33" i="5" s="1"/>
  <c r="NB35" i="5" s="1"/>
  <c r="ND9" i="5"/>
  <c r="NC11" i="5"/>
  <c r="NF8" i="5"/>
  <c r="ND38" i="5" l="1"/>
  <c r="ND10" i="5"/>
  <c r="ND39" i="5" s="1"/>
  <c r="NC12" i="5"/>
  <c r="NC33" i="5" s="1"/>
  <c r="NE9" i="5"/>
  <c r="ND11" i="5"/>
  <c r="NG8" i="5"/>
  <c r="NE38" i="5" l="1"/>
  <c r="NC35" i="5"/>
  <c r="ND12" i="5"/>
  <c r="ND33" i="5" s="1"/>
  <c r="ND35" i="5" s="1"/>
  <c r="NF9" i="5"/>
  <c r="NE11" i="5"/>
  <c r="NE10" i="5"/>
  <c r="NE39" i="5" s="1"/>
  <c r="NH8" i="5"/>
  <c r="NF38" i="5" l="1"/>
  <c r="NF10" i="5"/>
  <c r="NF39" i="5" s="1"/>
  <c r="NE12" i="5"/>
  <c r="NE33" i="5" s="1"/>
  <c r="NE36" i="5" s="1"/>
  <c r="NB40" i="5" s="1"/>
  <c r="NG9" i="5"/>
  <c r="NF11" i="5"/>
  <c r="NI8" i="5"/>
  <c r="NG38" i="5" l="1"/>
  <c r="NG11" i="5"/>
  <c r="NF12" i="5"/>
  <c r="NF33" i="5" s="1"/>
  <c r="NE35" i="5"/>
  <c r="NH9" i="5"/>
  <c r="NG10" i="5"/>
  <c r="NG39" i="5" s="1"/>
  <c r="NJ8" i="5"/>
  <c r="P43" i="5"/>
  <c r="V44" i="5" l="1"/>
  <c r="NH38" i="5"/>
  <c r="NH11" i="5"/>
  <c r="NF35" i="5"/>
  <c r="NG12" i="5"/>
  <c r="NG33" i="5" s="1"/>
  <c r="NG35" i="5" s="1"/>
  <c r="NH10" i="5"/>
  <c r="NH39" i="5" s="1"/>
  <c r="NI9" i="5"/>
  <c r="NK8" i="5"/>
  <c r="NI38" i="5" l="1"/>
  <c r="NI11" i="5"/>
  <c r="NH12" i="5"/>
  <c r="NH33" i="5" s="1"/>
  <c r="NI10" i="5"/>
  <c r="NI39" i="5" s="1"/>
  <c r="NJ9" i="5"/>
  <c r="NL8" i="5"/>
  <c r="NM8" i="5" s="1"/>
  <c r="NN8" i="5" l="1"/>
  <c r="NJ38" i="5"/>
  <c r="NJ11" i="5"/>
  <c r="NH35" i="5"/>
  <c r="NI12" i="5"/>
  <c r="NI33" i="5" s="1"/>
  <c r="NI35" i="5" s="1"/>
  <c r="NJ10" i="5"/>
  <c r="NJ39" i="5" s="1"/>
  <c r="NK9" i="5"/>
  <c r="NK38" i="5" l="1"/>
  <c r="NO8" i="5"/>
  <c r="NK11" i="5"/>
  <c r="NJ12" i="5"/>
  <c r="NJ33" i="5" s="1"/>
  <c r="NK10" i="5"/>
  <c r="NK39" i="5" s="1"/>
  <c r="NL9" i="5"/>
  <c r="NM9" i="5" l="1"/>
  <c r="NM10" i="5" s="1"/>
  <c r="NN9" i="5"/>
  <c r="NO9" i="5" s="1"/>
  <c r="NP8" i="5"/>
  <c r="NL38" i="5"/>
  <c r="I57" i="5" s="1"/>
  <c r="NJ35" i="5"/>
  <c r="NK12" i="5"/>
  <c r="NK33" i="5" s="1"/>
  <c r="NK35" i="5" s="1"/>
  <c r="NL11" i="5"/>
  <c r="NL10" i="5"/>
  <c r="NL39" i="5" s="1"/>
  <c r="NM11" i="5" l="1"/>
  <c r="NM12" i="5" s="1"/>
  <c r="NM33" i="5" s="1"/>
  <c r="NM35" i="5" s="1"/>
  <c r="NM38" i="5"/>
  <c r="NN38" i="5"/>
  <c r="NN11" i="5"/>
  <c r="NN10" i="5"/>
  <c r="NM39" i="5"/>
  <c r="NQ8" i="5"/>
  <c r="NP9" i="5"/>
  <c r="NO11" i="5"/>
  <c r="NO10" i="5"/>
  <c r="NO38" i="5"/>
  <c r="I47" i="5"/>
  <c r="NL12" i="5"/>
  <c r="NL33" i="5" s="1"/>
  <c r="NO12" i="5" l="1"/>
  <c r="NO33" i="5" s="1"/>
  <c r="NO35" i="5" s="1"/>
  <c r="NO39" i="5"/>
  <c r="NN12" i="5"/>
  <c r="NN33" i="5" s="1"/>
  <c r="NN35" i="5" s="1"/>
  <c r="NN39" i="5"/>
  <c r="NP10" i="5"/>
  <c r="NP11" i="5"/>
  <c r="NP38" i="5"/>
  <c r="NR8" i="5"/>
  <c r="NQ9" i="5"/>
  <c r="NL36" i="5"/>
  <c r="NI40" i="5" s="1"/>
  <c r="NL35" i="5"/>
  <c r="NP12" i="5" l="1"/>
  <c r="NP33" i="5" s="1"/>
  <c r="NP35" i="5" s="1"/>
  <c r="NP39" i="5"/>
  <c r="NQ10" i="5"/>
  <c r="NQ38" i="5"/>
  <c r="NQ11" i="5"/>
  <c r="NR9" i="5"/>
  <c r="NS8" i="5"/>
  <c r="NQ12" i="5" l="1"/>
  <c r="NQ33" i="5" s="1"/>
  <c r="NQ35" i="5" s="1"/>
  <c r="NQ39" i="5"/>
  <c r="NR11" i="5"/>
  <c r="NR38" i="5"/>
  <c r="NR10" i="5"/>
  <c r="NR39" i="5" s="1"/>
  <c r="NT8" i="5"/>
  <c r="NS9" i="5"/>
  <c r="NR12" i="5" l="1"/>
  <c r="NR33" i="5" s="1"/>
  <c r="NS11" i="5"/>
  <c r="NS10" i="5"/>
  <c r="NS38" i="5"/>
  <c r="NP40" i="5" s="1"/>
  <c r="NU8" i="5"/>
  <c r="NT9" i="5"/>
  <c r="NS12" i="5" l="1"/>
  <c r="NS33" i="5" s="1"/>
  <c r="NS35" i="5" s="1"/>
  <c r="NS39" i="5"/>
  <c r="NV8" i="5"/>
  <c r="NU9" i="5"/>
  <c r="NT10" i="5"/>
  <c r="NT38" i="5"/>
  <c r="NT11" i="5"/>
  <c r="NR35" i="5"/>
  <c r="NS36" i="5"/>
  <c r="NT12" i="5" l="1"/>
  <c r="NT33" i="5" s="1"/>
  <c r="NT35" i="5" s="1"/>
  <c r="NT39" i="5"/>
  <c r="NU11" i="5"/>
  <c r="NU10" i="5"/>
  <c r="NU39" i="5" s="1"/>
  <c r="NU38" i="5"/>
  <c r="NW8" i="5"/>
  <c r="NV9" i="5"/>
  <c r="NV11" i="5" l="1"/>
  <c r="NV10" i="5"/>
  <c r="NV39" i="5" s="1"/>
  <c r="NV38" i="5"/>
  <c r="NW9" i="5"/>
  <c r="NX8" i="5"/>
  <c r="NU12" i="5"/>
  <c r="NU33" i="5" s="1"/>
  <c r="NU35" i="5" l="1"/>
  <c r="NW11" i="5"/>
  <c r="NW10" i="5"/>
  <c r="NW38" i="5"/>
  <c r="NX9" i="5"/>
  <c r="NY8" i="5"/>
  <c r="NV12" i="5"/>
  <c r="NV33" i="5" s="1"/>
  <c r="NV35" i="5" s="1"/>
  <c r="NW12" i="5" l="1"/>
  <c r="NW33" i="5" s="1"/>
  <c r="NW35" i="5" s="1"/>
  <c r="NW39" i="5"/>
  <c r="NX11" i="5"/>
  <c r="NX10" i="5"/>
  <c r="NX39" i="5" s="1"/>
  <c r="NX38" i="5"/>
  <c r="NY9" i="5"/>
  <c r="NZ8" i="5"/>
  <c r="NZ9" i="5" l="1"/>
  <c r="OA8" i="5"/>
  <c r="NY10" i="5"/>
  <c r="NY38" i="5"/>
  <c r="NY11" i="5"/>
  <c r="NX12" i="5"/>
  <c r="NX33" i="5" s="1"/>
  <c r="NY12" i="5" l="1"/>
  <c r="NY33" i="5" s="1"/>
  <c r="NY35" i="5" s="1"/>
  <c r="NY39" i="5"/>
  <c r="NX35" i="5"/>
  <c r="OA9" i="5"/>
  <c r="OB8" i="5"/>
  <c r="NZ10" i="5"/>
  <c r="NZ38" i="5"/>
  <c r="NW40" i="5" s="1"/>
  <c r="NZ11" i="5"/>
  <c r="NZ12" i="5" l="1"/>
  <c r="NZ33" i="5" s="1"/>
  <c r="NZ39" i="5"/>
  <c r="OA10" i="5"/>
  <c r="OA38" i="5"/>
  <c r="OA11" i="5"/>
  <c r="OC8" i="5"/>
  <c r="OB9" i="5"/>
  <c r="OA12" i="5" l="1"/>
  <c r="OA33" i="5" s="1"/>
  <c r="OA35" i="5" s="1"/>
  <c r="OA39" i="5"/>
  <c r="NZ35" i="5"/>
  <c r="NZ36" i="5"/>
  <c r="OB11" i="5"/>
  <c r="OB38" i="5"/>
  <c r="OB10" i="5"/>
  <c r="OD8" i="5"/>
  <c r="OC9" i="5"/>
  <c r="OB12" i="5" l="1"/>
  <c r="OB33" i="5" s="1"/>
  <c r="OB35" i="5" s="1"/>
  <c r="OB39" i="5"/>
  <c r="OC10" i="5"/>
  <c r="OC38" i="5"/>
  <c r="OC11" i="5"/>
  <c r="OE8" i="5"/>
  <c r="OD9" i="5"/>
  <c r="OC12" i="5" l="1"/>
  <c r="OC33" i="5" s="1"/>
  <c r="OC35" i="5" s="1"/>
  <c r="OC39" i="5"/>
  <c r="OD38" i="5"/>
  <c r="OD11" i="5"/>
  <c r="OD10" i="5"/>
  <c r="OE9" i="5"/>
  <c r="OF8" i="5"/>
  <c r="OD12" i="5" l="1"/>
  <c r="OD33" i="5" s="1"/>
  <c r="OD35" i="5" s="1"/>
  <c r="OD39" i="5"/>
  <c r="OF9" i="5"/>
  <c r="OG8" i="5"/>
  <c r="OE38" i="5"/>
  <c r="OE10" i="5"/>
  <c r="OE11" i="5"/>
  <c r="OE12" i="5" l="1"/>
  <c r="OE33" i="5" s="1"/>
  <c r="OE35" i="5" s="1"/>
  <c r="OE39" i="5"/>
  <c r="OG9" i="5"/>
  <c r="OH8" i="5"/>
  <c r="OF10" i="5"/>
  <c r="OF38" i="5"/>
  <c r="OF11" i="5"/>
  <c r="OF12" i="5" l="1"/>
  <c r="OF33" i="5" s="1"/>
  <c r="OF35" i="5" s="1"/>
  <c r="OF39" i="5"/>
  <c r="OH9" i="5"/>
  <c r="OI8" i="5"/>
  <c r="OG10" i="5"/>
  <c r="OG38" i="5"/>
  <c r="OD40" i="5" s="1"/>
  <c r="OG11" i="5"/>
  <c r="OG12" i="5" l="1"/>
  <c r="OG33" i="5" s="1"/>
  <c r="OG35" i="5" s="1"/>
  <c r="OG39" i="5"/>
  <c r="OI9" i="5"/>
  <c r="OJ8" i="5"/>
  <c r="OG36" i="5"/>
  <c r="OH10" i="5"/>
  <c r="OH11" i="5"/>
  <c r="OH38" i="5"/>
  <c r="OH12" i="5" l="1"/>
  <c r="OH33" i="5" s="1"/>
  <c r="OH35" i="5" s="1"/>
  <c r="OH39" i="5"/>
  <c r="OI38" i="5"/>
  <c r="OI11" i="5"/>
  <c r="OI10" i="5"/>
  <c r="OJ9" i="5"/>
  <c r="OK8" i="5"/>
  <c r="OI12" i="5" l="1"/>
  <c r="OI33" i="5" s="1"/>
  <c r="OI35" i="5" s="1"/>
  <c r="OI39" i="5"/>
  <c r="OJ11" i="5"/>
  <c r="OJ10" i="5"/>
  <c r="OJ39" i="5" s="1"/>
  <c r="OJ38" i="5"/>
  <c r="OK9" i="5"/>
  <c r="OL8" i="5"/>
  <c r="OK10" i="5" l="1"/>
  <c r="OK39" i="5" s="1"/>
  <c r="OK38" i="5"/>
  <c r="OK11" i="5"/>
  <c r="OM8" i="5"/>
  <c r="OL9" i="5"/>
  <c r="OJ12" i="5"/>
  <c r="OJ33" i="5" s="1"/>
  <c r="OK12" i="5" l="1"/>
  <c r="OK33" i="5" s="1"/>
  <c r="OK35" i="5" s="1"/>
  <c r="OJ35" i="5"/>
  <c r="OM9" i="5"/>
  <c r="ON8" i="5"/>
  <c r="OL11" i="5"/>
  <c r="OL10" i="5"/>
  <c r="OL39" i="5" s="1"/>
  <c r="OL38" i="5"/>
  <c r="OL12" i="5" l="1"/>
  <c r="OL33" i="5" s="1"/>
  <c r="OM11" i="5"/>
  <c r="OM10" i="5"/>
  <c r="OM38" i="5"/>
  <c r="ON9" i="5"/>
  <c r="OO8" i="5"/>
  <c r="OM12" i="5" l="1"/>
  <c r="OM33" i="5" s="1"/>
  <c r="OM35" i="5" s="1"/>
  <c r="OM39" i="5"/>
  <c r="OO9" i="5"/>
  <c r="OP8" i="5"/>
  <c r="ON11" i="5"/>
  <c r="ON10" i="5"/>
  <c r="ON38" i="5"/>
  <c r="OK40" i="5" s="1"/>
  <c r="OL35" i="5"/>
  <c r="ON12" i="5" l="1"/>
  <c r="ON33" i="5" s="1"/>
  <c r="ON39" i="5"/>
  <c r="OP9" i="5"/>
  <c r="OQ8" i="5"/>
  <c r="OO38" i="5"/>
  <c r="OO10" i="5"/>
  <c r="OO11" i="5"/>
  <c r="ON35" i="5" l="1"/>
  <c r="ON36" i="5"/>
  <c r="OO12" i="5"/>
  <c r="OO33" i="5" s="1"/>
  <c r="OO35" i="5" s="1"/>
  <c r="OO39" i="5"/>
  <c r="OQ9" i="5"/>
  <c r="OR8" i="5"/>
  <c r="OP10" i="5"/>
  <c r="OP11" i="5"/>
  <c r="OP38" i="5"/>
  <c r="OP12" i="5" l="1"/>
  <c r="OP33" i="5" s="1"/>
  <c r="OP35" i="5" s="1"/>
  <c r="OP39" i="5"/>
  <c r="OS8" i="5"/>
  <c r="OR9" i="5"/>
  <c r="OQ11" i="5"/>
  <c r="OQ38" i="5"/>
  <c r="OQ10" i="5"/>
  <c r="OQ12" i="5" l="1"/>
  <c r="OQ33" i="5" s="1"/>
  <c r="OQ35" i="5" s="1"/>
  <c r="OQ39" i="5"/>
  <c r="OR11" i="5"/>
  <c r="OR38" i="5"/>
  <c r="OR10" i="5"/>
  <c r="OT8" i="5"/>
  <c r="OS9" i="5"/>
  <c r="OR12" i="5" l="1"/>
  <c r="OR33" i="5" s="1"/>
  <c r="OR35" i="5" s="1"/>
  <c r="OR39" i="5"/>
  <c r="OU8" i="5"/>
  <c r="OT9" i="5"/>
  <c r="OS11" i="5"/>
  <c r="OS10" i="5"/>
  <c r="OS38" i="5"/>
  <c r="OS12" i="5" l="1"/>
  <c r="OS33" i="5" s="1"/>
  <c r="OS35" i="5" s="1"/>
  <c r="OS39" i="5"/>
  <c r="OT38" i="5"/>
  <c r="OT11" i="5"/>
  <c r="OT10" i="5"/>
  <c r="OV8" i="5"/>
  <c r="OU9" i="5"/>
  <c r="OT12" i="5" l="1"/>
  <c r="OT33" i="5" s="1"/>
  <c r="OT35" i="5" s="1"/>
  <c r="OT39" i="5"/>
  <c r="OU11" i="5"/>
  <c r="OU38" i="5"/>
  <c r="OR40" i="5" s="1"/>
  <c r="OU10" i="5"/>
  <c r="OV9" i="5"/>
  <c r="OW8" i="5"/>
  <c r="OU12" i="5" l="1"/>
  <c r="OU33" i="5" s="1"/>
  <c r="OU35" i="5" s="1"/>
  <c r="OU39" i="5"/>
  <c r="OW9" i="5"/>
  <c r="OX8" i="5"/>
  <c r="OU36" i="5"/>
  <c r="OV38" i="5"/>
  <c r="OV10" i="5"/>
  <c r="OV39" i="5" s="1"/>
  <c r="OV11" i="5"/>
  <c r="OV12" i="5" l="1"/>
  <c r="OV33" i="5" s="1"/>
  <c r="OV35" i="5" s="1"/>
  <c r="OY8" i="5"/>
  <c r="OX9" i="5"/>
  <c r="OW10" i="5"/>
  <c r="OW39" i="5" s="1"/>
  <c r="OW11" i="5"/>
  <c r="OW38" i="5"/>
  <c r="OW12" i="5" l="1"/>
  <c r="OW33" i="5" s="1"/>
  <c r="OW35" i="5" s="1"/>
  <c r="OY9" i="5"/>
  <c r="OZ8" i="5"/>
  <c r="OX11" i="5"/>
  <c r="OX10" i="5"/>
  <c r="OX38" i="5"/>
  <c r="OX12" i="5" l="1"/>
  <c r="OX33" i="5" s="1"/>
  <c r="OX35" i="5" s="1"/>
  <c r="OX39" i="5"/>
  <c r="PA8" i="5"/>
  <c r="OZ9" i="5"/>
  <c r="OY11" i="5"/>
  <c r="OY10" i="5"/>
  <c r="OY38" i="5"/>
  <c r="OY12" i="5" l="1"/>
  <c r="OY33" i="5" s="1"/>
  <c r="OY35" i="5" s="1"/>
  <c r="OY39" i="5"/>
  <c r="OZ11" i="5"/>
  <c r="OZ10" i="5"/>
  <c r="OZ38" i="5"/>
  <c r="PB8" i="5"/>
  <c r="PA9" i="5"/>
  <c r="OZ12" i="5" l="1"/>
  <c r="OZ33" i="5" s="1"/>
  <c r="OZ35" i="5" s="1"/>
  <c r="OZ39" i="5"/>
  <c r="PA11" i="5"/>
  <c r="PA10" i="5"/>
  <c r="PA38" i="5"/>
  <c r="PC8" i="5"/>
  <c r="PB9" i="5"/>
  <c r="PA12" i="5" l="1"/>
  <c r="PA33" i="5" s="1"/>
  <c r="PA35" i="5" s="1"/>
  <c r="PA39" i="5"/>
  <c r="PC9" i="5"/>
  <c r="PD8" i="5"/>
  <c r="PB10" i="5"/>
  <c r="PB11" i="5"/>
  <c r="PB38" i="5"/>
  <c r="OY40" i="5" s="1"/>
  <c r="PB12" i="5" l="1"/>
  <c r="PB33" i="5" s="1"/>
  <c r="PB35" i="5" s="1"/>
  <c r="PB39" i="5"/>
  <c r="PB36" i="5"/>
  <c r="PD9" i="5"/>
  <c r="PE8" i="5"/>
  <c r="PC11" i="5"/>
  <c r="PC10" i="5"/>
  <c r="PC38" i="5"/>
  <c r="PC12" i="5" l="1"/>
  <c r="PC33" i="5" s="1"/>
  <c r="PC35" i="5" s="1"/>
  <c r="PC39" i="5"/>
  <c r="PD38" i="5"/>
  <c r="PD11" i="5"/>
  <c r="PD10" i="5"/>
  <c r="PE9" i="5"/>
  <c r="PF8" i="5"/>
  <c r="PD12" i="5" l="1"/>
  <c r="PD33" i="5" s="1"/>
  <c r="PD35" i="5" s="1"/>
  <c r="PD39" i="5"/>
  <c r="PG8" i="5"/>
  <c r="PF9" i="5"/>
  <c r="PE10" i="5"/>
  <c r="PE39" i="5" s="1"/>
  <c r="PE38" i="5"/>
  <c r="PE11" i="5"/>
  <c r="PE12" i="5" l="1"/>
  <c r="PE33" i="5" s="1"/>
  <c r="PE35" i="5" s="1"/>
  <c r="PF10" i="5"/>
  <c r="PF11" i="5"/>
  <c r="PF38" i="5"/>
  <c r="PG9" i="5"/>
  <c r="PH8" i="5"/>
  <c r="PF12" i="5" l="1"/>
  <c r="PF33" i="5" s="1"/>
  <c r="PF35" i="5" s="1"/>
  <c r="PF39" i="5"/>
  <c r="PI8" i="5"/>
  <c r="PH9" i="5"/>
  <c r="PG38" i="5"/>
  <c r="PG11" i="5"/>
  <c r="PG10" i="5"/>
  <c r="PG12" i="5" l="1"/>
  <c r="PG33" i="5" s="1"/>
  <c r="PG35" i="5" s="1"/>
  <c r="PG39" i="5"/>
  <c r="PH11" i="5"/>
  <c r="PH38" i="5"/>
  <c r="PH10" i="5"/>
  <c r="PJ8" i="5"/>
  <c r="PI9" i="5"/>
  <c r="PH12" i="5" l="1"/>
  <c r="PH33" i="5" s="1"/>
  <c r="PH35" i="5" s="1"/>
  <c r="PH39" i="5"/>
  <c r="PI38" i="5"/>
  <c r="PF40" i="5" s="1"/>
  <c r="PI11" i="5"/>
  <c r="PI10" i="5"/>
  <c r="PK8" i="5"/>
  <c r="PJ9" i="5"/>
  <c r="PI12" i="5" l="1"/>
  <c r="PI33" i="5" s="1"/>
  <c r="PI35" i="5" s="1"/>
  <c r="PI39" i="5"/>
  <c r="PI36" i="5"/>
  <c r="PJ10" i="5"/>
  <c r="PJ39" i="5" s="1"/>
  <c r="PJ11" i="5"/>
  <c r="PJ38" i="5"/>
  <c r="PK9" i="5"/>
  <c r="PL8" i="5"/>
  <c r="PJ12" i="5" l="1"/>
  <c r="PJ33" i="5" s="1"/>
  <c r="PJ35" i="5" s="1"/>
  <c r="PK11" i="5"/>
  <c r="PK10" i="5"/>
  <c r="PK38" i="5"/>
  <c r="PL9" i="5"/>
  <c r="PM8" i="5"/>
  <c r="PK12" i="5" l="1"/>
  <c r="PK33" i="5" s="1"/>
  <c r="PK35" i="5" s="1"/>
  <c r="PK39" i="5"/>
  <c r="PN8" i="5"/>
  <c r="PM9" i="5"/>
  <c r="PL10" i="5"/>
  <c r="PL11" i="5"/>
  <c r="PL38" i="5"/>
  <c r="PL12" i="5" l="1"/>
  <c r="PL33" i="5" s="1"/>
  <c r="PL35" i="5" s="1"/>
  <c r="PL39" i="5"/>
  <c r="PM10" i="5"/>
  <c r="PM38" i="5"/>
  <c r="PM11" i="5"/>
  <c r="PN9" i="5"/>
  <c r="PO8" i="5"/>
  <c r="PM12" i="5" l="1"/>
  <c r="PM33" i="5" s="1"/>
  <c r="PM35" i="5" s="1"/>
  <c r="PM39" i="5"/>
  <c r="PO9" i="5"/>
  <c r="PP8" i="5"/>
  <c r="PN11" i="5"/>
  <c r="PN38" i="5"/>
  <c r="PN10" i="5"/>
  <c r="PN12" i="5" l="1"/>
  <c r="PN33" i="5" s="1"/>
  <c r="PN35" i="5" s="1"/>
  <c r="PN39" i="5"/>
  <c r="PQ8" i="5"/>
  <c r="PP9" i="5"/>
  <c r="PO11" i="5"/>
  <c r="PO10" i="5"/>
  <c r="PO38" i="5"/>
  <c r="PO12" i="5" l="1"/>
  <c r="PO33" i="5" s="1"/>
  <c r="PO35" i="5" s="1"/>
  <c r="PO39" i="5"/>
  <c r="PP11" i="5"/>
  <c r="PP10" i="5"/>
  <c r="PP38" i="5"/>
  <c r="PM40" i="5" s="1"/>
  <c r="PR8" i="5"/>
  <c r="PQ9" i="5"/>
  <c r="PP12" i="5" l="1"/>
  <c r="PP33" i="5" s="1"/>
  <c r="PP35" i="5" s="1"/>
  <c r="PP39" i="5"/>
  <c r="PQ10" i="5"/>
  <c r="PQ38" i="5"/>
  <c r="PQ11" i="5"/>
  <c r="PP36" i="5"/>
  <c r="PS8" i="5"/>
  <c r="PR9" i="5"/>
  <c r="PQ12" i="5" l="1"/>
  <c r="PQ33" i="5" s="1"/>
  <c r="PQ35" i="5" s="1"/>
  <c r="PQ39" i="5"/>
  <c r="PR38" i="5"/>
  <c r="PR11" i="5"/>
  <c r="PR10" i="5"/>
  <c r="PS9" i="5"/>
  <c r="PT8" i="5"/>
  <c r="PR12" i="5" l="1"/>
  <c r="PR33" i="5" s="1"/>
  <c r="PR35" i="5" s="1"/>
  <c r="PR39" i="5"/>
  <c r="PT9" i="5"/>
  <c r="PU8" i="5"/>
  <c r="PS11" i="5"/>
  <c r="PS10" i="5"/>
  <c r="PS38" i="5"/>
  <c r="PS12" i="5" l="1"/>
  <c r="PS33" i="5" s="1"/>
  <c r="PS35" i="5" s="1"/>
  <c r="PS39" i="5"/>
  <c r="PU9" i="5"/>
  <c r="PV8" i="5"/>
  <c r="PT11" i="5"/>
  <c r="PT10" i="5"/>
  <c r="PT38" i="5"/>
  <c r="PT12" i="5" l="1"/>
  <c r="PT33" i="5" s="1"/>
  <c r="PT35" i="5" s="1"/>
  <c r="PT39" i="5"/>
  <c r="PV9" i="5"/>
  <c r="PW8" i="5"/>
  <c r="PU10" i="5"/>
  <c r="PU39" i="5" s="1"/>
  <c r="PU11" i="5"/>
  <c r="PU38" i="5"/>
  <c r="PU12" i="5" l="1"/>
  <c r="PU33" i="5" s="1"/>
  <c r="PU35" i="5" s="1"/>
  <c r="PW9" i="5"/>
  <c r="PX8" i="5"/>
  <c r="PV11" i="5"/>
  <c r="PV38" i="5"/>
  <c r="PV10" i="5"/>
  <c r="PV12" i="5" l="1"/>
  <c r="PV33" i="5" s="1"/>
  <c r="PV35" i="5" s="1"/>
  <c r="PV39" i="5"/>
  <c r="PY8" i="5"/>
  <c r="PX9" i="5"/>
  <c r="PW11" i="5"/>
  <c r="PW10" i="5"/>
  <c r="PW38" i="5"/>
  <c r="PT40" i="5" s="1"/>
  <c r="PW12" i="5" l="1"/>
  <c r="PW33" i="5" s="1"/>
  <c r="PW35" i="5" s="1"/>
  <c r="PW39" i="5"/>
  <c r="PW36" i="5"/>
  <c r="PX11" i="5"/>
  <c r="PX38" i="5"/>
  <c r="PX10" i="5"/>
  <c r="PZ8" i="5"/>
  <c r="PY9" i="5"/>
  <c r="PX12" i="5" l="1"/>
  <c r="PX33" i="5" s="1"/>
  <c r="PX35" i="5" s="1"/>
  <c r="PX39" i="5"/>
  <c r="PY11" i="5"/>
  <c r="PY10" i="5"/>
  <c r="PY38" i="5"/>
  <c r="QA8" i="5"/>
  <c r="PZ9" i="5"/>
  <c r="PY12" i="5" l="1"/>
  <c r="PY33" i="5" s="1"/>
  <c r="PY35" i="5" s="1"/>
  <c r="PY39" i="5"/>
  <c r="QA9" i="5"/>
  <c r="QB8" i="5"/>
  <c r="PZ10" i="5"/>
  <c r="PZ11" i="5"/>
  <c r="PZ38" i="5"/>
  <c r="PZ12" i="5" l="1"/>
  <c r="PZ33" i="5" s="1"/>
  <c r="PZ35" i="5" s="1"/>
  <c r="PZ39" i="5"/>
  <c r="QB9" i="5"/>
  <c r="QC8" i="5"/>
  <c r="QA38" i="5"/>
  <c r="QA10" i="5"/>
  <c r="QA11" i="5"/>
  <c r="QA12" i="5" l="1"/>
  <c r="QA33" i="5" s="1"/>
  <c r="QA35" i="5" s="1"/>
  <c r="QA39" i="5"/>
  <c r="QC9" i="5"/>
  <c r="QD8" i="5"/>
  <c r="QB38" i="5"/>
  <c r="QB11" i="5"/>
  <c r="QB10" i="5"/>
  <c r="QB12" i="5" l="1"/>
  <c r="QB33" i="5" s="1"/>
  <c r="QB35" i="5" s="1"/>
  <c r="QB39" i="5"/>
  <c r="QD9" i="5"/>
  <c r="QE8" i="5"/>
  <c r="QC10" i="5"/>
  <c r="QC38" i="5"/>
  <c r="QC11" i="5"/>
  <c r="QC12" i="5" l="1"/>
  <c r="QC33" i="5" s="1"/>
  <c r="QC35" i="5" s="1"/>
  <c r="QC39" i="5"/>
  <c r="QD10" i="5"/>
  <c r="QD11" i="5"/>
  <c r="QD38" i="5"/>
  <c r="QA40" i="5" s="1"/>
  <c r="QF8" i="5"/>
  <c r="QE9" i="5"/>
  <c r="QD12" i="5" l="1"/>
  <c r="QD33" i="5" s="1"/>
  <c r="QD35" i="5" s="1"/>
  <c r="QD39" i="5"/>
  <c r="QF9" i="5"/>
  <c r="QG8" i="5"/>
  <c r="QE10" i="5"/>
  <c r="QE39" i="5" s="1"/>
  <c r="QE38" i="5"/>
  <c r="QE11" i="5"/>
  <c r="QD36" i="5"/>
  <c r="QE12" i="5" l="1"/>
  <c r="QE33" i="5" s="1"/>
  <c r="QE35" i="5" s="1"/>
  <c r="QH8" i="5"/>
  <c r="QG9" i="5"/>
  <c r="QF10" i="5"/>
  <c r="QF38" i="5"/>
  <c r="QF11" i="5"/>
  <c r="QF12" i="5" l="1"/>
  <c r="QF33" i="5" s="1"/>
  <c r="QF35" i="5" s="1"/>
  <c r="QF39" i="5"/>
  <c r="QH9" i="5"/>
  <c r="QI8" i="5"/>
  <c r="QG11" i="5"/>
  <c r="QG10" i="5"/>
  <c r="QG38" i="5"/>
  <c r="QG12" i="5" l="1"/>
  <c r="QG33" i="5" s="1"/>
  <c r="QG35" i="5" s="1"/>
  <c r="QG39" i="5"/>
  <c r="QI9" i="5"/>
  <c r="QJ8" i="5"/>
  <c r="QH11" i="5"/>
  <c r="QH10" i="5"/>
  <c r="QH12" i="5" s="1"/>
  <c r="QH33" i="5" s="1"/>
  <c r="QH35" i="5" s="1"/>
  <c r="QH38" i="5"/>
  <c r="QH39" i="5" l="1"/>
  <c r="QJ9" i="5"/>
  <c r="QK8" i="5"/>
  <c r="QI11" i="5"/>
  <c r="QI10" i="5"/>
  <c r="QI38" i="5"/>
  <c r="QI12" i="5" l="1"/>
  <c r="QI33" i="5" s="1"/>
  <c r="QI35" i="5" s="1"/>
  <c r="QI39" i="5"/>
  <c r="QK9" i="5"/>
  <c r="QL8" i="5"/>
  <c r="QJ11" i="5"/>
  <c r="QJ10" i="5"/>
  <c r="QJ38" i="5"/>
  <c r="QJ12" i="5" l="1"/>
  <c r="QJ33" i="5" s="1"/>
  <c r="QJ35" i="5" s="1"/>
  <c r="QJ39" i="5"/>
  <c r="QM8" i="5"/>
  <c r="QL9" i="5"/>
  <c r="QK11" i="5"/>
  <c r="QK10" i="5"/>
  <c r="QK38" i="5"/>
  <c r="QH40" i="5" s="1"/>
  <c r="QK12" i="5" l="1"/>
  <c r="QK33" i="5" s="1"/>
  <c r="QK35" i="5" s="1"/>
  <c r="QK39" i="5"/>
  <c r="QK36" i="5"/>
  <c r="QL10" i="5"/>
  <c r="QL39" i="5" s="1"/>
  <c r="QL11" i="5"/>
  <c r="QL38" i="5"/>
  <c r="QN8" i="5"/>
  <c r="QM9" i="5"/>
  <c r="QL12" i="5" l="1"/>
  <c r="QL33" i="5" s="1"/>
  <c r="QL35" i="5" s="1"/>
  <c r="QO8" i="5"/>
  <c r="QN9" i="5"/>
  <c r="QM11" i="5"/>
  <c r="QM10" i="5"/>
  <c r="QM39" i="5" s="1"/>
  <c r="QM38" i="5"/>
  <c r="QM12" i="5" l="1"/>
  <c r="QM33" i="5" s="1"/>
  <c r="QM35" i="5" s="1"/>
  <c r="QN11" i="5"/>
  <c r="QN38" i="5"/>
  <c r="QN10" i="5"/>
  <c r="QP8" i="5"/>
  <c r="QO9" i="5"/>
  <c r="QN12" i="5" l="1"/>
  <c r="QN33" i="5" s="1"/>
  <c r="QN35" i="5" s="1"/>
  <c r="QN39" i="5"/>
  <c r="QO11" i="5"/>
  <c r="QO10" i="5"/>
  <c r="QO38" i="5"/>
  <c r="QQ8" i="5"/>
  <c r="QP9" i="5"/>
  <c r="QO12" i="5" l="1"/>
  <c r="QO33" i="5" s="1"/>
  <c r="QO35" i="5" s="1"/>
  <c r="QO39" i="5"/>
  <c r="QP11" i="5"/>
  <c r="QP10" i="5"/>
  <c r="QP12" i="5" s="1"/>
  <c r="QP33" i="5" s="1"/>
  <c r="QP38" i="5"/>
  <c r="QQ9" i="5"/>
  <c r="QR8" i="5"/>
  <c r="QP39" i="5" l="1"/>
  <c r="QQ11" i="5"/>
  <c r="QQ10" i="5"/>
  <c r="QQ38" i="5"/>
  <c r="QR9" i="5"/>
  <c r="QS8" i="5"/>
  <c r="QP35" i="5"/>
  <c r="QQ12" i="5" l="1"/>
  <c r="QQ33" i="5" s="1"/>
  <c r="QQ35" i="5" s="1"/>
  <c r="QQ39" i="5"/>
  <c r="QS9" i="5"/>
  <c r="QT8" i="5"/>
  <c r="QR10" i="5"/>
  <c r="QR11" i="5"/>
  <c r="QR38" i="5"/>
  <c r="QO40" i="5" s="1"/>
  <c r="QR12" i="5" l="1"/>
  <c r="QR33" i="5" s="1"/>
  <c r="QR35" i="5" s="1"/>
  <c r="QR39" i="5"/>
  <c r="QR36" i="5"/>
  <c r="QT9" i="5"/>
  <c r="QU8" i="5"/>
  <c r="QS38" i="5"/>
  <c r="QS10" i="5"/>
  <c r="QS11" i="5"/>
  <c r="QS12" i="5" l="1"/>
  <c r="QS33" i="5" s="1"/>
  <c r="QS35" i="5" s="1"/>
  <c r="QS39" i="5"/>
  <c r="QV8" i="5"/>
  <c r="QU9" i="5"/>
  <c r="QT10" i="5"/>
  <c r="QT11" i="5"/>
  <c r="QT38" i="5"/>
  <c r="QT12" i="5" l="1"/>
  <c r="QT33" i="5" s="1"/>
  <c r="QT35" i="5" s="1"/>
  <c r="QT39" i="5"/>
  <c r="QW8" i="5"/>
  <c r="QV9" i="5"/>
  <c r="QU11" i="5"/>
  <c r="QU10" i="5"/>
  <c r="QU39" i="5" s="1"/>
  <c r="QU38" i="5"/>
  <c r="QU12" i="5" l="1"/>
  <c r="QU33" i="5" s="1"/>
  <c r="QU35" i="5" s="1"/>
  <c r="QV11" i="5"/>
  <c r="QV38" i="5"/>
  <c r="QV10" i="5"/>
  <c r="QX8" i="5"/>
  <c r="QW9" i="5"/>
  <c r="QV12" i="5" l="1"/>
  <c r="QV33" i="5" s="1"/>
  <c r="QV35" i="5" s="1"/>
  <c r="QV39" i="5"/>
  <c r="QW11" i="5"/>
  <c r="QW10" i="5"/>
  <c r="QW39" i="5" s="1"/>
  <c r="QW38" i="5"/>
  <c r="QX9" i="5"/>
  <c r="QY8" i="5"/>
  <c r="QW12" i="5" l="1"/>
  <c r="QW33" i="5" s="1"/>
  <c r="QW35" i="5" s="1"/>
  <c r="QX11" i="5"/>
  <c r="QX38" i="5"/>
  <c r="QX10" i="5"/>
  <c r="QX12" i="5" s="1"/>
  <c r="QX33" i="5" s="1"/>
  <c r="QX35" i="5" s="1"/>
  <c r="QY9" i="5"/>
  <c r="QZ8" i="5"/>
  <c r="QX39" i="5" l="1"/>
  <c r="QY11" i="5"/>
  <c r="QY10" i="5"/>
  <c r="QY38" i="5"/>
  <c r="QV40" i="5" s="1"/>
  <c r="QZ9" i="5"/>
  <c r="RA8" i="5"/>
  <c r="QY12" i="5" l="1"/>
  <c r="QY33" i="5" s="1"/>
  <c r="QY35" i="5" s="1"/>
  <c r="QY39" i="5"/>
  <c r="QY36" i="5"/>
  <c r="RB8" i="5"/>
  <c r="RA9" i="5"/>
  <c r="QZ11" i="5"/>
  <c r="QZ38" i="5"/>
  <c r="QZ10" i="5"/>
  <c r="QZ39" i="5" s="1"/>
  <c r="QZ12" i="5" l="1"/>
  <c r="QZ33" i="5" s="1"/>
  <c r="QZ35" i="5" s="1"/>
  <c r="RB9" i="5"/>
  <c r="RC8" i="5"/>
  <c r="RA11" i="5"/>
  <c r="RA10" i="5"/>
  <c r="RA38" i="5"/>
  <c r="RA12" i="5" l="1"/>
  <c r="RA33" i="5" s="1"/>
  <c r="RA35" i="5" s="1"/>
  <c r="RA39" i="5"/>
  <c r="RC9" i="5"/>
  <c r="RD8" i="5"/>
  <c r="RB10" i="5"/>
  <c r="RB11" i="5"/>
  <c r="RB38" i="5"/>
  <c r="RB12" i="5" l="1"/>
  <c r="RB33" i="5" s="1"/>
  <c r="RB35" i="5" s="1"/>
  <c r="RB39" i="5"/>
  <c r="RE8" i="5"/>
  <c r="RD9" i="5"/>
  <c r="RC11" i="5"/>
  <c r="RC10" i="5"/>
  <c r="RC38" i="5"/>
  <c r="RC12" i="5" l="1"/>
  <c r="RC33" i="5" s="1"/>
  <c r="RC35" i="5" s="1"/>
  <c r="RC39" i="5"/>
  <c r="RD11" i="5"/>
  <c r="RD38" i="5"/>
  <c r="RD10" i="5"/>
  <c r="RF8" i="5"/>
  <c r="RE9" i="5"/>
  <c r="RD12" i="5" l="1"/>
  <c r="RD33" i="5" s="1"/>
  <c r="RD35" i="5" s="1"/>
  <c r="RD39" i="5"/>
  <c r="RE11" i="5"/>
  <c r="RE10" i="5"/>
  <c r="RE38" i="5"/>
  <c r="RG8" i="5"/>
  <c r="RF9" i="5"/>
  <c r="RE12" i="5" l="1"/>
  <c r="RE33" i="5" s="1"/>
  <c r="RE35" i="5" s="1"/>
  <c r="RE39" i="5"/>
  <c r="RF38" i="5"/>
  <c r="RC40" i="5" s="1"/>
  <c r="RF11" i="5"/>
  <c r="RF10" i="5"/>
  <c r="RH8" i="5"/>
  <c r="RG9" i="5"/>
  <c r="RF12" i="5" l="1"/>
  <c r="RF33" i="5" s="1"/>
  <c r="RF35" i="5" s="1"/>
  <c r="RF39" i="5"/>
  <c r="RG10" i="5"/>
  <c r="RG11" i="5"/>
  <c r="RG38" i="5"/>
  <c r="RI8" i="5"/>
  <c r="RH9" i="5"/>
  <c r="RF36" i="5"/>
  <c r="RG12" i="5" l="1"/>
  <c r="RG33" i="5" s="1"/>
  <c r="RG35" i="5" s="1"/>
  <c r="RG39" i="5"/>
  <c r="RI9" i="5"/>
  <c r="RJ8" i="5"/>
  <c r="RH10" i="5"/>
  <c r="RH38" i="5"/>
  <c r="RH11" i="5"/>
  <c r="RH12" i="5" l="1"/>
  <c r="RH33" i="5" s="1"/>
  <c r="RH35" i="5" s="1"/>
  <c r="RH39" i="5"/>
  <c r="RJ9" i="5"/>
  <c r="RK8" i="5"/>
  <c r="RI10" i="5"/>
  <c r="RI38" i="5"/>
  <c r="RI11" i="5"/>
  <c r="RI12" i="5" l="1"/>
  <c r="RI33" i="5" s="1"/>
  <c r="RI35" i="5" s="1"/>
  <c r="RI39" i="5"/>
  <c r="RK9" i="5"/>
  <c r="RL8" i="5"/>
  <c r="RJ38" i="5"/>
  <c r="RJ10" i="5"/>
  <c r="RJ11" i="5"/>
  <c r="RJ12" i="5" l="1"/>
  <c r="RJ33" i="5" s="1"/>
  <c r="RJ35" i="5" s="1"/>
  <c r="RJ39" i="5"/>
  <c r="RK11" i="5"/>
  <c r="RK10" i="5"/>
  <c r="RK38" i="5"/>
  <c r="RM8" i="5"/>
  <c r="RL9" i="5"/>
  <c r="RK12" i="5" l="1"/>
  <c r="RK33" i="5" s="1"/>
  <c r="RK35" i="5" s="1"/>
  <c r="RK39" i="5"/>
  <c r="RM9" i="5"/>
  <c r="RN8" i="5"/>
  <c r="RL10" i="5"/>
  <c r="RL11" i="5"/>
  <c r="RL38" i="5"/>
  <c r="RL12" i="5" l="1"/>
  <c r="RL33" i="5" s="1"/>
  <c r="RL35" i="5" s="1"/>
  <c r="RL39" i="5"/>
  <c r="RO8" i="5"/>
  <c r="RN9" i="5"/>
  <c r="RM11" i="5"/>
  <c r="RM10" i="5"/>
  <c r="RM38" i="5"/>
  <c r="RJ40" i="5" s="1"/>
  <c r="RM12" i="5" l="1"/>
  <c r="RM33" i="5" s="1"/>
  <c r="RM35" i="5" s="1"/>
  <c r="RM39" i="5"/>
  <c r="RM36" i="5"/>
  <c r="RN11" i="5"/>
  <c r="RN10" i="5"/>
  <c r="RN38" i="5"/>
  <c r="RO9" i="5"/>
  <c r="RP8" i="5"/>
  <c r="RN12" i="5" l="1"/>
  <c r="RN33" i="5" s="1"/>
  <c r="RN35" i="5" s="1"/>
  <c r="RN39" i="5"/>
  <c r="RQ8" i="5"/>
  <c r="RP9" i="5"/>
  <c r="RO11" i="5"/>
  <c r="RO10" i="5"/>
  <c r="RO38" i="5"/>
  <c r="RO12" i="5" l="1"/>
  <c r="RO33" i="5" s="1"/>
  <c r="RO35" i="5" s="1"/>
  <c r="RO39" i="5"/>
  <c r="RP11" i="5"/>
  <c r="RP38" i="5"/>
  <c r="RP10" i="5"/>
  <c r="RP12" i="5" s="1"/>
  <c r="RP33" i="5" s="1"/>
  <c r="RQ9" i="5"/>
  <c r="RR8" i="5"/>
  <c r="RP39" i="5" l="1"/>
  <c r="RP35" i="5"/>
  <c r="RQ11" i="5"/>
  <c r="RQ10" i="5"/>
  <c r="RQ12" i="5" s="1"/>
  <c r="RQ33" i="5" s="1"/>
  <c r="RQ35" i="5" s="1"/>
  <c r="RQ38" i="5"/>
  <c r="RR9" i="5"/>
  <c r="RS8" i="5"/>
  <c r="RQ39" i="5" l="1"/>
  <c r="RR10" i="5"/>
  <c r="RR11" i="5"/>
  <c r="RR38" i="5"/>
  <c r="RS9" i="5"/>
  <c r="RT8" i="5"/>
  <c r="RR12" i="5" l="1"/>
  <c r="RR33" i="5" s="1"/>
  <c r="RR35" i="5" s="1"/>
  <c r="RR39" i="5"/>
  <c r="RS11" i="5"/>
  <c r="RS10" i="5"/>
  <c r="RS12" i="5" s="1"/>
  <c r="RS33" i="5" s="1"/>
  <c r="RS35" i="5" s="1"/>
  <c r="RS38" i="5"/>
  <c r="RT9" i="5"/>
  <c r="RU8" i="5"/>
  <c r="RS39" i="5" l="1"/>
  <c r="RT11" i="5"/>
  <c r="RT38" i="5"/>
  <c r="RQ40" i="5" s="1"/>
  <c r="RT10" i="5"/>
  <c r="RT12" i="5" s="1"/>
  <c r="RT33" i="5" s="1"/>
  <c r="RV8" i="5"/>
  <c r="RU9" i="5"/>
  <c r="RT39" i="5" l="1"/>
  <c r="RT35" i="5"/>
  <c r="RT36" i="5"/>
  <c r="RU11" i="5"/>
  <c r="RU10" i="5"/>
  <c r="RU12" i="5" s="1"/>
  <c r="RU33" i="5" s="1"/>
  <c r="RU38" i="5"/>
  <c r="RW8" i="5"/>
  <c r="RV9" i="5"/>
  <c r="RU39" i="5" l="1"/>
  <c r="RV38" i="5"/>
  <c r="RV10" i="5"/>
  <c r="RV11" i="5"/>
  <c r="RW9" i="5"/>
  <c r="RX8" i="5"/>
  <c r="RU35" i="5"/>
  <c r="RV12" i="5" l="1"/>
  <c r="RV33" i="5" s="1"/>
  <c r="RV35" i="5" s="1"/>
  <c r="RV39" i="5"/>
  <c r="RX9" i="5"/>
  <c r="RY8" i="5"/>
  <c r="RW11" i="5"/>
  <c r="RW38" i="5"/>
  <c r="RW10" i="5"/>
  <c r="RW12" i="5" s="1"/>
  <c r="RW33" i="5" s="1"/>
  <c r="RW39" i="5" l="1"/>
  <c r="RW35" i="5"/>
  <c r="RY9" i="5"/>
  <c r="RZ8" i="5"/>
  <c r="RX38" i="5"/>
  <c r="RX10" i="5"/>
  <c r="RX11" i="5"/>
  <c r="RX12" i="5" l="1"/>
  <c r="RX33" i="5" s="1"/>
  <c r="RX35" i="5" s="1"/>
  <c r="RX39" i="5"/>
  <c r="SA8" i="5"/>
  <c r="RZ9" i="5"/>
  <c r="RY11" i="5"/>
  <c r="RY10" i="5"/>
  <c r="RY38" i="5"/>
  <c r="RY12" i="5" l="1"/>
  <c r="RY33" i="5" s="1"/>
  <c r="RY35" i="5" s="1"/>
  <c r="RY39" i="5"/>
  <c r="RZ10" i="5"/>
  <c r="RZ11" i="5"/>
  <c r="RZ38" i="5"/>
  <c r="SA9" i="5"/>
  <c r="SB8" i="5"/>
  <c r="RZ12" i="5" l="1"/>
  <c r="RZ33" i="5" s="1"/>
  <c r="RZ35" i="5" s="1"/>
  <c r="RZ39" i="5"/>
  <c r="SC8" i="5"/>
  <c r="SB9" i="5"/>
  <c r="SA11" i="5"/>
  <c r="SA10" i="5"/>
  <c r="SA38" i="5"/>
  <c r="RX40" i="5" s="1"/>
  <c r="SA12" i="5" l="1"/>
  <c r="SA33" i="5" s="1"/>
  <c r="SA35" i="5" s="1"/>
  <c r="SA39" i="5"/>
  <c r="SA36" i="5"/>
  <c r="SB11" i="5"/>
  <c r="SB10" i="5"/>
  <c r="SB38" i="5"/>
  <c r="SD8" i="5"/>
  <c r="SC9" i="5"/>
  <c r="SB12" i="5" l="1"/>
  <c r="SB33" i="5" s="1"/>
  <c r="SB39" i="5"/>
  <c r="SC38" i="5"/>
  <c r="SC11" i="5"/>
  <c r="SC10" i="5"/>
  <c r="SE8" i="5"/>
  <c r="SD9" i="5"/>
  <c r="SB35" i="5"/>
  <c r="SC12" i="5" l="1"/>
  <c r="SC33" i="5" s="1"/>
  <c r="SC35" i="5" s="1"/>
  <c r="SC39" i="5"/>
  <c r="SE9" i="5"/>
  <c r="SF8" i="5"/>
  <c r="SD11" i="5"/>
  <c r="SD10" i="5"/>
  <c r="SD38" i="5"/>
  <c r="SD12" i="5" l="1"/>
  <c r="SD33" i="5" s="1"/>
  <c r="SD35" i="5" s="1"/>
  <c r="SD39" i="5"/>
  <c r="SF9" i="5"/>
  <c r="SG8" i="5"/>
  <c r="SE38" i="5"/>
  <c r="SE11" i="5"/>
  <c r="SE10" i="5"/>
  <c r="SE12" i="5" l="1"/>
  <c r="SE33" i="5" s="1"/>
  <c r="SE35" i="5" s="1"/>
  <c r="SE39" i="5"/>
  <c r="SG9" i="5"/>
  <c r="SH8" i="5"/>
  <c r="SF38" i="5"/>
  <c r="SF11" i="5"/>
  <c r="SF10" i="5"/>
  <c r="SF12" i="5" s="1"/>
  <c r="SF33" i="5" s="1"/>
  <c r="SF39" i="5" l="1"/>
  <c r="SF35" i="5"/>
  <c r="SH9" i="5"/>
  <c r="SI8" i="5"/>
  <c r="SG10" i="5"/>
  <c r="SG38" i="5"/>
  <c r="SG11" i="5"/>
  <c r="SG12" i="5" l="1"/>
  <c r="SG33" i="5" s="1"/>
  <c r="SG35" i="5" s="1"/>
  <c r="SG39" i="5"/>
  <c r="SH10" i="5"/>
  <c r="SH11" i="5"/>
  <c r="SH38" i="5"/>
  <c r="SE40" i="5" s="1"/>
  <c r="SJ8" i="5"/>
  <c r="SI9" i="5"/>
  <c r="SH12" i="5" l="1"/>
  <c r="SH33" i="5" s="1"/>
  <c r="SH35" i="5" s="1"/>
  <c r="SH39" i="5"/>
  <c r="SI10" i="5"/>
  <c r="SI11" i="5"/>
  <c r="SI38" i="5"/>
  <c r="SK8" i="5"/>
  <c r="SJ9" i="5"/>
  <c r="SH36" i="5"/>
  <c r="SI12" i="5" l="1"/>
  <c r="SI33" i="5" s="1"/>
  <c r="SI35" i="5" s="1"/>
  <c r="SI39" i="5"/>
  <c r="SK9" i="5"/>
  <c r="SL8" i="5"/>
  <c r="SJ10" i="5"/>
  <c r="SJ38" i="5"/>
  <c r="SJ11" i="5"/>
  <c r="SJ12" i="5" l="1"/>
  <c r="SJ33" i="5" s="1"/>
  <c r="SJ35" i="5" s="1"/>
  <c r="SJ39" i="5"/>
  <c r="SM8" i="5"/>
  <c r="SL9" i="5"/>
  <c r="SK38" i="5"/>
  <c r="SK10" i="5"/>
  <c r="SK11" i="5"/>
  <c r="SK12" i="5" l="1"/>
  <c r="SK33" i="5" s="1"/>
  <c r="SK35" i="5" s="1"/>
  <c r="SK39" i="5"/>
  <c r="SL11" i="5"/>
  <c r="SL38" i="5"/>
  <c r="SL10" i="5"/>
  <c r="SL12" i="5" s="1"/>
  <c r="SL33" i="5" s="1"/>
  <c r="SL35" i="5" s="1"/>
  <c r="SN8" i="5"/>
  <c r="SM9" i="5"/>
  <c r="SL39" i="5" l="1"/>
  <c r="SM10" i="5"/>
  <c r="SM11" i="5"/>
  <c r="SM38" i="5"/>
  <c r="SN9" i="5"/>
  <c r="SO8" i="5"/>
  <c r="SM12" i="5" l="1"/>
  <c r="SM33" i="5" s="1"/>
  <c r="SM35" i="5" s="1"/>
  <c r="SM39" i="5"/>
  <c r="SP8" i="5"/>
  <c r="SO9" i="5"/>
  <c r="SN11" i="5"/>
  <c r="SN10" i="5"/>
  <c r="SN38" i="5"/>
  <c r="SN12" i="5" l="1"/>
  <c r="SN33" i="5" s="1"/>
  <c r="SN35" i="5" s="1"/>
  <c r="SN39" i="5"/>
  <c r="SO10" i="5"/>
  <c r="SO11" i="5"/>
  <c r="SO38" i="5"/>
  <c r="SL40" i="5" s="1"/>
  <c r="SQ8" i="5"/>
  <c r="SP9" i="5"/>
  <c r="SO12" i="5" l="1"/>
  <c r="SO33" i="5" s="1"/>
  <c r="SO35" i="5" s="1"/>
  <c r="SO39" i="5"/>
  <c r="SP10" i="5"/>
  <c r="SP11" i="5"/>
  <c r="SP38" i="5"/>
  <c r="SR8" i="5"/>
  <c r="SQ9" i="5"/>
  <c r="SO36" i="5"/>
  <c r="SP12" i="5" l="1"/>
  <c r="SP33" i="5" s="1"/>
  <c r="SP35" i="5" s="1"/>
  <c r="SP39" i="5"/>
  <c r="SR9" i="5"/>
  <c r="SS8" i="5"/>
  <c r="SQ10" i="5"/>
  <c r="SQ39" i="5" s="1"/>
  <c r="SQ11" i="5"/>
  <c r="SQ38" i="5"/>
  <c r="SQ12" i="5" l="1"/>
  <c r="SQ33" i="5" s="1"/>
  <c r="SQ35" i="5" s="1"/>
  <c r="ST8" i="5"/>
  <c r="SS9" i="5"/>
  <c r="SR10" i="5"/>
  <c r="SR11" i="5"/>
  <c r="SR38" i="5"/>
  <c r="SR12" i="5" l="1"/>
  <c r="SR33" i="5" s="1"/>
  <c r="SR35" i="5" s="1"/>
  <c r="SR39" i="5"/>
  <c r="SS10" i="5"/>
  <c r="SS11" i="5"/>
  <c r="SS38" i="5"/>
  <c r="SU8" i="5"/>
  <c r="ST9" i="5"/>
  <c r="SS12" i="5" l="1"/>
  <c r="SS33" i="5" s="1"/>
  <c r="SS35" i="5" s="1"/>
  <c r="SS39" i="5"/>
  <c r="ST11" i="5"/>
  <c r="ST38" i="5"/>
  <c r="ST10" i="5"/>
  <c r="SV8" i="5"/>
  <c r="SU9" i="5"/>
  <c r="ST12" i="5" l="1"/>
  <c r="ST33" i="5" s="1"/>
  <c r="ST35" i="5" s="1"/>
  <c r="ST39" i="5"/>
  <c r="SU11" i="5"/>
  <c r="SU38" i="5"/>
  <c r="SU10" i="5"/>
  <c r="SW8" i="5"/>
  <c r="SV9" i="5"/>
  <c r="SU12" i="5" l="1"/>
  <c r="SU33" i="5" s="1"/>
  <c r="SU35" i="5" s="1"/>
  <c r="SU39" i="5"/>
  <c r="SV11" i="5"/>
  <c r="SV10" i="5"/>
  <c r="SV38" i="5"/>
  <c r="SS40" i="5" s="1"/>
  <c r="SX8" i="5"/>
  <c r="SW9" i="5"/>
  <c r="SV12" i="5" l="1"/>
  <c r="SV33" i="5" s="1"/>
  <c r="SV35" i="5" s="1"/>
  <c r="SV39" i="5"/>
  <c r="SV36" i="5"/>
  <c r="SW11" i="5"/>
  <c r="SW10" i="5"/>
  <c r="SW38" i="5"/>
  <c r="SY8" i="5"/>
  <c r="SX9" i="5"/>
  <c r="SW12" i="5" l="1"/>
  <c r="SW33" i="5" s="1"/>
  <c r="SW39" i="5"/>
  <c r="SX38" i="5"/>
  <c r="SX11" i="5"/>
  <c r="SX10" i="5"/>
  <c r="SZ8" i="5"/>
  <c r="SY9" i="5"/>
  <c r="SW35" i="5"/>
  <c r="SX12" i="5" l="1"/>
  <c r="SX33" i="5" s="1"/>
  <c r="SX35" i="5" s="1"/>
  <c r="SX39" i="5"/>
  <c r="TA8" i="5"/>
  <c r="SZ9" i="5"/>
  <c r="SY38" i="5"/>
  <c r="SY10" i="5"/>
  <c r="SY11" i="5"/>
  <c r="SY12" i="5" l="1"/>
  <c r="SY33" i="5" s="1"/>
  <c r="SY35" i="5" s="1"/>
  <c r="SY39" i="5"/>
  <c r="SZ10" i="5"/>
  <c r="SZ11" i="5"/>
  <c r="SZ38" i="5"/>
  <c r="TA9" i="5"/>
  <c r="TB8" i="5"/>
  <c r="SZ12" i="5" l="1"/>
  <c r="SZ33" i="5" s="1"/>
  <c r="SZ35" i="5" s="1"/>
  <c r="SZ39" i="5"/>
  <c r="TA10" i="5"/>
  <c r="TA11" i="5"/>
  <c r="TA38" i="5"/>
  <c r="TC8" i="5"/>
  <c r="TB9" i="5"/>
  <c r="TA12" i="5" l="1"/>
  <c r="TA33" i="5" s="1"/>
  <c r="TA35" i="5" s="1"/>
  <c r="TA39" i="5"/>
  <c r="TB10" i="5"/>
  <c r="TB11" i="5"/>
  <c r="TB38" i="5"/>
  <c r="TD8" i="5"/>
  <c r="TC9" i="5"/>
  <c r="TB12" i="5" l="1"/>
  <c r="TB33" i="5" s="1"/>
  <c r="TB35" i="5" s="1"/>
  <c r="TB39" i="5"/>
  <c r="TC10" i="5"/>
  <c r="TC11" i="5"/>
  <c r="TC38" i="5"/>
  <c r="SZ40" i="5" s="1"/>
  <c r="TD9" i="5"/>
  <c r="TE8" i="5"/>
  <c r="TC12" i="5" l="1"/>
  <c r="TC33" i="5" s="1"/>
  <c r="TC35" i="5" s="1"/>
  <c r="TC39" i="5"/>
  <c r="TE9" i="5"/>
  <c r="TF8" i="5"/>
  <c r="TD10" i="5"/>
  <c r="TD11" i="5"/>
  <c r="TD38" i="5"/>
  <c r="TC36" i="5"/>
  <c r="TD12" i="5" l="1"/>
  <c r="TD33" i="5" s="1"/>
  <c r="TD35" i="5" s="1"/>
  <c r="TD39" i="5"/>
  <c r="TG8" i="5"/>
  <c r="TF9" i="5"/>
  <c r="TE10" i="5"/>
  <c r="TE11" i="5"/>
  <c r="TE38" i="5"/>
  <c r="TE12" i="5" l="1"/>
  <c r="TE33" i="5" s="1"/>
  <c r="TE35" i="5" s="1"/>
  <c r="TE39" i="5"/>
  <c r="TF10" i="5"/>
  <c r="TF39" i="5" s="1"/>
  <c r="TF11" i="5"/>
  <c r="TF38" i="5"/>
  <c r="TH8" i="5"/>
  <c r="TG9" i="5"/>
  <c r="TF12" i="5" l="1"/>
  <c r="TF33" i="5" s="1"/>
  <c r="TF35" i="5" s="1"/>
  <c r="TG38" i="5"/>
  <c r="TG10" i="5"/>
  <c r="TG11" i="5"/>
  <c r="TI8" i="5"/>
  <c r="TH9" i="5"/>
  <c r="TG12" i="5" l="1"/>
  <c r="TG33" i="5" s="1"/>
  <c r="TG35" i="5" s="1"/>
  <c r="TG39" i="5"/>
  <c r="TH10" i="5"/>
  <c r="TH11" i="5"/>
  <c r="TH38" i="5"/>
  <c r="TI9" i="5"/>
  <c r="TJ8" i="5"/>
  <c r="TH12" i="5" l="1"/>
  <c r="TH33" i="5" s="1"/>
  <c r="TH35" i="5" s="1"/>
  <c r="TH39" i="5"/>
  <c r="TK8" i="5"/>
  <c r="TJ9" i="5"/>
  <c r="TI10" i="5"/>
  <c r="TI11" i="5"/>
  <c r="TI38" i="5"/>
  <c r="TI12" i="5" l="1"/>
  <c r="TI33" i="5" s="1"/>
  <c r="TI35" i="5" s="1"/>
  <c r="TI39" i="5"/>
  <c r="TJ10" i="5"/>
  <c r="TJ11" i="5"/>
  <c r="TJ38" i="5"/>
  <c r="TG40" i="5" s="1"/>
  <c r="TK9" i="5"/>
  <c r="TL8" i="5"/>
  <c r="TJ12" i="5" l="1"/>
  <c r="TJ33" i="5" s="1"/>
  <c r="TJ35" i="5" s="1"/>
  <c r="TJ39" i="5"/>
  <c r="TK11" i="5"/>
  <c r="TK38" i="5"/>
  <c r="TK10" i="5"/>
  <c r="TK12" i="5" s="1"/>
  <c r="TK33" i="5" s="1"/>
  <c r="TM8" i="5"/>
  <c r="TL9" i="5"/>
  <c r="TJ36" i="5" l="1"/>
  <c r="TK39" i="5"/>
  <c r="TL38" i="5"/>
  <c r="TL10" i="5"/>
  <c r="TL11" i="5"/>
  <c r="TK35" i="5"/>
  <c r="TN8" i="5"/>
  <c r="TM9" i="5"/>
  <c r="TL12" i="5" l="1"/>
  <c r="TL33" i="5" s="1"/>
  <c r="TL35" i="5" s="1"/>
  <c r="TL39" i="5"/>
  <c r="TM11" i="5"/>
  <c r="TM38" i="5"/>
  <c r="TM10" i="5"/>
  <c r="TM12" i="5" s="1"/>
  <c r="TM33" i="5" s="1"/>
  <c r="TO8" i="5"/>
  <c r="TN9" i="5"/>
  <c r="TM39" i="5" l="1"/>
  <c r="TN10" i="5"/>
  <c r="TN11" i="5"/>
  <c r="TN38" i="5"/>
  <c r="TM35" i="5"/>
  <c r="TO9" i="5"/>
  <c r="TP8" i="5"/>
  <c r="TN12" i="5" l="1"/>
  <c r="TN33" i="5" s="1"/>
  <c r="TN35" i="5" s="1"/>
  <c r="TN39" i="5"/>
  <c r="TO11" i="5"/>
  <c r="TO38" i="5"/>
  <c r="TO10" i="5"/>
  <c r="TO12" i="5" s="1"/>
  <c r="TO33" i="5" s="1"/>
  <c r="TQ8" i="5"/>
  <c r="TP9" i="5"/>
  <c r="TO39" i="5" l="1"/>
  <c r="TQ9" i="5"/>
  <c r="TR8" i="5"/>
  <c r="TP10" i="5"/>
  <c r="TP11" i="5"/>
  <c r="TP38" i="5"/>
  <c r="TO35" i="5"/>
  <c r="TP12" i="5" l="1"/>
  <c r="TP33" i="5" s="1"/>
  <c r="TP35" i="5" s="1"/>
  <c r="TP39" i="5"/>
  <c r="TS8" i="5"/>
  <c r="TR9" i="5"/>
  <c r="TQ38" i="5"/>
  <c r="TN40" i="5" s="1"/>
  <c r="TQ10" i="5"/>
  <c r="TQ11" i="5"/>
  <c r="TQ12" i="5" l="1"/>
  <c r="TQ33" i="5" s="1"/>
  <c r="TQ35" i="5" s="1"/>
  <c r="TQ39" i="5"/>
  <c r="TQ36" i="5"/>
  <c r="TR10" i="5"/>
  <c r="TR11" i="5"/>
  <c r="TR38" i="5"/>
  <c r="TT8" i="5"/>
  <c r="TS9" i="5"/>
  <c r="TR12" i="5" l="1"/>
  <c r="TR33" i="5" s="1"/>
  <c r="TR35" i="5" s="1"/>
  <c r="TR39" i="5"/>
  <c r="TS11" i="5"/>
  <c r="TS10" i="5"/>
  <c r="TS38" i="5"/>
  <c r="TU8" i="5"/>
  <c r="TT9" i="5"/>
  <c r="TS12" i="5" l="1"/>
  <c r="TS33" i="5" s="1"/>
  <c r="TS35" i="5" s="1"/>
  <c r="TS39" i="5"/>
  <c r="TT10" i="5"/>
  <c r="TT11" i="5"/>
  <c r="TT38" i="5"/>
  <c r="TV8" i="5"/>
  <c r="TU9" i="5"/>
  <c r="TT12" i="5" l="1"/>
  <c r="TT33" i="5" s="1"/>
  <c r="TT35" i="5" s="1"/>
  <c r="TT39" i="5"/>
  <c r="TW8" i="5"/>
  <c r="TV9" i="5"/>
  <c r="TU10" i="5"/>
  <c r="TU11" i="5"/>
  <c r="TU38" i="5"/>
  <c r="TU12" i="5" l="1"/>
  <c r="TU33" i="5" s="1"/>
  <c r="TU35" i="5" s="1"/>
  <c r="TU39" i="5"/>
  <c r="TV10" i="5"/>
  <c r="TV11" i="5"/>
  <c r="TV38" i="5"/>
  <c r="TW9" i="5"/>
  <c r="TX8" i="5"/>
  <c r="TV12" i="5" l="1"/>
  <c r="TV33" i="5" s="1"/>
  <c r="TV35" i="5" s="1"/>
  <c r="TV39" i="5"/>
  <c r="TW10" i="5"/>
  <c r="TW39" i="5" s="1"/>
  <c r="TW11" i="5"/>
  <c r="TW38" i="5"/>
  <c r="TY8" i="5"/>
  <c r="TX9" i="5"/>
  <c r="TX10" i="5" l="1"/>
  <c r="TX11" i="5"/>
  <c r="TX38" i="5"/>
  <c r="TU40" i="5" s="1"/>
  <c r="TZ8" i="5"/>
  <c r="TY9" i="5"/>
  <c r="TW12" i="5"/>
  <c r="TW33" i="5" s="1"/>
  <c r="TX12" i="5" l="1"/>
  <c r="TX33" i="5" s="1"/>
  <c r="TX35" i="5" s="1"/>
  <c r="TX39" i="5"/>
  <c r="TY10" i="5"/>
  <c r="TY11" i="5"/>
  <c r="TY38" i="5"/>
  <c r="TW35" i="5"/>
  <c r="TX36" i="5"/>
  <c r="TZ9" i="5"/>
  <c r="UA8" i="5"/>
  <c r="TY12" i="5" l="1"/>
  <c r="TY33" i="5" s="1"/>
  <c r="TY35" i="5" s="1"/>
  <c r="TY39" i="5"/>
  <c r="UA9" i="5"/>
  <c r="UB8" i="5"/>
  <c r="TZ10" i="5"/>
  <c r="TZ11" i="5"/>
  <c r="TZ38" i="5"/>
  <c r="TZ12" i="5" l="1"/>
  <c r="TZ33" i="5" s="1"/>
  <c r="TZ35" i="5" s="1"/>
  <c r="TZ39" i="5"/>
  <c r="UB9" i="5"/>
  <c r="UC8" i="5"/>
  <c r="UA10" i="5"/>
  <c r="UA11" i="5"/>
  <c r="UA38" i="5"/>
  <c r="UA12" i="5" l="1"/>
  <c r="UA33" i="5" s="1"/>
  <c r="UA35" i="5" s="1"/>
  <c r="UA39" i="5"/>
  <c r="UD8" i="5"/>
  <c r="UC9" i="5"/>
  <c r="UB38" i="5"/>
  <c r="UB10" i="5"/>
  <c r="UB11" i="5"/>
  <c r="UB12" i="5" l="1"/>
  <c r="UB33" i="5" s="1"/>
  <c r="UB35" i="5" s="1"/>
  <c r="UB39" i="5"/>
  <c r="UC10" i="5"/>
  <c r="UC11" i="5"/>
  <c r="UC38" i="5"/>
  <c r="UE8" i="5"/>
  <c r="UD9" i="5"/>
  <c r="UC12" i="5" l="1"/>
  <c r="UC33" i="5" s="1"/>
  <c r="UC35" i="5" s="1"/>
  <c r="UC39" i="5"/>
  <c r="UD10" i="5"/>
  <c r="UD11" i="5"/>
  <c r="UD38" i="5"/>
  <c r="UF8" i="5"/>
  <c r="UE9" i="5"/>
  <c r="UD12" i="5" l="1"/>
  <c r="UD33" i="5" s="1"/>
  <c r="UD35" i="5" s="1"/>
  <c r="UD39" i="5"/>
  <c r="UE10" i="5"/>
  <c r="UE11" i="5"/>
  <c r="UE38" i="5"/>
  <c r="UB40" i="5" s="1"/>
  <c r="UF9" i="5"/>
  <c r="UG8" i="5"/>
  <c r="UE12" i="5" l="1"/>
  <c r="UE33" i="5" s="1"/>
  <c r="UE35" i="5" s="1"/>
  <c r="UE39" i="5"/>
  <c r="UF10" i="5"/>
  <c r="UF39" i="5" s="1"/>
  <c r="UF11" i="5"/>
  <c r="UF38" i="5"/>
  <c r="UG9" i="5"/>
  <c r="UH8" i="5"/>
  <c r="UE36" i="5"/>
  <c r="UF12" i="5" l="1"/>
  <c r="UF33" i="5" s="1"/>
  <c r="UF35" i="5" s="1"/>
  <c r="UG10" i="5"/>
  <c r="UG11" i="5"/>
  <c r="UG38" i="5"/>
  <c r="UH9" i="5"/>
  <c r="UI8" i="5"/>
  <c r="UG12" i="5" l="1"/>
  <c r="UG33" i="5" s="1"/>
  <c r="UG35" i="5" s="1"/>
  <c r="UG39" i="5"/>
  <c r="UJ8" i="5"/>
  <c r="UI9" i="5"/>
  <c r="UH10" i="5"/>
  <c r="UH11" i="5"/>
  <c r="UH38" i="5"/>
  <c r="UH12" i="5" l="1"/>
  <c r="UH33" i="5" s="1"/>
  <c r="UH35" i="5" s="1"/>
  <c r="UH39" i="5"/>
  <c r="UI38" i="5"/>
  <c r="UI10" i="5"/>
  <c r="UI11" i="5"/>
  <c r="UK8" i="5"/>
  <c r="UJ9" i="5"/>
  <c r="UI12" i="5" l="1"/>
  <c r="UI33" i="5" s="1"/>
  <c r="UI35" i="5" s="1"/>
  <c r="UI39" i="5"/>
  <c r="UK9" i="5"/>
  <c r="UL8" i="5"/>
  <c r="UJ10" i="5"/>
  <c r="UJ11" i="5"/>
  <c r="UJ38" i="5"/>
  <c r="UJ12" i="5" l="1"/>
  <c r="UJ33" i="5" s="1"/>
  <c r="UJ35" i="5" s="1"/>
  <c r="UJ39" i="5"/>
  <c r="UL9" i="5"/>
  <c r="UM8" i="5"/>
  <c r="UK10" i="5"/>
  <c r="UK11" i="5"/>
  <c r="UK38" i="5"/>
  <c r="UK12" i="5" l="1"/>
  <c r="UK33" i="5" s="1"/>
  <c r="UK35" i="5" s="1"/>
  <c r="UK39" i="5"/>
  <c r="UM9" i="5"/>
  <c r="UN8" i="5"/>
  <c r="UL10" i="5"/>
  <c r="UL11" i="5"/>
  <c r="UL38" i="5"/>
  <c r="UI40" i="5" s="1"/>
  <c r="UL12" i="5" l="1"/>
  <c r="UL33" i="5" s="1"/>
  <c r="UL35" i="5" s="1"/>
  <c r="UL39" i="5"/>
  <c r="UL36" i="5"/>
  <c r="UO8" i="5"/>
  <c r="UN9" i="5"/>
  <c r="UM11" i="5"/>
  <c r="UM10" i="5"/>
  <c r="UM38" i="5"/>
  <c r="UM12" i="5" l="1"/>
  <c r="UM33" i="5" s="1"/>
  <c r="UM35" i="5" s="1"/>
  <c r="UM39" i="5"/>
  <c r="UN10" i="5"/>
  <c r="UN11" i="5"/>
  <c r="UN38" i="5"/>
  <c r="UP8" i="5"/>
  <c r="UO9" i="5"/>
  <c r="UN12" i="5" l="1"/>
  <c r="UN33" i="5" s="1"/>
  <c r="UN35" i="5" s="1"/>
  <c r="UN39" i="5"/>
  <c r="UO11" i="5"/>
  <c r="UO38" i="5"/>
  <c r="UO10" i="5"/>
  <c r="UO12" i="5" s="1"/>
  <c r="UO33" i="5" s="1"/>
  <c r="UQ8" i="5"/>
  <c r="UP9" i="5"/>
  <c r="UO39" i="5" l="1"/>
  <c r="UO35" i="5"/>
  <c r="UR8" i="5"/>
  <c r="UQ9" i="5"/>
  <c r="UP38" i="5"/>
  <c r="UP10" i="5"/>
  <c r="UP11" i="5"/>
  <c r="UP12" i="5" l="1"/>
  <c r="UP33" i="5" s="1"/>
  <c r="UP35" i="5" s="1"/>
  <c r="UP39" i="5"/>
  <c r="UQ10" i="5"/>
  <c r="UQ11" i="5"/>
  <c r="UQ38" i="5"/>
  <c r="UR9" i="5"/>
  <c r="US8" i="5"/>
  <c r="UQ12" i="5" l="1"/>
  <c r="UQ33" i="5" s="1"/>
  <c r="UQ35" i="5" s="1"/>
  <c r="UQ39" i="5"/>
  <c r="UR10" i="5"/>
  <c r="UR38" i="5"/>
  <c r="UR11" i="5"/>
  <c r="UT8" i="5"/>
  <c r="US9" i="5"/>
  <c r="UR12" i="5" l="1"/>
  <c r="UR33" i="5" s="1"/>
  <c r="UR35" i="5" s="1"/>
  <c r="UR39" i="5"/>
  <c r="US10" i="5"/>
  <c r="US11" i="5"/>
  <c r="US38" i="5"/>
  <c r="UP40" i="5" s="1"/>
  <c r="UU8" i="5"/>
  <c r="UT9" i="5"/>
  <c r="US12" i="5" l="1"/>
  <c r="US33" i="5" s="1"/>
  <c r="US35" i="5" s="1"/>
  <c r="US39" i="5"/>
  <c r="UT10" i="5"/>
  <c r="UT11" i="5"/>
  <c r="UT38" i="5"/>
  <c r="UU9" i="5"/>
  <c r="UV8" i="5"/>
  <c r="US36" i="5"/>
  <c r="UT12" i="5" l="1"/>
  <c r="UT33" i="5" s="1"/>
  <c r="UT35" i="5" s="1"/>
  <c r="UT39" i="5"/>
  <c r="UU10" i="5"/>
  <c r="UU11" i="5"/>
  <c r="UU38" i="5"/>
  <c r="UW8" i="5"/>
  <c r="UV9" i="5"/>
  <c r="UU12" i="5" l="1"/>
  <c r="UU33" i="5" s="1"/>
  <c r="UU35" i="5" s="1"/>
  <c r="UU39" i="5"/>
  <c r="UW9" i="5"/>
  <c r="UX8" i="5"/>
  <c r="UV10" i="5"/>
  <c r="UV11" i="5"/>
  <c r="UV38" i="5"/>
  <c r="UV12" i="5" l="1"/>
  <c r="UV33" i="5" s="1"/>
  <c r="UV35" i="5" s="1"/>
  <c r="UV39" i="5"/>
  <c r="UY8" i="5"/>
  <c r="UX9" i="5"/>
  <c r="UW10" i="5"/>
  <c r="UW38" i="5"/>
  <c r="UW11" i="5"/>
  <c r="UW12" i="5" l="1"/>
  <c r="UW33" i="5" s="1"/>
  <c r="UW35" i="5" s="1"/>
  <c r="UW39" i="5"/>
  <c r="UX10" i="5"/>
  <c r="UX11" i="5"/>
  <c r="UX38" i="5"/>
  <c r="UY9" i="5"/>
  <c r="UZ8" i="5"/>
  <c r="UX12" i="5" l="1"/>
  <c r="UX33" i="5" s="1"/>
  <c r="UX35" i="5" s="1"/>
  <c r="UX39" i="5"/>
  <c r="VA8" i="5"/>
  <c r="UZ9" i="5"/>
  <c r="UY11" i="5"/>
  <c r="UY38" i="5"/>
  <c r="UY10" i="5"/>
  <c r="UY12" i="5" l="1"/>
  <c r="UY33" i="5" s="1"/>
  <c r="UY35" i="5" s="1"/>
  <c r="UY39" i="5"/>
  <c r="UZ38" i="5"/>
  <c r="UW40" i="5" s="1"/>
  <c r="UZ11" i="5"/>
  <c r="UZ10" i="5"/>
  <c r="VB8" i="5"/>
  <c r="VA9" i="5"/>
  <c r="UZ12" i="5" l="1"/>
  <c r="UZ33" i="5" s="1"/>
  <c r="UZ35" i="5" s="1"/>
  <c r="UZ39" i="5"/>
  <c r="VA10" i="5"/>
  <c r="VA39" i="5" s="1"/>
  <c r="VA11" i="5"/>
  <c r="VA38" i="5"/>
  <c r="VC8" i="5"/>
  <c r="VB9" i="5"/>
  <c r="UZ36" i="5" l="1"/>
  <c r="VA12" i="5"/>
  <c r="VA33" i="5" s="1"/>
  <c r="VA35" i="5" s="1"/>
  <c r="VB10" i="5"/>
  <c r="VB11" i="5"/>
  <c r="VB38" i="5"/>
  <c r="VC9" i="5"/>
  <c r="VD8" i="5"/>
  <c r="VB12" i="5" l="1"/>
  <c r="VB33" i="5" s="1"/>
  <c r="VB35" i="5" s="1"/>
  <c r="VB39" i="5"/>
  <c r="VE8" i="5"/>
  <c r="VD9" i="5"/>
  <c r="VC38" i="5"/>
  <c r="VC11" i="5"/>
  <c r="VC10" i="5"/>
  <c r="VC12" i="5" l="1"/>
  <c r="VC33" i="5" s="1"/>
  <c r="VC35" i="5" s="1"/>
  <c r="VC39" i="5"/>
  <c r="VD10" i="5"/>
  <c r="VD11" i="5"/>
  <c r="VD38" i="5"/>
  <c r="VE9" i="5"/>
  <c r="VF8" i="5"/>
  <c r="VD12" i="5" l="1"/>
  <c r="VD33" i="5" s="1"/>
  <c r="VD35" i="5" s="1"/>
  <c r="VD39" i="5"/>
  <c r="VG8" i="5"/>
  <c r="VF9" i="5"/>
  <c r="VE10" i="5"/>
  <c r="VE11" i="5"/>
  <c r="VE38" i="5"/>
  <c r="VE12" i="5" l="1"/>
  <c r="VE33" i="5" s="1"/>
  <c r="VE35" i="5" s="1"/>
  <c r="VE39" i="5"/>
  <c r="VF38" i="5"/>
  <c r="VF10" i="5"/>
  <c r="VF11" i="5"/>
  <c r="VH8" i="5"/>
  <c r="VG9" i="5"/>
  <c r="VF12" i="5" l="1"/>
  <c r="VF33" i="5" s="1"/>
  <c r="VF35" i="5" s="1"/>
  <c r="VF39" i="5"/>
  <c r="VH9" i="5"/>
  <c r="VI8" i="5"/>
  <c r="VG10" i="5"/>
  <c r="VG38" i="5"/>
  <c r="VD40" i="5" s="1"/>
  <c r="VG11" i="5"/>
  <c r="VG12" i="5" l="1"/>
  <c r="VG33" i="5" s="1"/>
  <c r="VG35" i="5" s="1"/>
  <c r="VG39" i="5"/>
  <c r="VG36" i="5"/>
  <c r="VJ8" i="5"/>
  <c r="VI9" i="5"/>
  <c r="VH11" i="5"/>
  <c r="VH10" i="5"/>
  <c r="VH38" i="5"/>
  <c r="VH12" i="5" l="1"/>
  <c r="VH33" i="5" s="1"/>
  <c r="VH35" i="5" s="1"/>
  <c r="VH39" i="5"/>
  <c r="VI10" i="5"/>
  <c r="VI11" i="5"/>
  <c r="VI38" i="5"/>
  <c r="VJ9" i="5"/>
  <c r="VK8" i="5"/>
  <c r="VI12" i="5" l="1"/>
  <c r="VI33" i="5" s="1"/>
  <c r="VI35" i="5" s="1"/>
  <c r="VI39" i="5"/>
  <c r="VL8" i="5"/>
  <c r="VK9" i="5"/>
  <c r="VJ10" i="5"/>
  <c r="VJ11" i="5"/>
  <c r="VJ38" i="5"/>
  <c r="VJ12" i="5" l="1"/>
  <c r="VJ33" i="5" s="1"/>
  <c r="VJ35" i="5" s="1"/>
  <c r="VJ39" i="5"/>
  <c r="VK10" i="5"/>
  <c r="VK11" i="5"/>
  <c r="VK38" i="5"/>
  <c r="VM8" i="5"/>
  <c r="VL9" i="5"/>
  <c r="VK12" i="5" l="1"/>
  <c r="VK33" i="5" s="1"/>
  <c r="VK35" i="5" s="1"/>
  <c r="VK39" i="5"/>
  <c r="VM9" i="5"/>
  <c r="VN8" i="5"/>
  <c r="VL11" i="5"/>
  <c r="VL10" i="5"/>
  <c r="VL38" i="5"/>
  <c r="VL12" i="5" l="1"/>
  <c r="VL33" i="5" s="1"/>
  <c r="VL35" i="5" s="1"/>
  <c r="VL39" i="5"/>
  <c r="VN9" i="5"/>
  <c r="VO8" i="5"/>
  <c r="VM10" i="5"/>
  <c r="VM11" i="5"/>
  <c r="VM38" i="5"/>
  <c r="VM12" i="5" l="1"/>
  <c r="VM33" i="5" s="1"/>
  <c r="VM35" i="5" s="1"/>
  <c r="VM39" i="5"/>
  <c r="VO9" i="5"/>
  <c r="VP8" i="5"/>
  <c r="VN10" i="5"/>
  <c r="VN11" i="5"/>
  <c r="VN38" i="5"/>
  <c r="VK40" i="5" s="1"/>
  <c r="VN12" i="5" l="1"/>
  <c r="VN33" i="5" s="1"/>
  <c r="VN35" i="5" s="1"/>
  <c r="VN39" i="5"/>
  <c r="VQ8" i="5"/>
  <c r="VP9" i="5"/>
  <c r="VO10" i="5"/>
  <c r="VO11" i="5"/>
  <c r="VO38" i="5"/>
  <c r="VN36" i="5" l="1"/>
  <c r="VO12" i="5"/>
  <c r="VO33" i="5" s="1"/>
  <c r="VO35" i="5" s="1"/>
  <c r="VO39" i="5"/>
  <c r="VR8" i="5"/>
  <c r="VQ9" i="5"/>
  <c r="VP10" i="5"/>
  <c r="VP11" i="5"/>
  <c r="VP38" i="5"/>
  <c r="VP12" i="5" l="1"/>
  <c r="VP33" i="5" s="1"/>
  <c r="VP35" i="5" s="1"/>
  <c r="VP39" i="5"/>
  <c r="VQ10" i="5"/>
  <c r="VQ11" i="5"/>
  <c r="VQ38" i="5"/>
  <c r="VS8" i="5"/>
  <c r="VR9" i="5"/>
  <c r="VQ12" i="5" l="1"/>
  <c r="VQ33" i="5" s="1"/>
  <c r="VQ35" i="5" s="1"/>
  <c r="VQ39" i="5"/>
  <c r="VR10" i="5"/>
  <c r="VR11" i="5"/>
  <c r="VR38" i="5"/>
  <c r="VT8" i="5"/>
  <c r="VS9" i="5"/>
  <c r="VR12" i="5" l="1"/>
  <c r="VR33" i="5" s="1"/>
  <c r="VR35" i="5" s="1"/>
  <c r="VR39" i="5"/>
  <c r="VS10" i="5"/>
  <c r="VS11" i="5"/>
  <c r="VS38" i="5"/>
  <c r="VU8" i="5"/>
  <c r="VT9" i="5"/>
  <c r="VS12" i="5" l="1"/>
  <c r="VS33" i="5" s="1"/>
  <c r="VS35" i="5" s="1"/>
  <c r="VS39" i="5"/>
  <c r="VT10" i="5"/>
  <c r="VT11" i="5"/>
  <c r="VT38" i="5"/>
  <c r="VV8" i="5"/>
  <c r="VU9" i="5"/>
  <c r="VT12" i="5" l="1"/>
  <c r="VT33" i="5" s="1"/>
  <c r="VT35" i="5" s="1"/>
  <c r="VT39" i="5"/>
  <c r="VU10" i="5"/>
  <c r="VU11" i="5"/>
  <c r="VU38" i="5"/>
  <c r="VR40" i="5" s="1"/>
  <c r="VV9" i="5"/>
  <c r="VW8" i="5"/>
  <c r="VU12" i="5" l="1"/>
  <c r="VU33" i="5" s="1"/>
  <c r="VU35" i="5" s="1"/>
  <c r="VU39" i="5"/>
  <c r="VW9" i="5"/>
  <c r="VX8" i="5"/>
  <c r="VV10" i="5"/>
  <c r="VV11" i="5"/>
  <c r="VV38" i="5"/>
  <c r="VU36" i="5"/>
  <c r="VV12" i="5" l="1"/>
  <c r="VV33" i="5" s="1"/>
  <c r="VV35" i="5" s="1"/>
  <c r="VV39" i="5"/>
  <c r="VY8" i="5"/>
  <c r="VX9" i="5"/>
  <c r="VW11" i="5"/>
  <c r="VW10" i="5"/>
  <c r="VW38" i="5"/>
  <c r="VW12" i="5" l="1"/>
  <c r="VW33" i="5" s="1"/>
  <c r="VW35" i="5" s="1"/>
  <c r="VW39" i="5"/>
  <c r="VZ8" i="5"/>
  <c r="VY9" i="5"/>
  <c r="VX10" i="5"/>
  <c r="VX11" i="5"/>
  <c r="VX38" i="5"/>
  <c r="VX12" i="5" l="1"/>
  <c r="VX33" i="5" s="1"/>
  <c r="VX35" i="5" s="1"/>
  <c r="VX39" i="5"/>
  <c r="VY10" i="5"/>
  <c r="VY39" i="5" s="1"/>
  <c r="VY11" i="5"/>
  <c r="VY38" i="5"/>
  <c r="VZ9" i="5"/>
  <c r="WA8" i="5"/>
  <c r="VY12" i="5" l="1"/>
  <c r="VY33" i="5" s="1"/>
  <c r="VY35" i="5" s="1"/>
  <c r="VZ10" i="5"/>
  <c r="VZ11" i="5"/>
  <c r="VZ38" i="5"/>
  <c r="WB8" i="5"/>
  <c r="WA9" i="5"/>
  <c r="VZ12" i="5" l="1"/>
  <c r="VZ33" i="5" s="1"/>
  <c r="VZ35" i="5" s="1"/>
  <c r="VZ39" i="5"/>
  <c r="WA10" i="5"/>
  <c r="WA11" i="5"/>
  <c r="WA38" i="5"/>
  <c r="WB9" i="5"/>
  <c r="WC8" i="5"/>
  <c r="WA12" i="5" l="1"/>
  <c r="WA33" i="5" s="1"/>
  <c r="WA35" i="5" s="1"/>
  <c r="WA39" i="5"/>
  <c r="WB10" i="5"/>
  <c r="WB11" i="5"/>
  <c r="WB38" i="5"/>
  <c r="VY40" i="5" s="1"/>
  <c r="WC9" i="5"/>
  <c r="WD8" i="5"/>
  <c r="WB12" i="5" l="1"/>
  <c r="WB33" i="5" s="1"/>
  <c r="WB35" i="5" s="1"/>
  <c r="WB39" i="5"/>
  <c r="WE8" i="5"/>
  <c r="WD9" i="5"/>
  <c r="WC38" i="5"/>
  <c r="WC10" i="5"/>
  <c r="WC11" i="5"/>
  <c r="WB36" i="5"/>
  <c r="WC12" i="5" l="1"/>
  <c r="WC33" i="5" s="1"/>
  <c r="WC35" i="5" s="1"/>
  <c r="WC39" i="5"/>
  <c r="WD10" i="5"/>
  <c r="WD11" i="5"/>
  <c r="WD38" i="5"/>
  <c r="WF8" i="5"/>
  <c r="WE9" i="5"/>
  <c r="WD12" i="5" l="1"/>
  <c r="WD33" i="5" s="1"/>
  <c r="WD35" i="5" s="1"/>
  <c r="WD39" i="5"/>
  <c r="WG8" i="5"/>
  <c r="WF9" i="5"/>
  <c r="WE10" i="5"/>
  <c r="WE11" i="5"/>
  <c r="WE38" i="5"/>
  <c r="WE12" i="5" l="1"/>
  <c r="WE33" i="5" s="1"/>
  <c r="WE35" i="5" s="1"/>
  <c r="WE39" i="5"/>
  <c r="WF10" i="5"/>
  <c r="WF38" i="5"/>
  <c r="WF11" i="5"/>
  <c r="WH8" i="5"/>
  <c r="WG9" i="5"/>
  <c r="WF12" i="5" l="1"/>
  <c r="WF33" i="5" s="1"/>
  <c r="WF35" i="5" s="1"/>
  <c r="WF39" i="5"/>
  <c r="WH9" i="5"/>
  <c r="WI8" i="5"/>
  <c r="WG10" i="5"/>
  <c r="WG38" i="5"/>
  <c r="WG11" i="5"/>
  <c r="WG12" i="5" l="1"/>
  <c r="WG33" i="5" s="1"/>
  <c r="WG35" i="5" s="1"/>
  <c r="WG39" i="5"/>
  <c r="WJ8" i="5"/>
  <c r="WI9" i="5"/>
  <c r="WH10" i="5"/>
  <c r="WH38" i="5"/>
  <c r="WH11" i="5"/>
  <c r="WH12" i="5" l="1"/>
  <c r="WH33" i="5" s="1"/>
  <c r="WH35" i="5" s="1"/>
  <c r="WH39" i="5"/>
  <c r="WI10" i="5"/>
  <c r="WI11" i="5"/>
  <c r="WI38" i="5"/>
  <c r="WF40" i="5" s="1"/>
  <c r="WJ9" i="5"/>
  <c r="WK8" i="5"/>
  <c r="WI12" i="5" l="1"/>
  <c r="WI33" i="5" s="1"/>
  <c r="WI35" i="5" s="1"/>
  <c r="WI39" i="5"/>
  <c r="WJ10" i="5"/>
  <c r="WJ39" i="5" s="1"/>
  <c r="WJ11" i="5"/>
  <c r="WJ38" i="5"/>
  <c r="WL8" i="5"/>
  <c r="WK9" i="5"/>
  <c r="WI36" i="5"/>
  <c r="WJ12" i="5" l="1"/>
  <c r="WJ33" i="5" s="1"/>
  <c r="WJ35" i="5" s="1"/>
  <c r="WK38" i="5"/>
  <c r="WK11" i="5"/>
  <c r="WK10" i="5"/>
  <c r="WL9" i="5"/>
  <c r="WM8" i="5"/>
  <c r="WK12" i="5" l="1"/>
  <c r="WK33" i="5" s="1"/>
  <c r="WK35" i="5" s="1"/>
  <c r="WK39" i="5"/>
  <c r="WM9" i="5"/>
  <c r="WN8" i="5"/>
  <c r="WL11" i="5"/>
  <c r="WL38" i="5"/>
  <c r="WL10" i="5"/>
  <c r="WL12" i="5" s="1"/>
  <c r="WL33" i="5" s="1"/>
  <c r="WL39" i="5" l="1"/>
  <c r="WO8" i="5"/>
  <c r="WN9" i="5"/>
  <c r="WL35" i="5"/>
  <c r="WM38" i="5"/>
  <c r="WM10" i="5"/>
  <c r="WM11" i="5"/>
  <c r="WM12" i="5" l="1"/>
  <c r="WM33" i="5" s="1"/>
  <c r="WM35" i="5" s="1"/>
  <c r="WM39" i="5"/>
  <c r="WN10" i="5"/>
  <c r="WN11" i="5"/>
  <c r="WN38" i="5"/>
  <c r="WP8" i="5"/>
  <c r="WO9" i="5"/>
  <c r="WN12" i="5" l="1"/>
  <c r="WN33" i="5" s="1"/>
  <c r="WN35" i="5" s="1"/>
  <c r="WN39" i="5"/>
  <c r="WO10" i="5"/>
  <c r="WO39" i="5" s="1"/>
  <c r="WO38" i="5"/>
  <c r="WO11" i="5"/>
  <c r="WQ8" i="5"/>
  <c r="WP9" i="5"/>
  <c r="WO12" i="5" l="1"/>
  <c r="WO33" i="5" s="1"/>
  <c r="WO35" i="5" s="1"/>
  <c r="WP10" i="5"/>
  <c r="WP11" i="5"/>
  <c r="WP38" i="5"/>
  <c r="WM40" i="5" s="1"/>
  <c r="WQ9" i="5"/>
  <c r="WR8" i="5"/>
  <c r="WP12" i="5" l="1"/>
  <c r="WP33" i="5" s="1"/>
  <c r="WP35" i="5" s="1"/>
  <c r="WP39" i="5"/>
  <c r="WQ10" i="5"/>
  <c r="WQ39" i="5" s="1"/>
  <c r="WQ38" i="5"/>
  <c r="WQ11" i="5"/>
  <c r="WS8" i="5"/>
  <c r="WR9" i="5"/>
  <c r="WP36" i="5"/>
  <c r="WQ12" i="5" l="1"/>
  <c r="WQ33" i="5" s="1"/>
  <c r="WQ35" i="5" s="1"/>
  <c r="WR10" i="5"/>
  <c r="WR11" i="5"/>
  <c r="WR38" i="5"/>
  <c r="WT8" i="5"/>
  <c r="WS9" i="5"/>
  <c r="WR12" i="5" l="1"/>
  <c r="WR33" i="5" s="1"/>
  <c r="WR35" i="5" s="1"/>
  <c r="WR39" i="5"/>
  <c r="WS10" i="5"/>
  <c r="WS11" i="5"/>
  <c r="WS38" i="5"/>
  <c r="WT9" i="5"/>
  <c r="WU8" i="5"/>
  <c r="WS12" i="5" l="1"/>
  <c r="WS33" i="5" s="1"/>
  <c r="WS35" i="5" s="1"/>
  <c r="WS39" i="5"/>
  <c r="WT38" i="5"/>
  <c r="WT10" i="5"/>
  <c r="WT11" i="5"/>
  <c r="WV8" i="5"/>
  <c r="WU9" i="5"/>
  <c r="WT12" i="5" l="1"/>
  <c r="WT33" i="5" s="1"/>
  <c r="WT35" i="5" s="1"/>
  <c r="WT39" i="5"/>
  <c r="WU10" i="5"/>
  <c r="WU39" i="5" s="1"/>
  <c r="WU11" i="5"/>
  <c r="WU38" i="5"/>
  <c r="WV9" i="5"/>
  <c r="WW8" i="5"/>
  <c r="WX8" i="5" l="1"/>
  <c r="WW9" i="5"/>
  <c r="WV10" i="5"/>
  <c r="WV11" i="5"/>
  <c r="WV38" i="5"/>
  <c r="WU12" i="5"/>
  <c r="WU33" i="5" s="1"/>
  <c r="WV12" i="5" l="1"/>
  <c r="WV33" i="5" s="1"/>
  <c r="WV35" i="5" s="1"/>
  <c r="WV39" i="5"/>
  <c r="WU35" i="5"/>
  <c r="WW10" i="5"/>
  <c r="WW11" i="5"/>
  <c r="WW38" i="5"/>
  <c r="WT40" i="5" s="1"/>
  <c r="WY8" i="5"/>
  <c r="WX9" i="5"/>
  <c r="WW12" i="5" l="1"/>
  <c r="WW33" i="5" s="1"/>
  <c r="WW39" i="5"/>
  <c r="WX38" i="5"/>
  <c r="WX10" i="5"/>
  <c r="WX11" i="5"/>
  <c r="WZ8" i="5"/>
  <c r="WY9" i="5"/>
  <c r="WX12" i="5" l="1"/>
  <c r="WX33" i="5" s="1"/>
  <c r="WX35" i="5" s="1"/>
  <c r="WW35" i="5"/>
  <c r="WW36" i="5"/>
  <c r="WX39" i="5"/>
  <c r="XA8" i="5"/>
  <c r="WZ9" i="5"/>
  <c r="WY11" i="5"/>
  <c r="WY10" i="5"/>
  <c r="WY38" i="5"/>
  <c r="WY12" i="5" l="1"/>
  <c r="WY33" i="5" s="1"/>
  <c r="WY35" i="5" s="1"/>
  <c r="WY39" i="5"/>
  <c r="WZ10" i="5"/>
  <c r="WZ11" i="5"/>
  <c r="WZ38" i="5"/>
  <c r="XA9" i="5"/>
  <c r="XB8" i="5"/>
  <c r="WZ12" i="5" l="1"/>
  <c r="WZ33" i="5" s="1"/>
  <c r="WZ35" i="5" s="1"/>
  <c r="WZ39" i="5"/>
  <c r="XB9" i="5"/>
  <c r="XC8" i="5"/>
  <c r="XA10" i="5"/>
  <c r="XA11" i="5"/>
  <c r="XA38" i="5"/>
  <c r="XA12" i="5" l="1"/>
  <c r="XA33" i="5" s="1"/>
  <c r="XA35" i="5" s="1"/>
  <c r="XA39" i="5"/>
  <c r="XD8" i="5"/>
  <c r="XC9" i="5"/>
  <c r="XB38" i="5"/>
  <c r="XB10" i="5"/>
  <c r="XB11" i="5"/>
  <c r="XB12" i="5" l="1"/>
  <c r="XB33" i="5" s="1"/>
  <c r="XB35" i="5" s="1"/>
  <c r="XB39" i="5"/>
  <c r="XC10" i="5"/>
  <c r="XC11" i="5"/>
  <c r="XC38" i="5"/>
  <c r="XE8" i="5"/>
  <c r="XD9" i="5"/>
  <c r="XC12" i="5" l="1"/>
  <c r="XC33" i="5" s="1"/>
  <c r="XC35" i="5" s="1"/>
  <c r="XC39" i="5"/>
  <c r="XD10" i="5"/>
  <c r="XD11" i="5"/>
  <c r="XD38" i="5"/>
  <c r="XA40" i="5" s="1"/>
  <c r="XF8" i="5"/>
  <c r="XE9" i="5"/>
  <c r="XD12" i="5" l="1"/>
  <c r="XD33" i="5" s="1"/>
  <c r="XD35" i="5" s="1"/>
  <c r="XD39" i="5"/>
  <c r="XE10" i="5"/>
  <c r="XE11" i="5"/>
  <c r="XE38" i="5"/>
  <c r="XG8" i="5"/>
  <c r="XF9" i="5"/>
  <c r="XD36" i="5"/>
  <c r="XE12" i="5" l="1"/>
  <c r="XE33" i="5" s="1"/>
  <c r="XE39" i="5"/>
  <c r="XF38" i="5"/>
  <c r="XF10" i="5"/>
  <c r="XF11" i="5"/>
  <c r="XH8" i="5"/>
  <c r="XG9" i="5"/>
  <c r="XE35" i="5"/>
  <c r="XF12" i="5" l="1"/>
  <c r="XF33" i="5" s="1"/>
  <c r="XF35" i="5" s="1"/>
  <c r="XF39" i="5"/>
  <c r="XI8" i="5"/>
  <c r="XH9" i="5"/>
  <c r="XG11" i="5"/>
  <c r="XG10" i="5"/>
  <c r="XG38" i="5"/>
  <c r="XG12" i="5" l="1"/>
  <c r="XG33" i="5" s="1"/>
  <c r="XG35" i="5" s="1"/>
  <c r="XG39" i="5"/>
  <c r="XH10" i="5"/>
  <c r="XH11" i="5"/>
  <c r="XH38" i="5"/>
  <c r="XJ8" i="5"/>
  <c r="XI9" i="5"/>
  <c r="XH12" i="5" l="1"/>
  <c r="XH33" i="5" s="1"/>
  <c r="XH35" i="5" s="1"/>
  <c r="XH39" i="5"/>
  <c r="XI10" i="5"/>
  <c r="XI39" i="5" s="1"/>
  <c r="XI11" i="5"/>
  <c r="XI38" i="5"/>
  <c r="XK8" i="5"/>
  <c r="XJ9" i="5"/>
  <c r="XJ38" i="5" l="1"/>
  <c r="XJ10" i="5"/>
  <c r="XJ11" i="5"/>
  <c r="XL8" i="5"/>
  <c r="XK9" i="5"/>
  <c r="XI12" i="5"/>
  <c r="XI33" i="5" s="1"/>
  <c r="XJ12" i="5" l="1"/>
  <c r="XJ33" i="5" s="1"/>
  <c r="XJ35" i="5" s="1"/>
  <c r="XJ39" i="5"/>
  <c r="XK10" i="5"/>
  <c r="XK11" i="5"/>
  <c r="XK38" i="5"/>
  <c r="XH40" i="5" s="1"/>
  <c r="XM8" i="5"/>
  <c r="XL9" i="5"/>
  <c r="XI35" i="5"/>
  <c r="XK12" i="5" l="1"/>
  <c r="XK33" i="5" s="1"/>
  <c r="XK39" i="5"/>
  <c r="XN8" i="5"/>
  <c r="XM9" i="5"/>
  <c r="XL38" i="5"/>
  <c r="XL11" i="5"/>
  <c r="XL10" i="5"/>
  <c r="XL12" i="5" l="1"/>
  <c r="XL33" i="5" s="1"/>
  <c r="XL35" i="5" s="1"/>
  <c r="XK35" i="5"/>
  <c r="XK36" i="5"/>
  <c r="XL39" i="5"/>
  <c r="XM38" i="5"/>
  <c r="XM10" i="5"/>
  <c r="XM11" i="5"/>
  <c r="XN9" i="5"/>
  <c r="XO8" i="5"/>
  <c r="XM12" i="5" l="1"/>
  <c r="XM33" i="5" s="1"/>
  <c r="XM35" i="5" s="1"/>
  <c r="XM39" i="5"/>
  <c r="XN10" i="5"/>
  <c r="XN11" i="5"/>
  <c r="XN38" i="5"/>
  <c r="XP8" i="5"/>
  <c r="XO9" i="5"/>
  <c r="XN12" i="5" l="1"/>
  <c r="XN33" i="5" s="1"/>
  <c r="XN35" i="5" s="1"/>
  <c r="XN39" i="5"/>
  <c r="XO10" i="5"/>
  <c r="XO11" i="5"/>
  <c r="XO38" i="5"/>
  <c r="XQ8" i="5"/>
  <c r="XP9" i="5"/>
  <c r="XO12" i="5" l="1"/>
  <c r="XO33" i="5" s="1"/>
  <c r="XO35" i="5" s="1"/>
  <c r="XO39" i="5"/>
  <c r="XP38" i="5"/>
  <c r="XP11" i="5"/>
  <c r="XP10" i="5"/>
  <c r="XR8" i="5"/>
  <c r="XQ9" i="5"/>
  <c r="XP12" i="5" l="1"/>
  <c r="XP33" i="5" s="1"/>
  <c r="XP35" i="5" s="1"/>
  <c r="XP39" i="5"/>
  <c r="XQ38" i="5"/>
  <c r="XQ10" i="5"/>
  <c r="XQ11" i="5"/>
  <c r="XS8" i="5"/>
  <c r="XR9" i="5"/>
  <c r="XQ12" i="5" l="1"/>
  <c r="XQ33" i="5" s="1"/>
  <c r="XQ35" i="5" s="1"/>
  <c r="XQ39" i="5"/>
  <c r="XS9" i="5"/>
  <c r="XT8" i="5"/>
  <c r="XR10" i="5"/>
  <c r="XR11" i="5"/>
  <c r="XR38" i="5"/>
  <c r="XO40" i="5" s="1"/>
  <c r="XR12" i="5" l="1"/>
  <c r="XR33" i="5" s="1"/>
  <c r="XR35" i="5" s="1"/>
  <c r="XR39" i="5"/>
  <c r="XR36" i="5"/>
  <c r="XT9" i="5"/>
  <c r="XU8" i="5"/>
  <c r="XS10" i="5"/>
  <c r="XS11" i="5"/>
  <c r="XS38" i="5"/>
  <c r="XS12" i="5" l="1"/>
  <c r="XS33" i="5" s="1"/>
  <c r="XS35" i="5" s="1"/>
  <c r="XS39" i="5"/>
  <c r="XV8" i="5"/>
  <c r="XU9" i="5"/>
  <c r="XT11" i="5"/>
  <c r="XT10" i="5"/>
  <c r="XT38" i="5"/>
  <c r="XT12" i="5" l="1"/>
  <c r="XT33" i="5" s="1"/>
  <c r="XT35" i="5" s="1"/>
  <c r="XT39" i="5"/>
  <c r="XU10" i="5"/>
  <c r="XU11" i="5"/>
  <c r="XU38" i="5"/>
  <c r="XW8" i="5"/>
  <c r="XV9" i="5"/>
  <c r="XU12" i="5" l="1"/>
  <c r="XU33" i="5" s="1"/>
  <c r="XU35" i="5" s="1"/>
  <c r="XU39" i="5"/>
  <c r="XV10" i="5"/>
  <c r="XV11" i="5"/>
  <c r="XV38" i="5"/>
  <c r="XX8" i="5"/>
  <c r="XW9" i="5"/>
  <c r="XV12" i="5" l="1"/>
  <c r="XV33" i="5" s="1"/>
  <c r="XV35" i="5" s="1"/>
  <c r="XV39" i="5"/>
  <c r="XX9" i="5"/>
  <c r="XY8" i="5"/>
  <c r="XW38" i="5"/>
  <c r="XW10" i="5"/>
  <c r="XW11" i="5"/>
  <c r="XW12" i="5" l="1"/>
  <c r="XW33" i="5" s="1"/>
  <c r="XW35" i="5" s="1"/>
  <c r="XW39" i="5"/>
  <c r="XZ8" i="5"/>
  <c r="XY9" i="5"/>
  <c r="XX10" i="5"/>
  <c r="XX38" i="5"/>
  <c r="XX11" i="5"/>
  <c r="XX12" i="5" l="1"/>
  <c r="XX33" i="5" s="1"/>
  <c r="XX35" i="5" s="1"/>
  <c r="XX39" i="5"/>
  <c r="XY10" i="5"/>
  <c r="XY11" i="5"/>
  <c r="XY38" i="5"/>
  <c r="XV40" i="5" s="1"/>
  <c r="XZ9" i="5"/>
  <c r="YA8" i="5"/>
  <c r="XY12" i="5" l="1"/>
  <c r="XY33" i="5" s="1"/>
  <c r="XY35" i="5" s="1"/>
  <c r="XY39" i="5"/>
  <c r="XZ38" i="5"/>
  <c r="XZ10" i="5"/>
  <c r="XZ11" i="5"/>
  <c r="YB8" i="5"/>
  <c r="YA9" i="5"/>
  <c r="XY36" i="5"/>
  <c r="XZ12" i="5" l="1"/>
  <c r="XZ33" i="5" s="1"/>
  <c r="XZ39" i="5"/>
  <c r="YA10" i="5"/>
  <c r="YA38" i="5"/>
  <c r="YA11" i="5"/>
  <c r="YB9" i="5"/>
  <c r="YC8" i="5"/>
  <c r="XZ35" i="5"/>
  <c r="YA12" i="5" l="1"/>
  <c r="YA33" i="5" s="1"/>
  <c r="YA35" i="5" s="1"/>
  <c r="YA39" i="5"/>
  <c r="YC9" i="5"/>
  <c r="YD8" i="5"/>
  <c r="YB10" i="5"/>
  <c r="YB11" i="5"/>
  <c r="YB38" i="5"/>
  <c r="YB12" i="5" l="1"/>
  <c r="YB33" i="5" s="1"/>
  <c r="YB35" i="5" s="1"/>
  <c r="YB39" i="5"/>
  <c r="YD9" i="5"/>
  <c r="YE8" i="5"/>
  <c r="YC10" i="5"/>
  <c r="YC11" i="5"/>
  <c r="YC38" i="5"/>
  <c r="YC12" i="5" l="1"/>
  <c r="YC33" i="5" s="1"/>
  <c r="YC35" i="5" s="1"/>
  <c r="YC39" i="5"/>
  <c r="YF8" i="5"/>
  <c r="YE9" i="5"/>
  <c r="YD10" i="5"/>
  <c r="YD39" i="5" s="1"/>
  <c r="YD11" i="5"/>
  <c r="YD38" i="5"/>
  <c r="YD12" i="5" l="1"/>
  <c r="YD33" i="5" s="1"/>
  <c r="YD35" i="5" s="1"/>
  <c r="YE38" i="5"/>
  <c r="YE10" i="5"/>
  <c r="YE11" i="5"/>
  <c r="YF9" i="5"/>
  <c r="YG8" i="5"/>
  <c r="YE12" i="5" l="1"/>
  <c r="YE33" i="5" s="1"/>
  <c r="YE35" i="5" s="1"/>
  <c r="YE39" i="5"/>
  <c r="YG9" i="5"/>
  <c r="YH8" i="5"/>
  <c r="YF10" i="5"/>
  <c r="YF39" i="5" s="1"/>
  <c r="YF38" i="5"/>
  <c r="YC40" i="5" s="1"/>
  <c r="YF11" i="5"/>
  <c r="YF12" i="5" l="1"/>
  <c r="YF33" i="5" s="1"/>
  <c r="YF35" i="5" s="1"/>
  <c r="YF36" i="5"/>
  <c r="YI8" i="5"/>
  <c r="YH9" i="5"/>
  <c r="YG10" i="5"/>
  <c r="YG38" i="5"/>
  <c r="YG11" i="5"/>
  <c r="YG12" i="5" l="1"/>
  <c r="YG33" i="5" s="1"/>
  <c r="YG35" i="5" s="1"/>
  <c r="YG39" i="5"/>
  <c r="YH10" i="5"/>
  <c r="YH11" i="5"/>
  <c r="YH38" i="5"/>
  <c r="YJ8" i="5"/>
  <c r="YI9" i="5"/>
  <c r="YH12" i="5" l="1"/>
  <c r="YH33" i="5" s="1"/>
  <c r="YH35" i="5" s="1"/>
  <c r="YH39" i="5"/>
  <c r="YI10" i="5"/>
  <c r="YI11" i="5"/>
  <c r="YI38" i="5"/>
  <c r="YK8" i="5"/>
  <c r="YJ9" i="5"/>
  <c r="YI12" i="5" l="1"/>
  <c r="YI33" i="5" s="1"/>
  <c r="YI35" i="5" s="1"/>
  <c r="YI39" i="5"/>
  <c r="YK9" i="5"/>
  <c r="YL8" i="5"/>
  <c r="YJ11" i="5"/>
  <c r="YJ10" i="5"/>
  <c r="YJ38" i="5"/>
  <c r="YJ12" i="5" l="1"/>
  <c r="YJ33" i="5" s="1"/>
  <c r="YJ35" i="5" s="1"/>
  <c r="YJ39" i="5"/>
  <c r="YM8" i="5"/>
  <c r="YL9" i="5"/>
  <c r="YK11" i="5"/>
  <c r="YK10" i="5"/>
  <c r="YK38" i="5"/>
  <c r="YK12" i="5" l="1"/>
  <c r="YK33" i="5" s="1"/>
  <c r="YK35" i="5" s="1"/>
  <c r="YK39" i="5"/>
  <c r="YL10" i="5"/>
  <c r="YL38" i="5"/>
  <c r="YL11" i="5"/>
  <c r="YM9" i="5"/>
  <c r="YN8" i="5"/>
  <c r="YL12" i="5" l="1"/>
  <c r="YL33" i="5" s="1"/>
  <c r="YL35" i="5" s="1"/>
  <c r="YL39" i="5"/>
  <c r="YO8" i="5"/>
  <c r="YN9" i="5"/>
  <c r="YM10" i="5"/>
  <c r="YM38" i="5"/>
  <c r="YJ40" i="5" s="1"/>
  <c r="YM11" i="5"/>
  <c r="YM12" i="5" l="1"/>
  <c r="YM33" i="5" s="1"/>
  <c r="YM35" i="5" s="1"/>
  <c r="YM39" i="5"/>
  <c r="YM36" i="5"/>
  <c r="YN10" i="5"/>
  <c r="YN11" i="5"/>
  <c r="YN38" i="5"/>
  <c r="YP8" i="5"/>
  <c r="YO9" i="5"/>
  <c r="YN12" i="5" l="1"/>
  <c r="YN33" i="5" s="1"/>
  <c r="YN35" i="5" s="1"/>
  <c r="YN39" i="5"/>
  <c r="YO10" i="5"/>
  <c r="YO38" i="5"/>
  <c r="YO11" i="5"/>
  <c r="YQ8" i="5"/>
  <c r="YP9" i="5"/>
  <c r="YO12" i="5" l="1"/>
  <c r="YO33" i="5" s="1"/>
  <c r="YO35" i="5" s="1"/>
  <c r="YO39" i="5"/>
  <c r="YP10" i="5"/>
  <c r="YP11" i="5"/>
  <c r="YP38" i="5"/>
  <c r="YR8" i="5"/>
  <c r="YQ9" i="5"/>
  <c r="YP12" i="5" l="1"/>
  <c r="YP33" i="5" s="1"/>
  <c r="YP35" i="5" s="1"/>
  <c r="YP39" i="5"/>
  <c r="YS8" i="5"/>
  <c r="YR9" i="5"/>
  <c r="YQ10" i="5"/>
  <c r="YQ11" i="5"/>
  <c r="YQ38" i="5"/>
  <c r="YQ12" i="5" l="1"/>
  <c r="YQ33" i="5" s="1"/>
  <c r="YQ35" i="5" s="1"/>
  <c r="YQ39" i="5"/>
  <c r="YR10" i="5"/>
  <c r="YR11" i="5"/>
  <c r="YR38" i="5"/>
  <c r="YT8" i="5"/>
  <c r="YS9" i="5"/>
  <c r="YR12" i="5" l="1"/>
  <c r="YR33" i="5" s="1"/>
  <c r="YR35" i="5" s="1"/>
  <c r="YR39" i="5"/>
  <c r="YU8" i="5"/>
  <c r="YT9" i="5"/>
  <c r="YS38" i="5"/>
  <c r="YS10" i="5"/>
  <c r="YS11" i="5"/>
  <c r="YS12" i="5" l="1"/>
  <c r="YS33" i="5" s="1"/>
  <c r="YS35" i="5" s="1"/>
  <c r="YS39" i="5"/>
  <c r="YT10" i="5"/>
  <c r="YT38" i="5"/>
  <c r="YQ40" i="5" s="1"/>
  <c r="YT11" i="5"/>
  <c r="YU9" i="5"/>
  <c r="YV8" i="5"/>
  <c r="YT12" i="5" l="1"/>
  <c r="YT33" i="5" s="1"/>
  <c r="YT35" i="5" s="1"/>
  <c r="YT39" i="5"/>
  <c r="YU10" i="5"/>
  <c r="YU11" i="5"/>
  <c r="YU38" i="5"/>
  <c r="YW8" i="5"/>
  <c r="YV9" i="5"/>
  <c r="YT36" i="5"/>
  <c r="YU12" i="5" l="1"/>
  <c r="YU33" i="5" s="1"/>
  <c r="YU35" i="5" s="1"/>
  <c r="YU39" i="5"/>
  <c r="YV10" i="5"/>
  <c r="YV11" i="5"/>
  <c r="YV38" i="5"/>
  <c r="YX8" i="5"/>
  <c r="YW9" i="5"/>
  <c r="YV12" i="5" l="1"/>
  <c r="YV33" i="5" s="1"/>
  <c r="YV35" i="5" s="1"/>
  <c r="YV39" i="5"/>
  <c r="YW38" i="5"/>
  <c r="YW11" i="5"/>
  <c r="YW10" i="5"/>
  <c r="YY8" i="5"/>
  <c r="YX9" i="5"/>
  <c r="YW12" i="5" l="1"/>
  <c r="YW33" i="5" s="1"/>
  <c r="YW35" i="5" s="1"/>
  <c r="YW39" i="5"/>
  <c r="YX10" i="5"/>
  <c r="YX11" i="5"/>
  <c r="YX38" i="5"/>
  <c r="YZ8" i="5"/>
  <c r="YY9" i="5"/>
  <c r="YX12" i="5" l="1"/>
  <c r="YX33" i="5" s="1"/>
  <c r="YX35" i="5" s="1"/>
  <c r="YX39" i="5"/>
  <c r="ZA8" i="5"/>
  <c r="YZ9" i="5"/>
  <c r="YY10" i="5"/>
  <c r="YY11" i="5"/>
  <c r="YY38" i="5"/>
  <c r="YY12" i="5" l="1"/>
  <c r="YY33" i="5" s="1"/>
  <c r="YY35" i="5" s="1"/>
  <c r="YY39" i="5"/>
  <c r="YZ11" i="5"/>
  <c r="YZ10" i="5"/>
  <c r="YZ38" i="5"/>
  <c r="ZA9" i="5"/>
  <c r="ZB8" i="5"/>
  <c r="YZ12" i="5" l="1"/>
  <c r="YZ33" i="5" s="1"/>
  <c r="YZ35" i="5" s="1"/>
  <c r="YZ39" i="5"/>
  <c r="ZA10" i="5"/>
  <c r="ZA11" i="5"/>
  <c r="ZA38" i="5"/>
  <c r="YX40" i="5" s="1"/>
  <c r="ZC8" i="5"/>
  <c r="ZB9" i="5"/>
  <c r="ZA12" i="5" l="1"/>
  <c r="ZA33" i="5" s="1"/>
  <c r="ZA35" i="5" s="1"/>
  <c r="ZA39" i="5"/>
  <c r="ZB38" i="5"/>
  <c r="ZB10" i="5"/>
  <c r="ZB11" i="5"/>
  <c r="ZC9" i="5"/>
  <c r="ZD8" i="5"/>
  <c r="ZA36" i="5"/>
  <c r="ZB12" i="5" l="1"/>
  <c r="ZB33" i="5" s="1"/>
  <c r="ZB35" i="5" s="1"/>
  <c r="ZB39" i="5"/>
  <c r="ZC10" i="5"/>
  <c r="ZC11" i="5"/>
  <c r="ZC38" i="5"/>
  <c r="ZE8" i="5"/>
  <c r="ZD9" i="5"/>
  <c r="ZC12" i="5" l="1"/>
  <c r="ZC33" i="5" s="1"/>
  <c r="ZC35" i="5" s="1"/>
  <c r="ZC39" i="5"/>
  <c r="ZD10" i="5"/>
  <c r="ZD11" i="5"/>
  <c r="ZD38" i="5"/>
  <c r="ZE9" i="5"/>
  <c r="ZF8" i="5"/>
  <c r="ZD12" i="5" l="1"/>
  <c r="ZD33" i="5" s="1"/>
  <c r="ZD35" i="5" s="1"/>
  <c r="ZD39" i="5"/>
  <c r="ZE38" i="5"/>
  <c r="ZE10" i="5"/>
  <c r="ZE11" i="5"/>
  <c r="ZG8" i="5"/>
  <c r="ZF9" i="5"/>
  <c r="ZE12" i="5" l="1"/>
  <c r="ZE33" i="5" s="1"/>
  <c r="ZE35" i="5" s="1"/>
  <c r="ZE39" i="5"/>
  <c r="ZF11" i="5"/>
  <c r="ZF38" i="5"/>
  <c r="ZF10" i="5"/>
  <c r="ZF12" i="5" s="1"/>
  <c r="ZF33" i="5" s="1"/>
  <c r="ZH8" i="5"/>
  <c r="ZG9" i="5"/>
  <c r="ZF39" i="5" l="1"/>
  <c r="ZF35" i="5"/>
  <c r="ZI8" i="5"/>
  <c r="ZH9" i="5"/>
  <c r="ZG10" i="5"/>
  <c r="ZG38" i="5"/>
  <c r="ZG11" i="5"/>
  <c r="ZG12" i="5" l="1"/>
  <c r="ZG33" i="5" s="1"/>
  <c r="ZG35" i="5" s="1"/>
  <c r="ZG39" i="5"/>
  <c r="ZH10" i="5"/>
  <c r="ZH38" i="5"/>
  <c r="ZE40" i="5" s="1"/>
  <c r="ZH11" i="5"/>
  <c r="ZI9" i="5"/>
  <c r="ZJ8" i="5"/>
  <c r="ZH12" i="5" l="1"/>
  <c r="ZH33" i="5" s="1"/>
  <c r="ZH35" i="5" s="1"/>
  <c r="ZH39" i="5"/>
  <c r="ZI10" i="5"/>
  <c r="ZI11" i="5"/>
  <c r="ZI38" i="5"/>
  <c r="ZJ9" i="5"/>
  <c r="ZK8" i="5"/>
  <c r="ZH36" i="5"/>
  <c r="ZI12" i="5" l="1"/>
  <c r="ZI33" i="5" s="1"/>
  <c r="ZI35" i="5" s="1"/>
  <c r="ZI39" i="5"/>
  <c r="ZJ10" i="5"/>
  <c r="ZJ39" i="5" s="1"/>
  <c r="ZJ11" i="5"/>
  <c r="ZJ38" i="5"/>
  <c r="ZK9" i="5"/>
  <c r="ZL8" i="5"/>
  <c r="ZJ12" i="5" l="1"/>
  <c r="ZJ33" i="5" s="1"/>
  <c r="ZJ35" i="5" s="1"/>
  <c r="ZL9" i="5"/>
  <c r="ZM8" i="5"/>
  <c r="ZK10" i="5"/>
  <c r="ZK11" i="5"/>
  <c r="ZK38" i="5"/>
  <c r="ZK12" i="5" l="1"/>
  <c r="ZK33" i="5" s="1"/>
  <c r="ZK35" i="5" s="1"/>
  <c r="ZK39" i="5"/>
  <c r="ZM9" i="5"/>
  <c r="ZN8" i="5"/>
  <c r="ZL10" i="5"/>
  <c r="ZL11" i="5"/>
  <c r="ZL38" i="5"/>
  <c r="ZL12" i="5" l="1"/>
  <c r="ZL33" i="5" s="1"/>
  <c r="ZL35" i="5" s="1"/>
  <c r="ZL39" i="5"/>
  <c r="ZN9" i="5"/>
  <c r="ZO8" i="5"/>
  <c r="ZM10" i="5"/>
  <c r="ZM11" i="5"/>
  <c r="ZM38" i="5"/>
  <c r="ZM12" i="5" l="1"/>
  <c r="ZM33" i="5" s="1"/>
  <c r="ZM35" i="5" s="1"/>
  <c r="ZM39" i="5"/>
  <c r="ZP8" i="5"/>
  <c r="ZO9" i="5"/>
  <c r="ZN10" i="5"/>
  <c r="ZN11" i="5"/>
  <c r="ZN38" i="5"/>
  <c r="ZN12" i="5" l="1"/>
  <c r="ZN33" i="5" s="1"/>
  <c r="ZN35" i="5" s="1"/>
  <c r="ZN39" i="5"/>
  <c r="ZO10" i="5"/>
  <c r="ZO11" i="5"/>
  <c r="ZO38" i="5"/>
  <c r="ZL40" i="5" s="1"/>
  <c r="ZQ8" i="5"/>
  <c r="ZP9" i="5"/>
  <c r="ZO12" i="5" l="1"/>
  <c r="ZO33" i="5" s="1"/>
  <c r="ZO35" i="5" s="1"/>
  <c r="ZO39" i="5"/>
  <c r="ZP38" i="5"/>
  <c r="ZP10" i="5"/>
  <c r="ZP11" i="5"/>
  <c r="ZR8" i="5"/>
  <c r="ZQ9" i="5"/>
  <c r="ZO36" i="5"/>
  <c r="ZP12" i="5" l="1"/>
  <c r="ZP33" i="5" s="1"/>
  <c r="ZP35" i="5" s="1"/>
  <c r="ZP39" i="5"/>
  <c r="ZQ11" i="5"/>
  <c r="ZQ10" i="5"/>
  <c r="ZQ38" i="5"/>
  <c r="ZS8" i="5"/>
  <c r="ZR9" i="5"/>
  <c r="ZQ12" i="5" l="1"/>
  <c r="ZQ33" i="5" s="1"/>
  <c r="ZQ35" i="5" s="1"/>
  <c r="ZQ39" i="5"/>
  <c r="ZT8" i="5"/>
  <c r="ZS9" i="5"/>
  <c r="ZR38" i="5"/>
  <c r="ZR10" i="5"/>
  <c r="ZR11" i="5"/>
  <c r="ZR12" i="5" l="1"/>
  <c r="ZR33" i="5" s="1"/>
  <c r="ZR35" i="5" s="1"/>
  <c r="ZR39" i="5"/>
  <c r="ZS38" i="5"/>
  <c r="ZS11" i="5"/>
  <c r="ZS10" i="5"/>
  <c r="ZT9" i="5"/>
  <c r="ZU8" i="5"/>
  <c r="ZS12" i="5" l="1"/>
  <c r="ZS33" i="5" s="1"/>
  <c r="ZS35" i="5" s="1"/>
  <c r="ZS39" i="5"/>
  <c r="ZV8" i="5"/>
  <c r="ZU9" i="5"/>
  <c r="ZT10" i="5"/>
  <c r="ZT11" i="5"/>
  <c r="ZT38" i="5"/>
  <c r="ZT12" i="5" l="1"/>
  <c r="ZT33" i="5" s="1"/>
  <c r="ZT35" i="5" s="1"/>
  <c r="ZT39" i="5"/>
  <c r="ZU10" i="5"/>
  <c r="ZU38" i="5"/>
  <c r="ZU11" i="5"/>
  <c r="ZW8" i="5"/>
  <c r="ZV9" i="5"/>
  <c r="ZU12" i="5" l="1"/>
  <c r="ZU33" i="5" s="1"/>
  <c r="ZU35" i="5" s="1"/>
  <c r="ZU39" i="5"/>
  <c r="ZV10" i="5"/>
  <c r="ZV11" i="5"/>
  <c r="ZV38" i="5"/>
  <c r="ZS40" i="5" s="1"/>
  <c r="ZX8" i="5"/>
  <c r="ZW9" i="5"/>
  <c r="ZV12" i="5" l="1"/>
  <c r="ZV33" i="5" s="1"/>
  <c r="ZV35" i="5" s="1"/>
  <c r="ZV39" i="5"/>
  <c r="ZW10" i="5"/>
  <c r="ZW39" i="5" s="1"/>
  <c r="ZW11" i="5"/>
  <c r="ZW38" i="5"/>
  <c r="ZY8" i="5"/>
  <c r="ZX9" i="5"/>
  <c r="ZV36" i="5"/>
  <c r="ZW12" i="5" l="1"/>
  <c r="ZW33" i="5" s="1"/>
  <c r="ZW35" i="5" s="1"/>
  <c r="ZX11" i="5"/>
  <c r="ZX10" i="5"/>
  <c r="ZX38" i="5"/>
  <c r="ZZ8" i="5"/>
  <c r="ZY9" i="5"/>
  <c r="ZX12" i="5" l="1"/>
  <c r="ZX33" i="5" s="1"/>
  <c r="ZX35" i="5" s="1"/>
  <c r="ZX39" i="5"/>
  <c r="AAA8" i="5"/>
  <c r="ZZ9" i="5"/>
  <c r="ZY10" i="5"/>
  <c r="ZY38" i="5"/>
  <c r="ZY11" i="5"/>
  <c r="ZY12" i="5" l="1"/>
  <c r="ZY33" i="5" s="1"/>
  <c r="ZY35" i="5" s="1"/>
  <c r="ZY39" i="5"/>
  <c r="ZZ10" i="5"/>
  <c r="ZZ11" i="5"/>
  <c r="ZZ38" i="5"/>
  <c r="AAB8" i="5"/>
  <c r="AAA9" i="5"/>
  <c r="ZZ12" i="5" l="1"/>
  <c r="ZZ33" i="5" s="1"/>
  <c r="ZZ35" i="5" s="1"/>
  <c r="ZZ39" i="5"/>
  <c r="AAA10" i="5"/>
  <c r="AAA38" i="5"/>
  <c r="AAA11" i="5"/>
  <c r="AAC8" i="5"/>
  <c r="AAB9" i="5"/>
  <c r="AAA12" i="5" l="1"/>
  <c r="AAA33" i="5" s="1"/>
  <c r="AAA35" i="5" s="1"/>
  <c r="AAA39" i="5"/>
  <c r="AAD8" i="5"/>
  <c r="AAC9" i="5"/>
  <c r="AAB10" i="5"/>
  <c r="AAB38" i="5"/>
  <c r="AAB11" i="5"/>
  <c r="AAB12" i="5" l="1"/>
  <c r="AAB33" i="5" s="1"/>
  <c r="AAB35" i="5" s="1"/>
  <c r="AAB39" i="5"/>
  <c r="AAC10" i="5"/>
  <c r="AAC11" i="5"/>
  <c r="AAC38" i="5"/>
  <c r="ZZ40" i="5" s="1"/>
  <c r="AAD9" i="5"/>
  <c r="AAE8" i="5"/>
  <c r="AAC12" i="5" l="1"/>
  <c r="AAC33" i="5" s="1"/>
  <c r="AAC35" i="5" s="1"/>
  <c r="AAC39" i="5"/>
  <c r="AAE9" i="5"/>
  <c r="AAF8" i="5"/>
  <c r="AAD38" i="5"/>
  <c r="AAD10" i="5"/>
  <c r="AAD11" i="5"/>
  <c r="AAC36" i="5"/>
  <c r="AAD12" i="5" l="1"/>
  <c r="AAD33" i="5" s="1"/>
  <c r="AAD35" i="5" s="1"/>
  <c r="AAD39" i="5"/>
  <c r="AAG8" i="5"/>
  <c r="AAF9" i="5"/>
  <c r="AAE10" i="5"/>
  <c r="AAE11" i="5"/>
  <c r="AAE38" i="5"/>
  <c r="AAE12" i="5" l="1"/>
  <c r="AAE33" i="5" s="1"/>
  <c r="AAE35" i="5" s="1"/>
  <c r="AAE39" i="5"/>
  <c r="AAF38" i="5"/>
  <c r="AAF11" i="5"/>
  <c r="AAF10" i="5"/>
  <c r="AAH8" i="5"/>
  <c r="AAG9" i="5"/>
  <c r="AAF12" i="5" l="1"/>
  <c r="AAF33" i="5" s="1"/>
  <c r="AAF35" i="5" s="1"/>
  <c r="AAF39" i="5"/>
  <c r="AAG10" i="5"/>
  <c r="AAG11" i="5"/>
  <c r="AAG38" i="5"/>
  <c r="AAH9" i="5"/>
  <c r="AAI8" i="5"/>
  <c r="AAG12" i="5" l="1"/>
  <c r="AAG33" i="5" s="1"/>
  <c r="AAG35" i="5" s="1"/>
  <c r="AAG39" i="5"/>
  <c r="AAJ8" i="5"/>
  <c r="AAI9" i="5"/>
  <c r="AAH10" i="5"/>
  <c r="AAH11" i="5"/>
  <c r="AAH38" i="5"/>
  <c r="AAH12" i="5" l="1"/>
  <c r="AAH33" i="5" s="1"/>
  <c r="AAH35" i="5" s="1"/>
  <c r="AAH39" i="5"/>
  <c r="AAI10" i="5"/>
  <c r="AAI11" i="5"/>
  <c r="AAI38" i="5"/>
  <c r="AAJ9" i="5"/>
  <c r="AAK8" i="5"/>
  <c r="AAI12" i="5" l="1"/>
  <c r="AAI33" i="5" s="1"/>
  <c r="AAI35" i="5" s="1"/>
  <c r="AAI39" i="5"/>
  <c r="AAL8" i="5"/>
  <c r="AAK9" i="5"/>
  <c r="AAJ10" i="5"/>
  <c r="AAJ11" i="5"/>
  <c r="AAJ38" i="5"/>
  <c r="AAG40" i="5" s="1"/>
  <c r="AAJ12" i="5" l="1"/>
  <c r="AAJ33" i="5" s="1"/>
  <c r="AAJ35" i="5" s="1"/>
  <c r="AAJ39" i="5"/>
  <c r="AAK10" i="5"/>
  <c r="AAK11" i="5"/>
  <c r="AAK38" i="5"/>
  <c r="AAM8" i="5"/>
  <c r="AAL9" i="5"/>
  <c r="AAK12" i="5" l="1"/>
  <c r="AAK33" i="5" s="1"/>
  <c r="AAK35" i="5" s="1"/>
  <c r="AAJ36" i="5"/>
  <c r="AAK39" i="5"/>
  <c r="AAL10" i="5"/>
  <c r="AAL11" i="5"/>
  <c r="AAL38" i="5"/>
  <c r="AAN8" i="5"/>
  <c r="AAM9" i="5"/>
  <c r="AAL12" i="5" l="1"/>
  <c r="AAL33" i="5" s="1"/>
  <c r="AAL35" i="5" s="1"/>
  <c r="AAL39" i="5"/>
  <c r="AAO8" i="5"/>
  <c r="AAN9" i="5"/>
  <c r="AAM10" i="5"/>
  <c r="AAM11" i="5"/>
  <c r="AAM38" i="5"/>
  <c r="AAM12" i="5" l="1"/>
  <c r="AAM33" i="5" s="1"/>
  <c r="AAM35" i="5" s="1"/>
  <c r="AAM39" i="5"/>
  <c r="AAN38" i="5"/>
  <c r="AAN10" i="5"/>
  <c r="AAN11" i="5"/>
  <c r="AAP8" i="5"/>
  <c r="AAO9" i="5"/>
  <c r="AAN12" i="5" l="1"/>
  <c r="AAN33" i="5" s="1"/>
  <c r="AAN35" i="5" s="1"/>
  <c r="AAN39" i="5"/>
  <c r="AAO10" i="5"/>
  <c r="AAO11" i="5"/>
  <c r="AAO38" i="5"/>
  <c r="AAQ8" i="5"/>
  <c r="AAP9" i="5"/>
  <c r="AAO12" i="5" l="1"/>
  <c r="AAO33" i="5" s="1"/>
  <c r="AAO35" i="5" s="1"/>
  <c r="AAO39" i="5"/>
  <c r="AAR8" i="5"/>
  <c r="AAQ9" i="5"/>
  <c r="AAP10" i="5"/>
  <c r="AAP11" i="5"/>
  <c r="AAP38" i="5"/>
  <c r="AAP12" i="5" l="1"/>
  <c r="AAP33" i="5" s="1"/>
  <c r="AAP35" i="5" s="1"/>
  <c r="AAP39" i="5"/>
  <c r="AAQ10" i="5"/>
  <c r="AAQ11" i="5"/>
  <c r="AAQ38" i="5"/>
  <c r="AAN40" i="5" s="1"/>
  <c r="AAS8" i="5"/>
  <c r="AAR9" i="5"/>
  <c r="AAQ12" i="5" l="1"/>
  <c r="AAQ33" i="5" s="1"/>
  <c r="AAQ35" i="5" s="1"/>
  <c r="AAQ39" i="5"/>
  <c r="AAT8" i="5"/>
  <c r="AAS9" i="5"/>
  <c r="AAR10" i="5"/>
  <c r="AAR11" i="5"/>
  <c r="AAR38" i="5"/>
  <c r="AAQ36" i="5"/>
  <c r="AAR12" i="5" l="1"/>
  <c r="AAR33" i="5" s="1"/>
  <c r="AAR35" i="5" s="1"/>
  <c r="AAR39" i="5"/>
  <c r="AAS11" i="5"/>
  <c r="AAS38" i="5"/>
  <c r="AAS10" i="5"/>
  <c r="AAU8" i="5"/>
  <c r="AAT9" i="5"/>
  <c r="AAS12" i="5" l="1"/>
  <c r="AAS33" i="5" s="1"/>
  <c r="AAS35" i="5" s="1"/>
  <c r="AAS39" i="5"/>
  <c r="AAT10" i="5"/>
  <c r="AAT11" i="5"/>
  <c r="AAT38" i="5"/>
  <c r="AAV8" i="5"/>
  <c r="AAU9" i="5"/>
  <c r="AAT12" i="5" l="1"/>
  <c r="AAT33" i="5" s="1"/>
  <c r="AAT35" i="5" s="1"/>
  <c r="AAT39" i="5"/>
  <c r="AAU10" i="5"/>
  <c r="AAU39" i="5" s="1"/>
  <c r="AAU11" i="5"/>
  <c r="AAU38" i="5"/>
  <c r="AAV9" i="5"/>
  <c r="AAW8" i="5"/>
  <c r="AAU12" i="5" l="1"/>
  <c r="AAU33" i="5" s="1"/>
  <c r="AAU35" i="5" s="1"/>
  <c r="AAX8" i="5"/>
  <c r="AAW9" i="5"/>
  <c r="AAV10" i="5"/>
  <c r="AAV11" i="5"/>
  <c r="AAV38" i="5"/>
  <c r="AAV12" i="5" l="1"/>
  <c r="AAV33" i="5" s="1"/>
  <c r="AAV35" i="5" s="1"/>
  <c r="AAV39" i="5"/>
  <c r="AAW10" i="5"/>
  <c r="AAW12" i="5" s="1"/>
  <c r="AAW33" i="5" s="1"/>
  <c r="AAW35" i="5" s="1"/>
  <c r="AAW11" i="5"/>
  <c r="AAW38" i="5"/>
  <c r="AAX9" i="5"/>
  <c r="AAY8" i="5"/>
  <c r="AAW39" i="5" l="1"/>
  <c r="AAY9" i="5"/>
  <c r="AAZ8" i="5"/>
  <c r="AAX10" i="5"/>
  <c r="AAX11" i="5"/>
  <c r="AAX38" i="5"/>
  <c r="AAU40" i="5" s="1"/>
  <c r="AAX12" i="5" l="1"/>
  <c r="AAX33" i="5" s="1"/>
  <c r="AAX35" i="5" s="1"/>
  <c r="AAX39" i="5"/>
  <c r="AAX36" i="5"/>
  <c r="AAZ9" i="5"/>
  <c r="ABA8" i="5"/>
  <c r="AAY10" i="5"/>
  <c r="AAY11" i="5"/>
  <c r="AAY38" i="5"/>
  <c r="AAY12" i="5" l="1"/>
  <c r="AAY33" i="5" s="1"/>
  <c r="AAY35" i="5" s="1"/>
  <c r="AAY39" i="5"/>
  <c r="ABB8" i="5"/>
  <c r="ABA9" i="5"/>
  <c r="AAZ10" i="5"/>
  <c r="AAZ11" i="5"/>
  <c r="AAZ38" i="5"/>
  <c r="AAZ12" i="5" l="1"/>
  <c r="AAZ33" i="5" s="1"/>
  <c r="AAZ35" i="5" s="1"/>
  <c r="AAZ39" i="5"/>
  <c r="ABA10" i="5"/>
  <c r="ABA11" i="5"/>
  <c r="ABA38" i="5"/>
  <c r="ABB9" i="5"/>
  <c r="ABC8" i="5"/>
  <c r="ABA12" i="5" l="1"/>
  <c r="ABA33" i="5" s="1"/>
  <c r="ABA35" i="5" s="1"/>
  <c r="ABA39" i="5"/>
  <c r="ABB10" i="5"/>
  <c r="ABB11" i="5"/>
  <c r="ABB38" i="5"/>
  <c r="ABD8" i="5"/>
  <c r="ABC9" i="5"/>
  <c r="ABB12" i="5" l="1"/>
  <c r="ABB33" i="5" s="1"/>
  <c r="ABB35" i="5" s="1"/>
  <c r="ABB39" i="5"/>
  <c r="ABE8" i="5"/>
  <c r="ABD9" i="5"/>
  <c r="ABC10" i="5"/>
  <c r="ABC11" i="5"/>
  <c r="ABC38" i="5"/>
  <c r="ABC12" i="5" l="1"/>
  <c r="ABC33" i="5" s="1"/>
  <c r="ABC35" i="5" s="1"/>
  <c r="ABC39" i="5"/>
  <c r="ABD38" i="5"/>
  <c r="ABD10" i="5"/>
  <c r="ABD11" i="5"/>
  <c r="ABF8" i="5"/>
  <c r="ABE9" i="5"/>
  <c r="ABD12" i="5" l="1"/>
  <c r="ABD33" i="5" s="1"/>
  <c r="ABD35" i="5" s="1"/>
  <c r="ABD39" i="5"/>
  <c r="ABE10" i="5"/>
  <c r="ABE11" i="5"/>
  <c r="ABE38" i="5"/>
  <c r="ABB40" i="5" s="1"/>
  <c r="ABG8" i="5"/>
  <c r="ABF9" i="5"/>
  <c r="ABE12" i="5" l="1"/>
  <c r="ABE33" i="5" s="1"/>
  <c r="ABE35" i="5" s="1"/>
  <c r="ABE39" i="5"/>
  <c r="ABG9" i="5"/>
  <c r="ABH8" i="5"/>
  <c r="ABF38" i="5"/>
  <c r="ABF10" i="5"/>
  <c r="ABF11" i="5"/>
  <c r="ABE36" i="5"/>
  <c r="ABF12" i="5" l="1"/>
  <c r="ABF33" i="5" s="1"/>
  <c r="ABF35" i="5" s="1"/>
  <c r="ABF39" i="5"/>
  <c r="ABI8" i="5"/>
  <c r="ABH9" i="5"/>
  <c r="ABG10" i="5"/>
  <c r="ABG11" i="5"/>
  <c r="ABG38" i="5"/>
  <c r="ABG12" i="5" l="1"/>
  <c r="ABG33" i="5" s="1"/>
  <c r="ABG35" i="5" s="1"/>
  <c r="ABG39" i="5"/>
  <c r="ABH10" i="5"/>
  <c r="ABH11" i="5"/>
  <c r="ABH38" i="5"/>
  <c r="ABI9" i="5"/>
  <c r="ABJ8" i="5"/>
  <c r="ABH12" i="5" l="1"/>
  <c r="ABH33" i="5" s="1"/>
  <c r="ABH35" i="5" s="1"/>
  <c r="ABH39" i="5"/>
  <c r="ABI11" i="5"/>
  <c r="ABI10" i="5"/>
  <c r="ABI12" i="5" s="1"/>
  <c r="ABI33" i="5" s="1"/>
  <c r="ABI35" i="5" s="1"/>
  <c r="ABI38" i="5"/>
  <c r="ABK8" i="5"/>
  <c r="ABJ9" i="5"/>
  <c r="ABI39" i="5" l="1"/>
  <c r="ABK9" i="5"/>
  <c r="ABL8" i="5"/>
  <c r="ABJ10" i="5"/>
  <c r="ABJ11" i="5"/>
  <c r="ABJ38" i="5"/>
  <c r="ABJ12" i="5" l="1"/>
  <c r="ABJ33" i="5" s="1"/>
  <c r="ABJ35" i="5" s="1"/>
  <c r="ABJ39" i="5"/>
  <c r="ABL9" i="5"/>
  <c r="ABM8" i="5"/>
  <c r="ABK10" i="5"/>
  <c r="ABK11" i="5"/>
  <c r="ABK38" i="5"/>
  <c r="ABK12" i="5" l="1"/>
  <c r="ABK33" i="5" s="1"/>
  <c r="ABK35" i="5" s="1"/>
  <c r="ABK39" i="5"/>
  <c r="ABM9" i="5"/>
  <c r="ABN8" i="5"/>
  <c r="ABL10" i="5"/>
  <c r="ABL11" i="5"/>
  <c r="ABL38" i="5"/>
  <c r="ABI40" i="5" s="1"/>
  <c r="ABL12" i="5" l="1"/>
  <c r="ABL33" i="5" s="1"/>
  <c r="ABL35" i="5" s="1"/>
  <c r="ABL39" i="5"/>
  <c r="ABL36" i="5"/>
  <c r="ABO8" i="5"/>
  <c r="ABN9" i="5"/>
  <c r="ABM10" i="5"/>
  <c r="ABM11" i="5"/>
  <c r="ABM38" i="5"/>
  <c r="ABM12" i="5" l="1"/>
  <c r="ABM33" i="5" s="1"/>
  <c r="ABM35" i="5" s="1"/>
  <c r="ABM39" i="5"/>
  <c r="ABN10" i="5"/>
  <c r="ABN11" i="5"/>
  <c r="ABN38" i="5"/>
  <c r="ABP8" i="5"/>
  <c r="ABO9" i="5"/>
  <c r="ABN12" i="5" l="1"/>
  <c r="ABN33" i="5" s="1"/>
  <c r="ABN35" i="5" s="1"/>
  <c r="ABN39" i="5"/>
  <c r="ABO10" i="5"/>
  <c r="ABO11" i="5"/>
  <c r="ABO38" i="5"/>
  <c r="ABQ8" i="5"/>
  <c r="ABP9" i="5"/>
  <c r="ABO12" i="5" l="1"/>
  <c r="ABO33" i="5" s="1"/>
  <c r="ABO35" i="5" s="1"/>
  <c r="ABO39" i="5"/>
  <c r="ABR8" i="5"/>
  <c r="ABQ9" i="5"/>
  <c r="ABP10" i="5"/>
  <c r="ABP11" i="5"/>
  <c r="ABP38" i="5"/>
  <c r="ABP12" i="5" l="1"/>
  <c r="ABP33" i="5" s="1"/>
  <c r="ABP35" i="5" s="1"/>
  <c r="ABP39" i="5"/>
  <c r="ABQ10" i="5"/>
  <c r="ABQ11" i="5"/>
  <c r="ABQ38" i="5"/>
  <c r="ABS8" i="5"/>
  <c r="ABR9" i="5"/>
  <c r="ABQ12" i="5" l="1"/>
  <c r="ABQ33" i="5" s="1"/>
  <c r="ABQ35" i="5" s="1"/>
  <c r="ABQ39" i="5"/>
  <c r="ABR10" i="5"/>
  <c r="ABR11" i="5"/>
  <c r="ABR38" i="5"/>
  <c r="ABT8" i="5"/>
  <c r="ABS9" i="5"/>
  <c r="ABR12" i="5" l="1"/>
  <c r="ABR33" i="5" s="1"/>
  <c r="ABR35" i="5" s="1"/>
  <c r="ABR39" i="5"/>
  <c r="ABS10" i="5"/>
  <c r="ABS11" i="5"/>
  <c r="ABS38" i="5"/>
  <c r="ABP40" i="5" s="1"/>
  <c r="ABT9" i="5"/>
  <c r="ABU8" i="5"/>
  <c r="ABS12" i="5" l="1"/>
  <c r="ABS33" i="5" s="1"/>
  <c r="ABS39" i="5"/>
  <c r="ABU9" i="5"/>
  <c r="ABV8" i="5"/>
  <c r="ABT10" i="5"/>
  <c r="ABT11" i="5"/>
  <c r="ABT38" i="5"/>
  <c r="ABS35" i="5"/>
  <c r="ABS36" i="5"/>
  <c r="ABT12" i="5" l="1"/>
  <c r="ABT33" i="5" s="1"/>
  <c r="ABT35" i="5" s="1"/>
  <c r="ABT39" i="5"/>
  <c r="ABW8" i="5"/>
  <c r="ABV9" i="5"/>
  <c r="ABU10" i="5"/>
  <c r="ABU11" i="5"/>
  <c r="ABU38" i="5"/>
  <c r="ABU12" i="5" l="1"/>
  <c r="ABU33" i="5" s="1"/>
  <c r="ABU35" i="5" s="1"/>
  <c r="ABU39" i="5"/>
  <c r="ABV10" i="5"/>
  <c r="ABV11" i="5"/>
  <c r="ABV38" i="5"/>
  <c r="ABW9" i="5"/>
  <c r="ABX8" i="5"/>
  <c r="ABV12" i="5" l="1"/>
  <c r="ABV33" i="5" s="1"/>
  <c r="ABV35" i="5" s="1"/>
  <c r="ABV39" i="5"/>
  <c r="ABW10" i="5"/>
  <c r="ABW11" i="5"/>
  <c r="ABW38" i="5"/>
  <c r="ABY8" i="5"/>
  <c r="ABX9" i="5"/>
  <c r="ABW12" i="5" l="1"/>
  <c r="ABW33" i="5" s="1"/>
  <c r="ABW35" i="5" s="1"/>
  <c r="ABW39" i="5"/>
  <c r="ABX10" i="5"/>
  <c r="ABX11" i="5"/>
  <c r="ABX38" i="5"/>
  <c r="ABZ8" i="5"/>
  <c r="ABY9" i="5"/>
  <c r="ABX12" i="5" l="1"/>
  <c r="ABX33" i="5" s="1"/>
  <c r="ABX35" i="5" s="1"/>
  <c r="ABX39" i="5"/>
  <c r="ABZ9" i="5"/>
  <c r="ACA8" i="5"/>
  <c r="ABY10" i="5"/>
  <c r="ABY11" i="5"/>
  <c r="ABY38" i="5"/>
  <c r="ABY12" i="5" l="1"/>
  <c r="ABY33" i="5" s="1"/>
  <c r="ABY35" i="5" s="1"/>
  <c r="ABY39" i="5"/>
  <c r="ACB8" i="5"/>
  <c r="ACA9" i="5"/>
  <c r="ABZ10" i="5"/>
  <c r="ABZ11" i="5"/>
  <c r="ABZ38" i="5"/>
  <c r="ABW40" i="5" s="1"/>
  <c r="ABZ12" i="5" l="1"/>
  <c r="ABZ33" i="5" s="1"/>
  <c r="ABZ35" i="5" s="1"/>
  <c r="ABZ39" i="5"/>
  <c r="ABZ36" i="5"/>
  <c r="ACA10" i="5"/>
  <c r="ACA11" i="5"/>
  <c r="ACA38" i="5"/>
  <c r="ACC8" i="5"/>
  <c r="ACB9" i="5"/>
  <c r="ACA12" i="5" l="1"/>
  <c r="ACA33" i="5" s="1"/>
  <c r="ACA39" i="5"/>
  <c r="ACB10" i="5"/>
  <c r="ACB11" i="5"/>
  <c r="ACB38" i="5"/>
  <c r="ACC9" i="5"/>
  <c r="ACD8" i="5"/>
  <c r="ACA35" i="5"/>
  <c r="ACB12" i="5" l="1"/>
  <c r="ACB33" i="5" s="1"/>
  <c r="ACB35" i="5" s="1"/>
  <c r="ACB39" i="5"/>
  <c r="ACC38" i="5"/>
  <c r="ACC10" i="5"/>
  <c r="ACC11" i="5"/>
  <c r="ACE8" i="5"/>
  <c r="ACD9" i="5"/>
  <c r="ACC12" i="5" l="1"/>
  <c r="ACC33" i="5" s="1"/>
  <c r="ACC35" i="5" s="1"/>
  <c r="ACC39" i="5"/>
  <c r="ACF8" i="5"/>
  <c r="ACE9" i="5"/>
  <c r="ACD10" i="5"/>
  <c r="ACD11" i="5"/>
  <c r="ACD38" i="5"/>
  <c r="ACD12" i="5" l="1"/>
  <c r="ACD33" i="5" s="1"/>
  <c r="ACD35" i="5" s="1"/>
  <c r="ACD39" i="5"/>
  <c r="ACE10" i="5"/>
  <c r="ACE11" i="5"/>
  <c r="ACE38" i="5"/>
  <c r="ACG8" i="5"/>
  <c r="ACF9" i="5"/>
  <c r="ACE12" i="5" l="1"/>
  <c r="ACE33" i="5" s="1"/>
  <c r="ACE35" i="5" s="1"/>
  <c r="ACE39" i="5"/>
  <c r="ACG9" i="5"/>
  <c r="ACH8" i="5"/>
  <c r="ACF10" i="5"/>
  <c r="ACF11" i="5"/>
  <c r="ACF38" i="5"/>
  <c r="ACF12" i="5" l="1"/>
  <c r="ACF33" i="5" s="1"/>
  <c r="ACF35" i="5" s="1"/>
  <c r="ACF39" i="5"/>
  <c r="ACH9" i="5"/>
  <c r="ACI8" i="5"/>
  <c r="ACG10" i="5"/>
  <c r="ACG11" i="5"/>
  <c r="ACG38" i="5"/>
  <c r="ACD40" i="5" s="1"/>
  <c r="ACG12" i="5" l="1"/>
  <c r="ACG33" i="5" s="1"/>
  <c r="ACG35" i="5" s="1"/>
  <c r="ACG39" i="5"/>
  <c r="ACG36" i="5"/>
  <c r="ACJ8" i="5"/>
  <c r="ACI9" i="5"/>
  <c r="ACH38" i="5"/>
  <c r="ACH10" i="5"/>
  <c r="ACH11" i="5"/>
  <c r="ACH12" i="5" l="1"/>
  <c r="ACH33" i="5" s="1"/>
  <c r="ACH35" i="5" s="1"/>
  <c r="ACH39" i="5"/>
  <c r="ACI10" i="5"/>
  <c r="ACI11" i="5"/>
  <c r="ACI38" i="5"/>
  <c r="ACJ9" i="5"/>
  <c r="ACK8" i="5"/>
  <c r="ACI12" i="5" l="1"/>
  <c r="ACI33" i="5" s="1"/>
  <c r="ACI35" i="5" s="1"/>
  <c r="ACI39" i="5"/>
  <c r="ACJ11" i="5"/>
  <c r="ACJ10" i="5"/>
  <c r="ACJ12" i="5" s="1"/>
  <c r="ACJ33" i="5" s="1"/>
  <c r="ACJ38" i="5"/>
  <c r="ACL8" i="5"/>
  <c r="ACK9" i="5"/>
  <c r="ACJ39" i="5" l="1"/>
  <c r="ACK10" i="5"/>
  <c r="ACK11" i="5"/>
  <c r="ACK38" i="5"/>
  <c r="ACJ35" i="5"/>
  <c r="ACL9" i="5"/>
  <c r="ACM8" i="5"/>
  <c r="ACK12" i="5" l="1"/>
  <c r="ACK33" i="5" s="1"/>
  <c r="ACK35" i="5" s="1"/>
  <c r="ACK39" i="5"/>
  <c r="ACN8" i="5"/>
  <c r="ACM9" i="5"/>
  <c r="ACL11" i="5"/>
  <c r="ACL10" i="5"/>
  <c r="ACL12" i="5" s="1"/>
  <c r="ACL33" i="5" s="1"/>
  <c r="ACL38" i="5"/>
  <c r="ACL39" i="5" l="1"/>
  <c r="ACL35" i="5"/>
  <c r="ACM10" i="5"/>
  <c r="ACM11" i="5"/>
  <c r="ACM38" i="5"/>
  <c r="ACO8" i="5"/>
  <c r="ACN9" i="5"/>
  <c r="ACM12" i="5" l="1"/>
  <c r="ACM33" i="5" s="1"/>
  <c r="ACM35" i="5" s="1"/>
  <c r="ACM39" i="5"/>
  <c r="ACN10" i="5"/>
  <c r="ACN11" i="5"/>
  <c r="ACN38" i="5"/>
  <c r="ACK40" i="5" s="1"/>
  <c r="ACP8" i="5"/>
  <c r="ACO9" i="5"/>
  <c r="ACN12" i="5" l="1"/>
  <c r="ACN33" i="5" s="1"/>
  <c r="ACN35" i="5" s="1"/>
  <c r="ACN39" i="5"/>
  <c r="ACQ8" i="5"/>
  <c r="ACP9" i="5"/>
  <c r="ACO10" i="5"/>
  <c r="ACO11" i="5"/>
  <c r="ACO38" i="5"/>
  <c r="ACN36" i="5"/>
  <c r="ACO12" i="5" l="1"/>
  <c r="ACO33" i="5" s="1"/>
  <c r="ACO35" i="5" s="1"/>
  <c r="ACO39" i="5"/>
  <c r="ACP38" i="5"/>
  <c r="ACP10" i="5"/>
  <c r="ACP11" i="5"/>
  <c r="ACR8" i="5"/>
  <c r="ACQ9" i="5"/>
  <c r="ACP12" i="5" l="1"/>
  <c r="ACP33" i="5" s="1"/>
  <c r="ACP35" i="5" s="1"/>
  <c r="ACP39" i="5"/>
  <c r="ACQ10" i="5"/>
  <c r="ACQ11" i="5"/>
  <c r="ACQ38" i="5"/>
  <c r="ACR9" i="5"/>
  <c r="ACS8" i="5"/>
  <c r="ACQ12" i="5" l="1"/>
  <c r="ACQ33" i="5" s="1"/>
  <c r="ACQ35" i="5" s="1"/>
  <c r="ACQ39" i="5"/>
  <c r="ACT8" i="5"/>
  <c r="ACS9" i="5"/>
  <c r="ACR11" i="5"/>
  <c r="ACR10" i="5"/>
  <c r="ACR38" i="5"/>
  <c r="ACR12" i="5" l="1"/>
  <c r="ACR33" i="5" s="1"/>
  <c r="ACR35" i="5" s="1"/>
  <c r="ACR39" i="5"/>
  <c r="ACS38" i="5"/>
  <c r="ACS11" i="5"/>
  <c r="ACS10" i="5"/>
  <c r="ACU8" i="5"/>
  <c r="ACT9" i="5"/>
  <c r="ACS12" i="5" l="1"/>
  <c r="ACS33" i="5" s="1"/>
  <c r="ACS35" i="5" s="1"/>
  <c r="ACS39" i="5"/>
  <c r="ACV8" i="5"/>
  <c r="ACU9" i="5"/>
  <c r="ACT11" i="5"/>
  <c r="ACT38" i="5"/>
  <c r="ACT10" i="5"/>
  <c r="ACT12" i="5" l="1"/>
  <c r="ACT33" i="5" s="1"/>
  <c r="ACT35" i="5" s="1"/>
  <c r="ACT39" i="5"/>
  <c r="ACU10" i="5"/>
  <c r="ACU11" i="5"/>
  <c r="ACU38" i="5"/>
  <c r="ACR40" i="5" s="1"/>
  <c r="ACW8" i="5"/>
  <c r="ACV9" i="5"/>
  <c r="ACU12" i="5" l="1"/>
  <c r="ACU33" i="5" s="1"/>
  <c r="ACU35" i="5" s="1"/>
  <c r="ACU39" i="5"/>
  <c r="ACV10" i="5"/>
  <c r="ACV11" i="5"/>
  <c r="ACV38" i="5"/>
  <c r="ACW9" i="5"/>
  <c r="ACX8" i="5"/>
  <c r="ACU36" i="5"/>
  <c r="ACV12" i="5" l="1"/>
  <c r="ACV33" i="5" s="1"/>
  <c r="ACV35" i="5" s="1"/>
  <c r="ACV39" i="5"/>
  <c r="ACY8" i="5"/>
  <c r="ACX9" i="5"/>
  <c r="ACW11" i="5"/>
  <c r="ACW38" i="5"/>
  <c r="ACW10" i="5"/>
  <c r="ACW12" i="5" l="1"/>
  <c r="ACW33" i="5" s="1"/>
  <c r="ACW35" i="5" s="1"/>
  <c r="ACW39" i="5"/>
  <c r="ACX38" i="5"/>
  <c r="ACX10" i="5"/>
  <c r="ACX11" i="5"/>
  <c r="ACZ8" i="5"/>
  <c r="ACY9" i="5"/>
  <c r="ACX12" i="5" l="1"/>
  <c r="ACX33" i="5" s="1"/>
  <c r="ACX35" i="5" s="1"/>
  <c r="ACX39" i="5"/>
  <c r="ACY10" i="5"/>
  <c r="ACY39" i="5" s="1"/>
  <c r="ACY11" i="5"/>
  <c r="ACY38" i="5"/>
  <c r="ACZ9" i="5"/>
  <c r="ADA8" i="5"/>
  <c r="ACY12" i="5" l="1"/>
  <c r="ACY33" i="5" s="1"/>
  <c r="ACY35" i="5" s="1"/>
  <c r="ACZ10" i="5"/>
  <c r="ACZ11" i="5"/>
  <c r="ACZ38" i="5"/>
  <c r="ADA9" i="5"/>
  <c r="ADB8" i="5"/>
  <c r="ACZ12" i="5" l="1"/>
  <c r="ACZ33" i="5" s="1"/>
  <c r="ACZ35" i="5" s="1"/>
  <c r="ACZ39" i="5"/>
  <c r="ADA10" i="5"/>
  <c r="ADA11" i="5"/>
  <c r="ADA38" i="5"/>
  <c r="ADC8" i="5"/>
  <c r="ADB9" i="5"/>
  <c r="ADA12" i="5" l="1"/>
  <c r="ADA33" i="5" s="1"/>
  <c r="ADA35" i="5" s="1"/>
  <c r="ADA39" i="5"/>
  <c r="ADB10" i="5"/>
  <c r="ADB11" i="5"/>
  <c r="ADB38" i="5"/>
  <c r="ACY40" i="5" s="1"/>
  <c r="ADD8" i="5"/>
  <c r="ADC9" i="5"/>
  <c r="ADB12" i="5" l="1"/>
  <c r="ADB33" i="5" s="1"/>
  <c r="ADB35" i="5" s="1"/>
  <c r="ADB39" i="5"/>
  <c r="ADC10" i="5"/>
  <c r="ADC11" i="5"/>
  <c r="ADC38" i="5"/>
  <c r="ADD9" i="5"/>
  <c r="ADE8" i="5"/>
  <c r="ADB36" i="5"/>
  <c r="ADC12" i="5" l="1"/>
  <c r="ADC33" i="5" s="1"/>
  <c r="ADC35" i="5" s="1"/>
  <c r="ADC39" i="5"/>
  <c r="ADD10" i="5"/>
  <c r="ADD39" i="5" s="1"/>
  <c r="ADD11" i="5"/>
  <c r="ADD38" i="5"/>
  <c r="ADF8" i="5"/>
  <c r="ADE9" i="5"/>
  <c r="ADD12" i="5" l="1"/>
  <c r="ADD33" i="5" s="1"/>
  <c r="ADD35" i="5" s="1"/>
  <c r="ADG8" i="5"/>
  <c r="ADF9" i="5"/>
  <c r="ADE38" i="5"/>
  <c r="ADE10" i="5"/>
  <c r="ADE11" i="5"/>
  <c r="ADE12" i="5" l="1"/>
  <c r="ADE33" i="5" s="1"/>
  <c r="ADE35" i="5" s="1"/>
  <c r="ADE39" i="5"/>
  <c r="ADF10" i="5"/>
  <c r="ADF12" i="5" s="1"/>
  <c r="ADF33" i="5" s="1"/>
  <c r="ADF35" i="5" s="1"/>
  <c r="ADF11" i="5"/>
  <c r="ADF38" i="5"/>
  <c r="ADG9" i="5"/>
  <c r="ADH8" i="5"/>
  <c r="ADF39" i="5" l="1"/>
  <c r="ADI8" i="5"/>
  <c r="ADH9" i="5"/>
  <c r="ADG10" i="5"/>
  <c r="ADG11" i="5"/>
  <c r="ADG38" i="5"/>
  <c r="ADG12" i="5" l="1"/>
  <c r="ADG33" i="5" s="1"/>
  <c r="ADG35" i="5" s="1"/>
  <c r="ADG39" i="5"/>
  <c r="ADH10" i="5"/>
  <c r="ADH38" i="5"/>
  <c r="ADH11" i="5"/>
  <c r="ADI9" i="5"/>
  <c r="ADJ8" i="5"/>
  <c r="ADH12" i="5" l="1"/>
  <c r="ADH33" i="5" s="1"/>
  <c r="ADH35" i="5" s="1"/>
  <c r="ADH39" i="5"/>
  <c r="ADK8" i="5"/>
  <c r="ADJ9" i="5"/>
  <c r="ADI10" i="5"/>
  <c r="ADI11" i="5"/>
  <c r="ADI38" i="5"/>
  <c r="ADF40" i="5" s="1"/>
  <c r="ADI12" i="5" l="1"/>
  <c r="ADI33" i="5" s="1"/>
  <c r="ADI35" i="5" s="1"/>
  <c r="ADI39" i="5"/>
  <c r="ADI36" i="5"/>
  <c r="ADJ11" i="5"/>
  <c r="ADJ38" i="5"/>
  <c r="ADJ10" i="5"/>
  <c r="ADK9" i="5"/>
  <c r="ADL8" i="5"/>
  <c r="ADJ12" i="5" l="1"/>
  <c r="ADJ33" i="5" s="1"/>
  <c r="ADJ35" i="5" s="1"/>
  <c r="ADJ39" i="5"/>
  <c r="ADM8" i="5"/>
  <c r="ADL9" i="5"/>
  <c r="ADK11" i="5"/>
  <c r="ADK38" i="5"/>
  <c r="ADK10" i="5"/>
  <c r="ADK12" i="5" s="1"/>
  <c r="ADK33" i="5" s="1"/>
  <c r="ADK35" i="5" s="1"/>
  <c r="ADK39" i="5" l="1"/>
  <c r="ADL11" i="5"/>
  <c r="ADL38" i="5"/>
  <c r="ADL10" i="5"/>
  <c r="ADL12" i="5" s="1"/>
  <c r="ADL33" i="5" s="1"/>
  <c r="ADM9" i="5"/>
  <c r="ADN8" i="5"/>
  <c r="ADL39" i="5" l="1"/>
  <c r="ADL35" i="5"/>
  <c r="ADO8" i="5"/>
  <c r="ADN9" i="5"/>
  <c r="ADM10" i="5"/>
  <c r="ADM11" i="5"/>
  <c r="ADM38" i="5"/>
  <c r="ADM12" i="5" l="1"/>
  <c r="ADM33" i="5" s="1"/>
  <c r="ADM35" i="5" s="1"/>
  <c r="ADM39" i="5"/>
  <c r="ADN10" i="5"/>
  <c r="ADN39" i="5" s="1"/>
  <c r="ADN38" i="5"/>
  <c r="ADN11" i="5"/>
  <c r="ADP8" i="5"/>
  <c r="ADO9" i="5"/>
  <c r="ADN12" i="5" l="1"/>
  <c r="ADN33" i="5" s="1"/>
  <c r="ADN35" i="5" s="1"/>
  <c r="ADP9" i="5"/>
  <c r="ADQ8" i="5"/>
  <c r="ADO10" i="5"/>
  <c r="ADO39" i="5" s="1"/>
  <c r="ADO11" i="5"/>
  <c r="ADO38" i="5"/>
  <c r="ADO12" i="5" l="1"/>
  <c r="ADO33" i="5" s="1"/>
  <c r="ADO35" i="5" s="1"/>
  <c r="ADR8" i="5"/>
  <c r="ADQ9" i="5"/>
  <c r="ADP10" i="5"/>
  <c r="ADP39" i="5" s="1"/>
  <c r="ADP11" i="5"/>
  <c r="ADP38" i="5"/>
  <c r="ADM40" i="5" s="1"/>
  <c r="ADP12" i="5" l="1"/>
  <c r="ADP33" i="5" s="1"/>
  <c r="ADP35" i="5" s="1"/>
  <c r="ADP36" i="5"/>
  <c r="ADQ11" i="5"/>
  <c r="ADQ10" i="5"/>
  <c r="ADQ38" i="5"/>
  <c r="ADS8" i="5"/>
  <c r="ADR9" i="5"/>
  <c r="ADQ12" i="5" l="1"/>
  <c r="ADQ33" i="5" s="1"/>
  <c r="ADQ35" i="5" s="1"/>
  <c r="ADQ39" i="5"/>
  <c r="ADR10" i="5"/>
  <c r="ADR11" i="5"/>
  <c r="ADR38" i="5"/>
  <c r="ADS9" i="5"/>
  <c r="ADT8" i="5"/>
  <c r="ADR12" i="5" l="1"/>
  <c r="ADR33" i="5" s="1"/>
  <c r="ADR35" i="5" s="1"/>
  <c r="ADR39" i="5"/>
  <c r="ADU8" i="5"/>
  <c r="ADT9" i="5"/>
  <c r="ADS11" i="5"/>
  <c r="ADS10" i="5"/>
  <c r="ADS38" i="5"/>
  <c r="ADS12" i="5" l="1"/>
  <c r="ADS33" i="5" s="1"/>
  <c r="ADS35" i="5" s="1"/>
  <c r="ADS39" i="5"/>
  <c r="ADT10" i="5"/>
  <c r="ADT11" i="5"/>
  <c r="ADT38" i="5"/>
  <c r="ADU9" i="5"/>
  <c r="ADV8" i="5"/>
  <c r="ADT12" i="5" l="1"/>
  <c r="ADT33" i="5" s="1"/>
  <c r="ADT35" i="5" s="1"/>
  <c r="ADT39" i="5"/>
  <c r="ADU10" i="5"/>
  <c r="ADU39" i="5" s="1"/>
  <c r="ADU11" i="5"/>
  <c r="ADU38" i="5"/>
  <c r="ADW8" i="5"/>
  <c r="ADV9" i="5"/>
  <c r="ADU12" i="5" l="1"/>
  <c r="ADU33" i="5" s="1"/>
  <c r="ADU35" i="5" s="1"/>
  <c r="ADW9" i="5"/>
  <c r="ADX8" i="5"/>
  <c r="ADV10" i="5"/>
  <c r="ADV11" i="5"/>
  <c r="ADV38" i="5"/>
  <c r="ADV12" i="5" l="1"/>
  <c r="ADV33" i="5" s="1"/>
  <c r="ADV35" i="5" s="1"/>
  <c r="ADV39" i="5"/>
  <c r="ADY8" i="5"/>
  <c r="ADX9" i="5"/>
  <c r="ADW10" i="5"/>
  <c r="ADW11" i="5"/>
  <c r="ADW38" i="5"/>
  <c r="ADT40" i="5" s="1"/>
  <c r="ADW12" i="5" l="1"/>
  <c r="ADW33" i="5" s="1"/>
  <c r="ADW35" i="5" s="1"/>
  <c r="ADW39" i="5"/>
  <c r="ADW36" i="5"/>
  <c r="ADX10" i="5"/>
  <c r="ADX11" i="5"/>
  <c r="ADX38" i="5"/>
  <c r="ADZ8" i="5"/>
  <c r="ADY9" i="5"/>
  <c r="ADX12" i="5" l="1"/>
  <c r="ADX33" i="5" s="1"/>
  <c r="ADX35" i="5" s="1"/>
  <c r="ADX39" i="5"/>
  <c r="ADY10" i="5"/>
  <c r="ADY11" i="5"/>
  <c r="ADY38" i="5"/>
  <c r="AEA8" i="5"/>
  <c r="ADZ9" i="5"/>
  <c r="ADY12" i="5" l="1"/>
  <c r="ADY33" i="5" s="1"/>
  <c r="ADY35" i="5" s="1"/>
  <c r="ADY39" i="5"/>
  <c r="ADZ11" i="5"/>
  <c r="ADZ38" i="5"/>
  <c r="ADZ10" i="5"/>
  <c r="AEA9" i="5"/>
  <c r="AEB8" i="5"/>
  <c r="ADZ12" i="5" l="1"/>
  <c r="ADZ33" i="5" s="1"/>
  <c r="ADZ35" i="5" s="1"/>
  <c r="ADZ39" i="5"/>
  <c r="AEA10" i="5"/>
  <c r="AEA11" i="5"/>
  <c r="AEA38" i="5"/>
  <c r="AEB9" i="5"/>
  <c r="AEC8" i="5"/>
  <c r="AEA12" i="5" l="1"/>
  <c r="AEA33" i="5" s="1"/>
  <c r="AEA35" i="5" s="1"/>
  <c r="AEA39" i="5"/>
  <c r="AEC9" i="5"/>
  <c r="AED8" i="5"/>
  <c r="AEB10" i="5"/>
  <c r="AEB11" i="5"/>
  <c r="AEB38" i="5"/>
  <c r="AEB12" i="5" l="1"/>
  <c r="AEB33" i="5" s="1"/>
  <c r="AEB35" i="5" s="1"/>
  <c r="AEB39" i="5"/>
  <c r="AED9" i="5"/>
  <c r="AEE8" i="5"/>
  <c r="AEC10" i="5"/>
  <c r="AEC11" i="5"/>
  <c r="AEC38" i="5"/>
  <c r="AEC12" i="5" l="1"/>
  <c r="AEC33" i="5" s="1"/>
  <c r="AEC35" i="5" s="1"/>
  <c r="AEC39" i="5"/>
  <c r="AEF8" i="5"/>
  <c r="AEE9" i="5"/>
  <c r="AED10" i="5"/>
  <c r="AED11" i="5"/>
  <c r="AED38" i="5"/>
  <c r="AEA40" i="5" s="1"/>
  <c r="AED12" i="5" l="1"/>
  <c r="AED33" i="5" s="1"/>
  <c r="AED35" i="5" s="1"/>
  <c r="AED39" i="5"/>
  <c r="AED36" i="5"/>
  <c r="AEE11" i="5"/>
  <c r="AEE10" i="5"/>
  <c r="AEE38" i="5"/>
  <c r="AEG8" i="5"/>
  <c r="AEF9" i="5"/>
  <c r="AEE12" i="5" l="1"/>
  <c r="AEE33" i="5" s="1"/>
  <c r="AEE35" i="5" s="1"/>
  <c r="AEE39" i="5"/>
  <c r="AEH8" i="5"/>
  <c r="AEG9" i="5"/>
  <c r="AEF38" i="5"/>
  <c r="AEF10" i="5"/>
  <c r="AEF11" i="5"/>
  <c r="AEF12" i="5" l="1"/>
  <c r="AEF33" i="5" s="1"/>
  <c r="AEF35" i="5" s="1"/>
  <c r="AEF39" i="5"/>
  <c r="AEG11" i="5"/>
  <c r="AEG10" i="5"/>
  <c r="AEG38" i="5"/>
  <c r="AEI8" i="5"/>
  <c r="AEH9" i="5"/>
  <c r="AEG12" i="5" l="1"/>
  <c r="AEG33" i="5" s="1"/>
  <c r="AEG35" i="5" s="1"/>
  <c r="AEG39" i="5"/>
  <c r="AEJ8" i="5"/>
  <c r="AEI9" i="5"/>
  <c r="AEH38" i="5"/>
  <c r="AEH10" i="5"/>
  <c r="AEH11" i="5"/>
  <c r="AEH12" i="5" l="1"/>
  <c r="AEH33" i="5" s="1"/>
  <c r="AEH35" i="5" s="1"/>
  <c r="AEH39" i="5"/>
  <c r="AEI10" i="5"/>
  <c r="AEI11" i="5"/>
  <c r="AEI38" i="5"/>
  <c r="AEJ9" i="5"/>
  <c r="AEK8" i="5"/>
  <c r="AEI12" i="5" l="1"/>
  <c r="AEI33" i="5" s="1"/>
  <c r="AEI35" i="5" s="1"/>
  <c r="AEI39" i="5"/>
  <c r="AEJ38" i="5"/>
  <c r="AEJ10" i="5"/>
  <c r="AEJ11" i="5"/>
  <c r="AEL8" i="5"/>
  <c r="AEK9" i="5"/>
  <c r="AEJ12" i="5" l="1"/>
  <c r="AEJ33" i="5" s="1"/>
  <c r="AEJ35" i="5" s="1"/>
  <c r="AEJ39" i="5"/>
  <c r="AEK38" i="5"/>
  <c r="AEH40" i="5" s="1"/>
  <c r="AEK10" i="5"/>
  <c r="AEK11" i="5"/>
  <c r="AEM8" i="5"/>
  <c r="AEL9" i="5"/>
  <c r="AEK12" i="5" l="1"/>
  <c r="AEK33" i="5" s="1"/>
  <c r="AEK35" i="5" s="1"/>
  <c r="AEK39" i="5"/>
  <c r="AEL10" i="5"/>
  <c r="AEL11" i="5"/>
  <c r="AEL38" i="5"/>
  <c r="AEK36" i="5"/>
  <c r="AEN8" i="5"/>
  <c r="AEM9" i="5"/>
  <c r="AEL12" i="5" l="1"/>
  <c r="AEL33" i="5" s="1"/>
  <c r="AEL35" i="5" s="1"/>
  <c r="AEL39" i="5"/>
  <c r="AEO8" i="5"/>
  <c r="AEN9" i="5"/>
  <c r="AEM10" i="5"/>
  <c r="AEM11" i="5"/>
  <c r="AEM38" i="5"/>
  <c r="AEM12" i="5" l="1"/>
  <c r="AEM33" i="5" s="1"/>
  <c r="AEM35" i="5" s="1"/>
  <c r="AEM39" i="5"/>
  <c r="AEN10" i="5"/>
  <c r="AEN38" i="5"/>
  <c r="AEN11" i="5"/>
  <c r="AEO9" i="5"/>
  <c r="AEP8" i="5"/>
  <c r="AEN12" i="5" l="1"/>
  <c r="AEN33" i="5" s="1"/>
  <c r="AEN35" i="5" s="1"/>
  <c r="AEN39" i="5"/>
  <c r="AEQ8" i="5"/>
  <c r="AEP9" i="5"/>
  <c r="AEO38" i="5"/>
  <c r="AEO10" i="5"/>
  <c r="AEO11" i="5"/>
  <c r="AEO12" i="5" l="1"/>
  <c r="AEO33" i="5" s="1"/>
  <c r="AEO35" i="5" s="1"/>
  <c r="AEO39" i="5"/>
  <c r="AEP11" i="5"/>
  <c r="AEP38" i="5"/>
  <c r="AEP10" i="5"/>
  <c r="AEP12" i="5" s="1"/>
  <c r="AEP33" i="5" s="1"/>
  <c r="AEQ9" i="5"/>
  <c r="AER8" i="5"/>
  <c r="AEP39" i="5" l="1"/>
  <c r="AES8" i="5"/>
  <c r="AER9" i="5"/>
  <c r="AEP35" i="5"/>
  <c r="AEQ38" i="5"/>
  <c r="AEQ10" i="5"/>
  <c r="AEQ11" i="5"/>
  <c r="AEQ12" i="5" l="1"/>
  <c r="AEQ33" i="5" s="1"/>
  <c r="AEQ35" i="5" s="1"/>
  <c r="AEQ39" i="5"/>
  <c r="AER38" i="5"/>
  <c r="AEO40" i="5" s="1"/>
  <c r="AER11" i="5"/>
  <c r="AER10" i="5"/>
  <c r="AER39" i="5" s="1"/>
  <c r="AET8" i="5"/>
  <c r="AES9" i="5"/>
  <c r="AER12" i="5" l="1"/>
  <c r="AER33" i="5" s="1"/>
  <c r="AER35" i="5" s="1"/>
  <c r="AES10" i="5"/>
  <c r="AES11" i="5"/>
  <c r="AES38" i="5"/>
  <c r="AEU8" i="5"/>
  <c r="AET9" i="5"/>
  <c r="AER36" i="5"/>
  <c r="AES12" i="5" l="1"/>
  <c r="AES33" i="5" s="1"/>
  <c r="AES35" i="5" s="1"/>
  <c r="AES39" i="5"/>
  <c r="AEV8" i="5"/>
  <c r="AEU9" i="5"/>
  <c r="AET10" i="5"/>
  <c r="AET11" i="5"/>
  <c r="AET38" i="5"/>
  <c r="AET12" i="5" l="1"/>
  <c r="AET33" i="5" s="1"/>
  <c r="AET35" i="5" s="1"/>
  <c r="AET39" i="5"/>
  <c r="AEU10" i="5"/>
  <c r="AEU11" i="5"/>
  <c r="AEU38" i="5"/>
  <c r="AEW8" i="5"/>
  <c r="AEV9" i="5"/>
  <c r="AEU12" i="5" l="1"/>
  <c r="AEU33" i="5" s="1"/>
  <c r="AEU35" i="5" s="1"/>
  <c r="AEU39" i="5"/>
  <c r="AEX8" i="5"/>
  <c r="AEW9" i="5"/>
  <c r="AEV11" i="5"/>
  <c r="AEV10" i="5"/>
  <c r="AEV12" i="5" s="1"/>
  <c r="AEV33" i="5" s="1"/>
  <c r="AEV35" i="5" s="1"/>
  <c r="AEV38" i="5"/>
  <c r="AEV39" i="5" l="1"/>
  <c r="AEW10" i="5"/>
  <c r="AEW39" i="5" s="1"/>
  <c r="AEW11" i="5"/>
  <c r="AEW38" i="5"/>
  <c r="AEY8" i="5"/>
  <c r="AEX9" i="5"/>
  <c r="AEW12" i="5" l="1"/>
  <c r="AEW33" i="5" s="1"/>
  <c r="AEW35" i="5" s="1"/>
  <c r="AEX10" i="5"/>
  <c r="AEX11" i="5"/>
  <c r="AEX38" i="5"/>
  <c r="AEY9" i="5"/>
  <c r="AEZ8" i="5"/>
  <c r="AEX12" i="5" l="1"/>
  <c r="AEX33" i="5" s="1"/>
  <c r="AEX35" i="5" s="1"/>
  <c r="AEX39" i="5"/>
  <c r="AFA8" i="5"/>
  <c r="AEZ9" i="5"/>
  <c r="AEY10" i="5"/>
  <c r="AEY11" i="5"/>
  <c r="AEY38" i="5"/>
  <c r="AEV40" i="5" s="1"/>
  <c r="AEY12" i="5" l="1"/>
  <c r="AEY33" i="5" s="1"/>
  <c r="AEY35" i="5" s="1"/>
  <c r="AEY39" i="5"/>
  <c r="AEY36" i="5"/>
  <c r="AEZ10" i="5"/>
  <c r="AEZ11" i="5"/>
  <c r="AEZ38" i="5"/>
  <c r="AFB8" i="5"/>
  <c r="AFA9" i="5"/>
  <c r="AEZ12" i="5" l="1"/>
  <c r="AEZ33" i="5" s="1"/>
  <c r="AEZ35" i="5" s="1"/>
  <c r="AEZ39" i="5"/>
  <c r="AFC8" i="5"/>
  <c r="AFB9" i="5"/>
  <c r="AFA10" i="5"/>
  <c r="AFA11" i="5"/>
  <c r="AFA38" i="5"/>
  <c r="AFA12" i="5" l="1"/>
  <c r="AFA33" i="5" s="1"/>
  <c r="AFA35" i="5" s="1"/>
  <c r="AFA39" i="5"/>
  <c r="AFB10" i="5"/>
  <c r="AFB38" i="5"/>
  <c r="AFB11" i="5"/>
  <c r="AFD8" i="5"/>
  <c r="AFC9" i="5"/>
  <c r="AFB12" i="5" l="1"/>
  <c r="AFB33" i="5" s="1"/>
  <c r="AFB35" i="5" s="1"/>
  <c r="AFB39" i="5"/>
  <c r="AFC10" i="5"/>
  <c r="AFC11" i="5"/>
  <c r="AFC38" i="5"/>
  <c r="AFD9" i="5"/>
  <c r="AFE8" i="5"/>
  <c r="AFC12" i="5" l="1"/>
  <c r="AFC33" i="5" s="1"/>
  <c r="AFC35" i="5" s="1"/>
  <c r="AFC39" i="5"/>
  <c r="AFD11" i="5"/>
  <c r="AFD38" i="5"/>
  <c r="AFD10" i="5"/>
  <c r="AFD12" i="5" s="1"/>
  <c r="AFD33" i="5" s="1"/>
  <c r="AFF8" i="5"/>
  <c r="AFE9" i="5"/>
  <c r="AFD39" i="5" l="1"/>
  <c r="AFD35" i="5"/>
  <c r="AFF9" i="5"/>
  <c r="AFG8" i="5"/>
  <c r="AFE11" i="5"/>
  <c r="AFE10" i="5"/>
  <c r="AFE38" i="5"/>
  <c r="AFE12" i="5" l="1"/>
  <c r="AFE33" i="5" s="1"/>
  <c r="AFE35" i="5" s="1"/>
  <c r="AFE39" i="5"/>
  <c r="AFH8" i="5"/>
  <c r="AFG9" i="5"/>
  <c r="AFF10" i="5"/>
  <c r="AFF11" i="5"/>
  <c r="AFF38" i="5"/>
  <c r="AFC40" i="5" s="1"/>
  <c r="AFF12" i="5" l="1"/>
  <c r="AFF33" i="5" s="1"/>
  <c r="AFF35" i="5" s="1"/>
  <c r="AFF39" i="5"/>
  <c r="AFF36" i="5"/>
  <c r="AFG10" i="5"/>
  <c r="AFG11" i="5"/>
  <c r="AFG38" i="5"/>
  <c r="AFI8" i="5"/>
  <c r="AFH9" i="5"/>
  <c r="AFG12" i="5" l="1"/>
  <c r="AFG33" i="5" s="1"/>
  <c r="AFG39" i="5"/>
  <c r="AFJ8" i="5"/>
  <c r="AFI9" i="5"/>
  <c r="AFH10" i="5"/>
  <c r="AFH11" i="5"/>
  <c r="AFH38" i="5"/>
  <c r="AFG35" i="5"/>
  <c r="AFH12" i="5" l="1"/>
  <c r="AFH33" i="5" s="1"/>
  <c r="AFH35" i="5" s="1"/>
  <c r="AFH39" i="5"/>
  <c r="AFI11" i="5"/>
  <c r="AFI38" i="5"/>
  <c r="AFI10" i="5"/>
  <c r="AFJ9" i="5"/>
  <c r="AFK8" i="5"/>
  <c r="AFI12" i="5" l="1"/>
  <c r="AFI33" i="5" s="1"/>
  <c r="AFI35" i="5" s="1"/>
  <c r="AFI39" i="5"/>
  <c r="AFJ10" i="5"/>
  <c r="AFJ11" i="5"/>
  <c r="AFJ38" i="5"/>
  <c r="AFK9" i="5"/>
  <c r="AFL8" i="5"/>
  <c r="AFJ12" i="5" l="1"/>
  <c r="AFJ33" i="5" s="1"/>
  <c r="AFJ35" i="5" s="1"/>
  <c r="AFJ39" i="5"/>
  <c r="AFM8" i="5"/>
  <c r="AFL9" i="5"/>
  <c r="AFK10" i="5"/>
  <c r="AFK11" i="5"/>
  <c r="AFK38" i="5"/>
  <c r="AFK12" i="5" l="1"/>
  <c r="AFK33" i="5" s="1"/>
  <c r="AFK35" i="5" s="1"/>
  <c r="AFK39" i="5"/>
  <c r="AFL10" i="5"/>
  <c r="AFL39" i="5" s="1"/>
  <c r="AFL11" i="5"/>
  <c r="AFL38" i="5"/>
  <c r="AFM9" i="5"/>
  <c r="AFN8" i="5"/>
  <c r="AFL12" i="5" l="1"/>
  <c r="AFL33" i="5" s="1"/>
  <c r="AFL35" i="5" s="1"/>
  <c r="AFO8" i="5"/>
  <c r="AFN9" i="5"/>
  <c r="AFM38" i="5"/>
  <c r="AFJ40" i="5" s="1"/>
  <c r="AFM10" i="5"/>
  <c r="AFM11" i="5"/>
  <c r="AFM12" i="5" l="1"/>
  <c r="AFM33" i="5" s="1"/>
  <c r="AFM35" i="5" s="1"/>
  <c r="AFM39" i="5"/>
  <c r="AFM36" i="5"/>
  <c r="AFN11" i="5"/>
  <c r="AFN38" i="5"/>
  <c r="AFN10" i="5"/>
  <c r="AFN12" i="5" s="1"/>
  <c r="AFN33" i="5" s="1"/>
  <c r="AFP8" i="5"/>
  <c r="AFO9" i="5"/>
  <c r="AFN39" i="5" l="1"/>
  <c r="AFN35" i="5"/>
  <c r="AFO10" i="5"/>
  <c r="AFO11" i="5"/>
  <c r="AFO38" i="5"/>
  <c r="AFQ8" i="5"/>
  <c r="AFP9" i="5"/>
  <c r="AFO12" i="5" l="1"/>
  <c r="AFO33" i="5" s="1"/>
  <c r="AFO35" i="5" s="1"/>
  <c r="AFO39" i="5"/>
  <c r="AFP10" i="5"/>
  <c r="AFP11" i="5"/>
  <c r="AFP38" i="5"/>
  <c r="AFQ9" i="5"/>
  <c r="AFR8" i="5"/>
  <c r="AFP12" i="5" l="1"/>
  <c r="AFP33" i="5" s="1"/>
  <c r="AFP35" i="5" s="1"/>
  <c r="AFP39" i="5"/>
  <c r="AFQ11" i="5"/>
  <c r="AFQ10" i="5"/>
  <c r="AFQ12" i="5" s="1"/>
  <c r="AFQ33" i="5" s="1"/>
  <c r="AFQ35" i="5" s="1"/>
  <c r="AFQ38" i="5"/>
  <c r="AFS8" i="5"/>
  <c r="AFR9" i="5"/>
  <c r="AFQ39" i="5" l="1"/>
  <c r="AFR11" i="5"/>
  <c r="AFR10" i="5"/>
  <c r="AFR38" i="5"/>
  <c r="AFT8" i="5"/>
  <c r="AFS9" i="5"/>
  <c r="AFR12" i="5" l="1"/>
  <c r="AFR33" i="5" s="1"/>
  <c r="AFR35" i="5" s="1"/>
  <c r="AFR39" i="5"/>
  <c r="AFT9" i="5"/>
  <c r="AFU8" i="5"/>
  <c r="AFS10" i="5"/>
  <c r="AFS39" i="5" s="1"/>
  <c r="AFS11" i="5"/>
  <c r="AFS38" i="5"/>
  <c r="AFS12" i="5" l="1"/>
  <c r="AFS33" i="5" s="1"/>
  <c r="AFS35" i="5" s="1"/>
  <c r="AFV8" i="5"/>
  <c r="AFU9" i="5"/>
  <c r="AFT11" i="5"/>
  <c r="AFT10" i="5"/>
  <c r="AFT12" i="5" s="1"/>
  <c r="AFT33" i="5" s="1"/>
  <c r="AFT38" i="5"/>
  <c r="AFQ40" i="5" s="1"/>
  <c r="AFT39" i="5" l="1"/>
  <c r="AFT35" i="5"/>
  <c r="AFT36" i="5"/>
  <c r="AFU38" i="5"/>
  <c r="AFU10" i="5"/>
  <c r="AFU39" i="5" s="1"/>
  <c r="AFU11" i="5"/>
  <c r="AFW8" i="5"/>
  <c r="AFV9" i="5"/>
  <c r="AFU12" i="5" l="1"/>
  <c r="AFU33" i="5" s="1"/>
  <c r="AFU35" i="5" s="1"/>
  <c r="AFV10" i="5"/>
  <c r="AFV11" i="5"/>
  <c r="AFV38" i="5"/>
  <c r="AFW9" i="5"/>
  <c r="AFX8" i="5"/>
  <c r="AFV12" i="5" l="1"/>
  <c r="AFV33" i="5" s="1"/>
  <c r="AFV35" i="5" s="1"/>
  <c r="AFV39" i="5"/>
  <c r="AFW11" i="5"/>
  <c r="AFW10" i="5"/>
  <c r="AFW12" i="5" s="1"/>
  <c r="AFW33" i="5" s="1"/>
  <c r="AFW38" i="5"/>
  <c r="AFY8" i="5"/>
  <c r="AFX9" i="5"/>
  <c r="AFW39" i="5" l="1"/>
  <c r="AFW35" i="5"/>
  <c r="AFX10" i="5"/>
  <c r="AFX11" i="5"/>
  <c r="AFX38" i="5"/>
  <c r="AFY9" i="5"/>
  <c r="AFZ8" i="5"/>
  <c r="AFX12" i="5" l="1"/>
  <c r="AFX33" i="5" s="1"/>
  <c r="AFX35" i="5" s="1"/>
  <c r="AFX39" i="5"/>
  <c r="AFZ9" i="5"/>
  <c r="AGA8" i="5"/>
  <c r="AFY10" i="5"/>
  <c r="AFY11" i="5"/>
  <c r="AFY38" i="5"/>
  <c r="AFY12" i="5" l="1"/>
  <c r="AFY33" i="5" s="1"/>
  <c r="AFY35" i="5" s="1"/>
  <c r="AFY39" i="5"/>
  <c r="AGA9" i="5"/>
  <c r="AGB8" i="5"/>
  <c r="AFZ38" i="5"/>
  <c r="AFZ10" i="5"/>
  <c r="AFZ11" i="5"/>
  <c r="AFZ12" i="5" l="1"/>
  <c r="AFZ33" i="5" s="1"/>
  <c r="AFZ35" i="5" s="1"/>
  <c r="AFZ39" i="5"/>
  <c r="AGC8" i="5"/>
  <c r="AGB9" i="5"/>
  <c r="AGA38" i="5"/>
  <c r="AFX40" i="5" s="1"/>
  <c r="AGA10" i="5"/>
  <c r="AGA11" i="5"/>
  <c r="AGA12" i="5" l="1"/>
  <c r="AGA33" i="5" s="1"/>
  <c r="AGA35" i="5" s="1"/>
  <c r="AGA39" i="5"/>
  <c r="AGA36" i="5"/>
  <c r="AGB10" i="5"/>
  <c r="AGB11" i="5"/>
  <c r="AGB38" i="5"/>
  <c r="AGD8" i="5"/>
  <c r="AGC9" i="5"/>
  <c r="AGB12" i="5" l="1"/>
  <c r="AGB33" i="5" s="1"/>
  <c r="AGB35" i="5" s="1"/>
  <c r="AGB39" i="5"/>
  <c r="AGC10" i="5"/>
  <c r="AGC11" i="5"/>
  <c r="AGC38" i="5"/>
  <c r="AGE8" i="5"/>
  <c r="AGD9" i="5"/>
  <c r="AGC12" i="5" l="1"/>
  <c r="AGC33" i="5" s="1"/>
  <c r="AGC35" i="5" s="1"/>
  <c r="AGC39" i="5"/>
  <c r="AGE9" i="5"/>
  <c r="AGF8" i="5"/>
  <c r="AGD10" i="5"/>
  <c r="AGD11" i="5"/>
  <c r="AGD38" i="5"/>
  <c r="AGD12" i="5" l="1"/>
  <c r="AGD33" i="5" s="1"/>
  <c r="AGD35" i="5" s="1"/>
  <c r="AGD39" i="5"/>
  <c r="AGG8" i="5"/>
  <c r="AGF9" i="5"/>
  <c r="AGE38" i="5"/>
  <c r="AGE10" i="5"/>
  <c r="AGE11" i="5"/>
  <c r="AGE12" i="5" l="1"/>
  <c r="AGE33" i="5" s="1"/>
  <c r="AGE35" i="5" s="1"/>
  <c r="AGE39" i="5"/>
  <c r="AGF38" i="5"/>
  <c r="AGF10" i="5"/>
  <c r="AGF11" i="5"/>
  <c r="AGH8" i="5"/>
  <c r="AGG9" i="5"/>
  <c r="AGF12" i="5" l="1"/>
  <c r="AGF33" i="5" s="1"/>
  <c r="AGF35" i="5" s="1"/>
  <c r="AGF39" i="5"/>
  <c r="AGG10" i="5"/>
  <c r="AGG11" i="5"/>
  <c r="AGG38" i="5"/>
  <c r="AGH9" i="5"/>
  <c r="AGI8" i="5"/>
  <c r="AGG12" i="5" l="1"/>
  <c r="AGG33" i="5" s="1"/>
  <c r="AGG35" i="5" s="1"/>
  <c r="AGG39" i="5"/>
  <c r="AGH10" i="5"/>
  <c r="AGH11" i="5"/>
  <c r="AGH38" i="5"/>
  <c r="AGE40" i="5" s="1"/>
  <c r="AGJ8" i="5"/>
  <c r="AGI9" i="5"/>
  <c r="AGH12" i="5" l="1"/>
  <c r="AGH33" i="5" s="1"/>
  <c r="AGH35" i="5" s="1"/>
  <c r="AGH39" i="5"/>
  <c r="AGI10" i="5"/>
  <c r="AGI39" i="5" s="1"/>
  <c r="AGI11" i="5"/>
  <c r="AGI38" i="5"/>
  <c r="AGJ9" i="5"/>
  <c r="AGK8" i="5"/>
  <c r="AGH36" i="5"/>
  <c r="AGI12" i="5" l="1"/>
  <c r="AGI33" i="5" s="1"/>
  <c r="AGI35" i="5" s="1"/>
  <c r="AGJ11" i="5"/>
  <c r="AGJ38" i="5"/>
  <c r="AGJ10" i="5"/>
  <c r="AGJ12" i="5" s="1"/>
  <c r="AGJ33" i="5" s="1"/>
  <c r="AGJ35" i="5" s="1"/>
  <c r="AGL8" i="5"/>
  <c r="AGK9" i="5"/>
  <c r="AGJ39" i="5" l="1"/>
  <c r="AGM8" i="5"/>
  <c r="AGL9" i="5"/>
  <c r="AGK38" i="5"/>
  <c r="AGK10" i="5"/>
  <c r="AGK11" i="5"/>
  <c r="AGK12" i="5" l="1"/>
  <c r="AGK33" i="5" s="1"/>
  <c r="AGK35" i="5" s="1"/>
  <c r="AGK39" i="5"/>
  <c r="AGL10" i="5"/>
  <c r="AGL11" i="5"/>
  <c r="AGL38" i="5"/>
  <c r="AGM9" i="5"/>
  <c r="AGN8" i="5"/>
  <c r="AGL12" i="5" l="1"/>
  <c r="AGL33" i="5" s="1"/>
  <c r="AGL35" i="5" s="1"/>
  <c r="AGL39" i="5"/>
  <c r="AGO8" i="5"/>
  <c r="AGN9" i="5"/>
  <c r="AGM10" i="5"/>
  <c r="AGM11" i="5"/>
  <c r="AGM38" i="5"/>
  <c r="AGM12" i="5" l="1"/>
  <c r="AGM33" i="5" s="1"/>
  <c r="AGM35" i="5" s="1"/>
  <c r="AGM39" i="5"/>
  <c r="AGN11" i="5"/>
  <c r="AGN38" i="5"/>
  <c r="AGN10" i="5"/>
  <c r="AGN12" i="5" s="1"/>
  <c r="AGN33" i="5" s="1"/>
  <c r="AGN35" i="5" s="1"/>
  <c r="AGP8" i="5"/>
  <c r="AGO9" i="5"/>
  <c r="AGN39" i="5" l="1"/>
  <c r="AGO10" i="5"/>
  <c r="AGO38" i="5"/>
  <c r="AGL40" i="5" s="1"/>
  <c r="AGO11" i="5"/>
  <c r="AGQ8" i="5"/>
  <c r="AGP9" i="5"/>
  <c r="AGO12" i="5" l="1"/>
  <c r="AGO33" i="5" s="1"/>
  <c r="AGO35" i="5" s="1"/>
  <c r="AGO39" i="5"/>
  <c r="AGP38" i="5"/>
  <c r="AGP10" i="5"/>
  <c r="AGP11" i="5"/>
  <c r="AGQ9" i="5"/>
  <c r="AGR8" i="5"/>
  <c r="AGO36" i="5"/>
  <c r="AGP12" i="5" l="1"/>
  <c r="AGP33" i="5" s="1"/>
  <c r="AGP35" i="5" s="1"/>
  <c r="AGP39" i="5"/>
  <c r="AGS8" i="5"/>
  <c r="AGR9" i="5"/>
  <c r="AGQ10" i="5"/>
  <c r="AGQ11" i="5"/>
  <c r="AGQ38" i="5"/>
  <c r="AGQ12" i="5" l="1"/>
  <c r="AGQ33" i="5" s="1"/>
  <c r="AGQ35" i="5" s="1"/>
  <c r="AGQ39" i="5"/>
  <c r="AGR11" i="5"/>
  <c r="AGR10" i="5"/>
  <c r="AGR12" i="5" s="1"/>
  <c r="AGR33" i="5" s="1"/>
  <c r="AGR38" i="5"/>
  <c r="AGT8" i="5"/>
  <c r="AGS9" i="5"/>
  <c r="AGR39" i="5" l="1"/>
  <c r="AGU8" i="5"/>
  <c r="AGT9" i="5"/>
  <c r="AGR35" i="5"/>
  <c r="AGS10" i="5"/>
  <c r="AGS38" i="5"/>
  <c r="AGS11" i="5"/>
  <c r="AGS12" i="5" l="1"/>
  <c r="AGS33" i="5" s="1"/>
  <c r="AGS35" i="5" s="1"/>
  <c r="AGS39" i="5"/>
  <c r="AGT10" i="5"/>
  <c r="AGT39" i="5" s="1"/>
  <c r="AGT38" i="5"/>
  <c r="AGT11" i="5"/>
  <c r="AGV8" i="5"/>
  <c r="AGU9" i="5"/>
  <c r="AGT12" i="5" l="1"/>
  <c r="AGT33" i="5" s="1"/>
  <c r="AGT35" i="5" s="1"/>
  <c r="AGU38" i="5"/>
  <c r="AGU10" i="5"/>
  <c r="AGU11" i="5"/>
  <c r="AGW8" i="5"/>
  <c r="AGV9" i="5"/>
  <c r="AGU12" i="5" l="1"/>
  <c r="AGU33" i="5" s="1"/>
  <c r="AGU35" i="5" s="1"/>
  <c r="AGU39" i="5"/>
  <c r="AGV10" i="5"/>
  <c r="AGV11" i="5"/>
  <c r="AGV38" i="5"/>
  <c r="AGS40" i="5" s="1"/>
  <c r="AGW9" i="5"/>
  <c r="AGX8" i="5"/>
  <c r="AGV12" i="5" l="1"/>
  <c r="AGV33" i="5" s="1"/>
  <c r="AGV35" i="5" s="1"/>
  <c r="AGV39" i="5"/>
  <c r="AGY8" i="5"/>
  <c r="AGX9" i="5"/>
  <c r="AGW11" i="5"/>
  <c r="AGW38" i="5"/>
  <c r="AGW10" i="5"/>
  <c r="AGW12" i="5" s="1"/>
  <c r="AGW33" i="5" s="1"/>
  <c r="AGV36" i="5"/>
  <c r="AGW39" i="5" l="1"/>
  <c r="AGW35" i="5"/>
  <c r="AGX10" i="5"/>
  <c r="AGX11" i="5"/>
  <c r="AGX38" i="5"/>
  <c r="AGZ8" i="5"/>
  <c r="AGY9" i="5"/>
  <c r="AGX12" i="5" l="1"/>
  <c r="AGX33" i="5" s="1"/>
  <c r="AGX35" i="5" s="1"/>
  <c r="AGX39" i="5"/>
  <c r="AGY38" i="5"/>
  <c r="AGY10" i="5"/>
  <c r="AGY11" i="5"/>
  <c r="AHA8" i="5"/>
  <c r="AGZ9" i="5"/>
  <c r="AGY12" i="5" l="1"/>
  <c r="AGY33" i="5" s="1"/>
  <c r="AGY35" i="5" s="1"/>
  <c r="AGY39" i="5"/>
  <c r="AGZ11" i="5"/>
  <c r="AGZ38" i="5"/>
  <c r="AGZ10" i="5"/>
  <c r="AGZ12" i="5" s="1"/>
  <c r="AGZ33" i="5" s="1"/>
  <c r="AGZ35" i="5" s="1"/>
  <c r="AHA9" i="5"/>
  <c r="AHB8" i="5"/>
  <c r="AGZ39" i="5" l="1"/>
  <c r="AHC8" i="5"/>
  <c r="AHB9" i="5"/>
  <c r="AHA11" i="5"/>
  <c r="AHA10" i="5"/>
  <c r="AHA38" i="5"/>
  <c r="AHA12" i="5" l="1"/>
  <c r="AHA33" i="5" s="1"/>
  <c r="AHA35" i="5" s="1"/>
  <c r="AHA39" i="5"/>
  <c r="AHB38" i="5"/>
  <c r="AHB11" i="5"/>
  <c r="AHB10" i="5"/>
  <c r="AHB12" i="5" s="1"/>
  <c r="AHB33" i="5" s="1"/>
  <c r="AHB35" i="5" s="1"/>
  <c r="AHD8" i="5"/>
  <c r="AHC9" i="5"/>
  <c r="AHB39" i="5" l="1"/>
  <c r="AHC10" i="5"/>
  <c r="AHC11" i="5"/>
  <c r="AHC38" i="5"/>
  <c r="AGZ40" i="5" s="1"/>
  <c r="AHD9" i="5"/>
  <c r="AHE8" i="5"/>
  <c r="AHC12" i="5" l="1"/>
  <c r="AHC33" i="5" s="1"/>
  <c r="AHC35" i="5" s="1"/>
  <c r="AHC39" i="5"/>
  <c r="AHD10" i="5"/>
  <c r="AHD12" i="5" s="1"/>
  <c r="AHD33" i="5" s="1"/>
  <c r="AHD11" i="5"/>
  <c r="AHD38" i="5"/>
  <c r="AHE9" i="5"/>
  <c r="AHF8" i="5"/>
  <c r="AHC36" i="5"/>
  <c r="AHD39" i="5" l="1"/>
  <c r="AHG8" i="5"/>
  <c r="AHF9" i="5"/>
  <c r="AHE10" i="5"/>
  <c r="AHE11" i="5"/>
  <c r="AHE38" i="5"/>
  <c r="AHD35" i="5"/>
  <c r="AHE12" i="5" l="1"/>
  <c r="AHE33" i="5" s="1"/>
  <c r="AHE35" i="5" s="1"/>
  <c r="AHE39" i="5"/>
  <c r="AHF10" i="5"/>
  <c r="AHF11" i="5"/>
  <c r="AHF38" i="5"/>
  <c r="AHH8" i="5"/>
  <c r="AHG9" i="5"/>
  <c r="AHF12" i="5" l="1"/>
  <c r="AHF33" i="5" s="1"/>
  <c r="AHF35" i="5" s="1"/>
  <c r="AHF39" i="5"/>
  <c r="AHG10" i="5"/>
  <c r="AHG11" i="5"/>
  <c r="AHG38" i="5"/>
  <c r="AHI8" i="5"/>
  <c r="AHH9" i="5"/>
  <c r="AHG12" i="5" l="1"/>
  <c r="AHG33" i="5" s="1"/>
  <c r="AHG35" i="5" s="1"/>
  <c r="AHG39" i="5"/>
  <c r="AHJ8" i="5"/>
  <c r="AHI9" i="5"/>
  <c r="AHH11" i="5"/>
  <c r="AHH10" i="5"/>
  <c r="AHH38" i="5"/>
  <c r="AHH12" i="5" l="1"/>
  <c r="AHH33" i="5" s="1"/>
  <c r="AHH35" i="5" s="1"/>
  <c r="AHH39" i="5"/>
  <c r="AHI38" i="5"/>
  <c r="AHI11" i="5"/>
  <c r="AHI10" i="5"/>
  <c r="AHK8" i="5"/>
  <c r="AHJ9" i="5"/>
  <c r="AHI12" i="5" l="1"/>
  <c r="AHI33" i="5" s="1"/>
  <c r="AHI35" i="5" s="1"/>
  <c r="AHI39" i="5"/>
  <c r="AHJ10" i="5"/>
  <c r="AHJ11" i="5"/>
  <c r="AHJ38" i="5"/>
  <c r="AHG40" i="5" s="1"/>
  <c r="AHL8" i="5"/>
  <c r="AHK9" i="5"/>
  <c r="AHJ12" i="5" l="1"/>
  <c r="AHJ33" i="5" s="1"/>
  <c r="AHJ35" i="5" s="1"/>
  <c r="AHJ39" i="5"/>
  <c r="AHM8" i="5"/>
  <c r="AHL9" i="5"/>
  <c r="AHK38" i="5"/>
  <c r="AHK11" i="5"/>
  <c r="AHK10" i="5"/>
  <c r="AHJ36" i="5"/>
  <c r="AHK12" i="5" l="1"/>
  <c r="AHK33" i="5" s="1"/>
  <c r="AHK35" i="5" s="1"/>
  <c r="AHK39" i="5"/>
  <c r="AHL11" i="5"/>
  <c r="AHL38" i="5"/>
  <c r="AHL10" i="5"/>
  <c r="AHN8" i="5"/>
  <c r="AHM9" i="5"/>
  <c r="AHL12" i="5" l="1"/>
  <c r="AHL33" i="5" s="1"/>
  <c r="AHL35" i="5" s="1"/>
  <c r="AHL39" i="5"/>
  <c r="AHM10" i="5"/>
  <c r="AHM11" i="5"/>
  <c r="AHM38" i="5"/>
  <c r="AHO8" i="5"/>
  <c r="AHN9" i="5"/>
  <c r="AHM12" i="5" l="1"/>
  <c r="AHM33" i="5" s="1"/>
  <c r="AHM35" i="5" s="1"/>
  <c r="AHM39" i="5"/>
  <c r="AHN10" i="5"/>
  <c r="AHN11" i="5"/>
  <c r="AHN38" i="5"/>
  <c r="AHP8" i="5"/>
  <c r="AHO9" i="5"/>
  <c r="AHN12" i="5" l="1"/>
  <c r="AHN33" i="5" s="1"/>
  <c r="AHN35" i="5" s="1"/>
  <c r="AHN39" i="5"/>
  <c r="AHO38" i="5"/>
  <c r="AHO10" i="5"/>
  <c r="AHO11" i="5"/>
  <c r="AHQ8" i="5"/>
  <c r="AHP9" i="5"/>
  <c r="AHO12" i="5" l="1"/>
  <c r="AHO33" i="5" s="1"/>
  <c r="AHO35" i="5" s="1"/>
  <c r="AHO39" i="5"/>
  <c r="AHP11" i="5"/>
  <c r="AHP10" i="5"/>
  <c r="AHP38" i="5"/>
  <c r="AHR8" i="5"/>
  <c r="AHQ9" i="5"/>
  <c r="AHP12" i="5" l="1"/>
  <c r="AHP33" i="5" s="1"/>
  <c r="AHP35" i="5" s="1"/>
  <c r="AHP39" i="5"/>
  <c r="AHS8" i="5"/>
  <c r="AHR9" i="5"/>
  <c r="AHQ10" i="5"/>
  <c r="AHQ39" i="5" s="1"/>
  <c r="AHQ38" i="5"/>
  <c r="AHN40" i="5" s="1"/>
  <c r="AHQ11" i="5"/>
  <c r="AHQ12" i="5" l="1"/>
  <c r="AHQ33" i="5" s="1"/>
  <c r="AHQ35" i="5" s="1"/>
  <c r="AHQ36" i="5"/>
  <c r="AHR10" i="5"/>
  <c r="AHR39" i="5" s="1"/>
  <c r="AHR38" i="5"/>
  <c r="AHR11" i="5"/>
  <c r="AHT8" i="5"/>
  <c r="AHS9" i="5"/>
  <c r="AHR12" i="5" l="1"/>
  <c r="AHR33" i="5" s="1"/>
  <c r="AHR35" i="5" s="1"/>
  <c r="AHS38" i="5"/>
  <c r="AHS10" i="5"/>
  <c r="AHS11" i="5"/>
  <c r="AHU8" i="5"/>
  <c r="AHT9" i="5"/>
  <c r="AHS12" i="5" l="1"/>
  <c r="AHS33" i="5" s="1"/>
  <c r="AHS35" i="5" s="1"/>
  <c r="AHS39" i="5"/>
  <c r="AHT10" i="5"/>
  <c r="AHT11" i="5"/>
  <c r="AHT38" i="5"/>
  <c r="AHV8" i="5"/>
  <c r="AHU9" i="5"/>
  <c r="AHT12" i="5" l="1"/>
  <c r="AHT33" i="5" s="1"/>
  <c r="AHT35" i="5" s="1"/>
  <c r="AHT39" i="5"/>
  <c r="AHW8" i="5"/>
  <c r="AHV9" i="5"/>
  <c r="AHU38" i="5"/>
  <c r="AHU11" i="5"/>
  <c r="AHU10" i="5"/>
  <c r="AHU12" i="5" l="1"/>
  <c r="AHU33" i="5" s="1"/>
  <c r="AHU35" i="5" s="1"/>
  <c r="AHU39" i="5"/>
  <c r="AHV10" i="5"/>
  <c r="AHV11" i="5"/>
  <c r="AHV38" i="5"/>
  <c r="AHX8" i="5"/>
  <c r="AHW9" i="5"/>
  <c r="AHV12" i="5" l="1"/>
  <c r="AHV33" i="5" s="1"/>
  <c r="AHV35" i="5" s="1"/>
  <c r="AHV39" i="5"/>
  <c r="AHW10" i="5"/>
  <c r="AHW11" i="5"/>
  <c r="AHW38" i="5"/>
  <c r="AHX9" i="5"/>
  <c r="AHY8" i="5"/>
  <c r="AHW12" i="5" l="1"/>
  <c r="AHW33" i="5" s="1"/>
  <c r="AHW35" i="5" s="1"/>
  <c r="AHW39" i="5"/>
  <c r="AHX11" i="5"/>
  <c r="AHX10" i="5"/>
  <c r="AHX38" i="5"/>
  <c r="AHU40" i="5" s="1"/>
  <c r="AHY9" i="5"/>
  <c r="AHZ8" i="5"/>
  <c r="AHX12" i="5" l="1"/>
  <c r="AHX33" i="5" s="1"/>
  <c r="AHX35" i="5" s="1"/>
  <c r="AHX39" i="5"/>
  <c r="AHY38" i="5"/>
  <c r="AHY10" i="5"/>
  <c r="AHY11" i="5"/>
  <c r="AIA8" i="5"/>
  <c r="AHZ9" i="5"/>
  <c r="AHX36" i="5"/>
  <c r="AHY12" i="5" l="1"/>
  <c r="AHY33" i="5" s="1"/>
  <c r="AHY35" i="5" s="1"/>
  <c r="AHY39" i="5"/>
  <c r="AHZ10" i="5"/>
  <c r="AHZ11" i="5"/>
  <c r="AHZ38" i="5"/>
  <c r="AIA9" i="5"/>
  <c r="AIB8" i="5"/>
  <c r="AHZ12" i="5" l="1"/>
  <c r="AHZ33" i="5" s="1"/>
  <c r="AHZ35" i="5" s="1"/>
  <c r="AHZ39" i="5"/>
  <c r="AIA10" i="5"/>
  <c r="AIA11" i="5"/>
  <c r="AIA38" i="5"/>
  <c r="AIB9" i="5"/>
  <c r="AIC8" i="5"/>
  <c r="AIA12" i="5" l="1"/>
  <c r="AIA33" i="5" s="1"/>
  <c r="AIA35" i="5" s="1"/>
  <c r="AIA39" i="5"/>
  <c r="AIB38" i="5"/>
  <c r="AIB10" i="5"/>
  <c r="AIB11" i="5"/>
  <c r="AID8" i="5"/>
  <c r="AIC9" i="5"/>
  <c r="AIB12" i="5" l="1"/>
  <c r="AIB33" i="5" s="1"/>
  <c r="AIB35" i="5" s="1"/>
  <c r="AIB39" i="5"/>
  <c r="AIC11" i="5"/>
  <c r="AIC10" i="5"/>
  <c r="AIC38" i="5"/>
  <c r="AIE8" i="5"/>
  <c r="AID9" i="5"/>
  <c r="AIC12" i="5" l="1"/>
  <c r="AIC33" i="5" s="1"/>
  <c r="AIC35" i="5" s="1"/>
  <c r="AIC39" i="5"/>
  <c r="AID38" i="5"/>
  <c r="AID10" i="5"/>
  <c r="AID39" i="5" s="1"/>
  <c r="AID11" i="5"/>
  <c r="AIF8" i="5"/>
  <c r="AIE9" i="5"/>
  <c r="AID12" i="5" l="1"/>
  <c r="AID33" i="5" s="1"/>
  <c r="AID35" i="5" s="1"/>
  <c r="AIE10" i="5"/>
  <c r="AIE11" i="5"/>
  <c r="AIE38" i="5"/>
  <c r="AIB40" i="5" s="1"/>
  <c r="AIG8" i="5"/>
  <c r="AIF9" i="5"/>
  <c r="AIE12" i="5" l="1"/>
  <c r="AIE33" i="5" s="1"/>
  <c r="AIE35" i="5" s="1"/>
  <c r="AIE39" i="5"/>
  <c r="AIF11" i="5"/>
  <c r="AIF10" i="5"/>
  <c r="AIF38" i="5"/>
  <c r="AIG9" i="5"/>
  <c r="AIH8" i="5"/>
  <c r="AIE36" i="5"/>
  <c r="AIF12" i="5" l="1"/>
  <c r="AIF33" i="5" s="1"/>
  <c r="AIF35" i="5" s="1"/>
  <c r="AIF39" i="5"/>
  <c r="AII8" i="5"/>
  <c r="AIH9" i="5"/>
  <c r="AIG10" i="5"/>
  <c r="AIG38" i="5"/>
  <c r="AIG11" i="5"/>
  <c r="AIG12" i="5" l="1"/>
  <c r="AIG33" i="5" s="1"/>
  <c r="AIG35" i="5" s="1"/>
  <c r="AIG39" i="5"/>
  <c r="AIH10" i="5"/>
  <c r="AIH11" i="5"/>
  <c r="AIH38" i="5"/>
  <c r="AIJ8" i="5"/>
  <c r="AII9" i="5"/>
  <c r="AIH12" i="5" l="1"/>
  <c r="AIH33" i="5" s="1"/>
  <c r="AIH35" i="5" s="1"/>
  <c r="AIH39" i="5"/>
  <c r="AIK8" i="5"/>
  <c r="AIJ9" i="5"/>
  <c r="AII38" i="5"/>
  <c r="AII10" i="5"/>
  <c r="AII11" i="5"/>
  <c r="AII12" i="5" l="1"/>
  <c r="AII33" i="5" s="1"/>
  <c r="AII35" i="5" s="1"/>
  <c r="AII39" i="5"/>
  <c r="AIJ11" i="5"/>
  <c r="AIJ38" i="5"/>
  <c r="AIJ10" i="5"/>
  <c r="AIJ12" i="5" s="1"/>
  <c r="AIJ33" i="5" s="1"/>
  <c r="AIL8" i="5"/>
  <c r="AIK9" i="5"/>
  <c r="AIJ39" i="5" l="1"/>
  <c r="AIJ35" i="5"/>
  <c r="AIM8" i="5"/>
  <c r="AIL9" i="5"/>
  <c r="AIK38" i="5"/>
  <c r="AIK10" i="5"/>
  <c r="AIK11" i="5"/>
  <c r="AIK12" i="5" l="1"/>
  <c r="AIK33" i="5" s="1"/>
  <c r="AIK35" i="5" s="1"/>
  <c r="AIK39" i="5"/>
  <c r="AIL10" i="5"/>
  <c r="AIL11" i="5"/>
  <c r="AIL38" i="5"/>
  <c r="AII40" i="5" s="1"/>
  <c r="AIN8" i="5"/>
  <c r="AIM9" i="5"/>
  <c r="AIL12" i="5" l="1"/>
  <c r="AIL33" i="5" s="1"/>
  <c r="AIL35" i="5" s="1"/>
  <c r="AIL39" i="5"/>
  <c r="AIO8" i="5"/>
  <c r="AIN9" i="5"/>
  <c r="AIM10" i="5"/>
  <c r="AIM11" i="5"/>
  <c r="AIM38" i="5"/>
  <c r="AIL36" i="5"/>
  <c r="AIM12" i="5" l="1"/>
  <c r="AIM33" i="5" s="1"/>
  <c r="AIM35" i="5" s="1"/>
  <c r="AIM39" i="5"/>
  <c r="AIN10" i="5"/>
  <c r="AIN11" i="5"/>
  <c r="AIN38" i="5"/>
  <c r="AIO9" i="5"/>
  <c r="AIP8" i="5"/>
  <c r="AIN12" i="5" l="1"/>
  <c r="AIN33" i="5" s="1"/>
  <c r="AIN35" i="5" s="1"/>
  <c r="AIN39" i="5"/>
  <c r="AIQ8" i="5"/>
  <c r="AIP9" i="5"/>
  <c r="AIO10" i="5"/>
  <c r="AIO38" i="5"/>
  <c r="AIO11" i="5"/>
  <c r="AIO12" i="5" l="1"/>
  <c r="AIO33" i="5" s="1"/>
  <c r="AIO35" i="5" s="1"/>
  <c r="AIO39" i="5"/>
  <c r="AIP38" i="5"/>
  <c r="AIP10" i="5"/>
  <c r="AIP11" i="5"/>
  <c r="AIR8" i="5"/>
  <c r="AIQ9" i="5"/>
  <c r="AIP12" i="5" l="1"/>
  <c r="AIP33" i="5" s="1"/>
  <c r="AIP35" i="5" s="1"/>
  <c r="AIP39" i="5"/>
  <c r="AIQ10" i="5"/>
  <c r="AIQ11" i="5"/>
  <c r="AIQ38" i="5"/>
  <c r="AIS8" i="5"/>
  <c r="AIR9" i="5"/>
  <c r="AIQ12" i="5" l="1"/>
  <c r="AIQ33" i="5" s="1"/>
  <c r="AIQ35" i="5" s="1"/>
  <c r="AIQ39" i="5"/>
  <c r="AIR38" i="5"/>
  <c r="AIR10" i="5"/>
  <c r="AIR11" i="5"/>
  <c r="AIT8" i="5"/>
  <c r="AIS9" i="5"/>
  <c r="AIR12" i="5" l="1"/>
  <c r="AIR33" i="5" s="1"/>
  <c r="AIR35" i="5" s="1"/>
  <c r="AIR39" i="5"/>
  <c r="AIT9" i="5"/>
  <c r="AIU8" i="5"/>
  <c r="AIS10" i="5"/>
  <c r="AIS11" i="5"/>
  <c r="AIS38" i="5"/>
  <c r="AIP40" i="5" s="1"/>
  <c r="AIS12" i="5" l="1"/>
  <c r="AIS33" i="5" s="1"/>
  <c r="AIS35" i="5" s="1"/>
  <c r="AIS39" i="5"/>
  <c r="AIS36" i="5"/>
  <c r="AIV8" i="5"/>
  <c r="AIU9" i="5"/>
  <c r="AIT10" i="5"/>
  <c r="AIT11" i="5"/>
  <c r="AIT38" i="5"/>
  <c r="AIT12" i="5" l="1"/>
  <c r="AIT33" i="5" s="1"/>
  <c r="AIT35" i="5" s="1"/>
  <c r="AIT39" i="5"/>
  <c r="AIU10" i="5"/>
  <c r="AIU11" i="5"/>
  <c r="AIU38" i="5"/>
  <c r="AIW8" i="5"/>
  <c r="AIV9" i="5"/>
  <c r="AIU12" i="5" l="1"/>
  <c r="AIU33" i="5" s="1"/>
  <c r="AIU35" i="5" s="1"/>
  <c r="AIU39" i="5"/>
  <c r="AIV10" i="5"/>
  <c r="AIV11" i="5"/>
  <c r="AIV38" i="5"/>
  <c r="AIX8" i="5"/>
  <c r="AIW9" i="5"/>
  <c r="AIV12" i="5" l="1"/>
  <c r="AIV33" i="5" s="1"/>
  <c r="AIV35" i="5" s="1"/>
  <c r="AIV39" i="5"/>
  <c r="AIY8" i="5"/>
  <c r="AIX9" i="5"/>
  <c r="AIW11" i="5"/>
  <c r="AIW38" i="5"/>
  <c r="AIW10" i="5"/>
  <c r="AIW12" i="5" s="1"/>
  <c r="AIW33" i="5" s="1"/>
  <c r="AIW35" i="5" s="1"/>
  <c r="AIW39" i="5" l="1"/>
  <c r="AIX10" i="5"/>
  <c r="AIX11" i="5"/>
  <c r="AIX38" i="5"/>
  <c r="AIZ8" i="5"/>
  <c r="AIY9" i="5"/>
  <c r="AIX12" i="5" l="1"/>
  <c r="AIX33" i="5" s="1"/>
  <c r="AIX35" i="5" s="1"/>
  <c r="AIX39" i="5"/>
  <c r="AIY11" i="5"/>
  <c r="AIY38" i="5"/>
  <c r="AIY10" i="5"/>
  <c r="AJA8" i="5"/>
  <c r="AIZ9" i="5"/>
  <c r="AIY12" i="5" l="1"/>
  <c r="AIY33" i="5" s="1"/>
  <c r="AIY35" i="5" s="1"/>
  <c r="AIY39" i="5"/>
  <c r="AIZ10" i="5"/>
  <c r="AIZ11" i="5"/>
  <c r="AIZ38" i="5"/>
  <c r="AIW40" i="5" s="1"/>
  <c r="AJB8" i="5"/>
  <c r="AJA9" i="5"/>
  <c r="AIZ12" i="5" l="1"/>
  <c r="AIZ33" i="5" s="1"/>
  <c r="AIZ35" i="5" s="1"/>
  <c r="AIZ39" i="5"/>
  <c r="AJB9" i="5"/>
  <c r="AJC8" i="5"/>
  <c r="AJA38" i="5"/>
  <c r="AJA10" i="5"/>
  <c r="AJA39" i="5" s="1"/>
  <c r="AJA11" i="5"/>
  <c r="AIZ36" i="5"/>
  <c r="AJA12" i="5" l="1"/>
  <c r="AJA33" i="5" s="1"/>
  <c r="AJA35" i="5" s="1"/>
  <c r="AJD8" i="5"/>
  <c r="AJC9" i="5"/>
  <c r="AJB10" i="5"/>
  <c r="AJB11" i="5"/>
  <c r="AJB38" i="5"/>
  <c r="AJB12" i="5" l="1"/>
  <c r="AJB33" i="5" s="1"/>
  <c r="AJB35" i="5" s="1"/>
  <c r="AJB39" i="5"/>
  <c r="AJC10" i="5"/>
  <c r="AJC11" i="5"/>
  <c r="AJC38" i="5"/>
  <c r="AJE8" i="5"/>
  <c r="AJD9" i="5"/>
  <c r="AJC12" i="5" l="1"/>
  <c r="AJC33" i="5" s="1"/>
  <c r="AJC35" i="5" s="1"/>
  <c r="AJC39" i="5"/>
  <c r="AJD11" i="5"/>
  <c r="AJD38" i="5"/>
  <c r="AJD10" i="5"/>
  <c r="AJF8" i="5"/>
  <c r="AJE9" i="5"/>
  <c r="AJD12" i="5" l="1"/>
  <c r="AJD33" i="5" s="1"/>
  <c r="AJD35" i="5" s="1"/>
  <c r="AJD39" i="5"/>
  <c r="AJE10" i="5"/>
  <c r="AJE11" i="5"/>
  <c r="AJE38" i="5"/>
  <c r="AJG8" i="5"/>
  <c r="AJF9" i="5"/>
  <c r="AJE12" i="5" l="1"/>
  <c r="AJE33" i="5" s="1"/>
  <c r="AJE35" i="5" s="1"/>
  <c r="AJE39" i="5"/>
  <c r="AJF10" i="5"/>
  <c r="AJF11" i="5"/>
  <c r="AJF38" i="5"/>
  <c r="AJH8" i="5"/>
  <c r="AJG9" i="5"/>
  <c r="AJF12" i="5" l="1"/>
  <c r="AJF33" i="5" s="1"/>
  <c r="AJF35" i="5" s="1"/>
  <c r="AJF39" i="5"/>
  <c r="AJI8" i="5"/>
  <c r="AJH9" i="5"/>
  <c r="AJG10" i="5"/>
  <c r="AJG11" i="5"/>
  <c r="AJG38" i="5"/>
  <c r="AJD40" i="5" s="1"/>
  <c r="AJG12" i="5" l="1"/>
  <c r="AJG33" i="5" s="1"/>
  <c r="AJG35" i="5" s="1"/>
  <c r="AJG39" i="5"/>
  <c r="AJG36" i="5"/>
  <c r="AJH11" i="5"/>
  <c r="AJH38" i="5"/>
  <c r="AJH10" i="5"/>
  <c r="AJH12" i="5" s="1"/>
  <c r="AJH33" i="5" s="1"/>
  <c r="AJJ8" i="5"/>
  <c r="AJI9" i="5"/>
  <c r="AJH39" i="5" l="1"/>
  <c r="AJH35" i="5"/>
  <c r="AJI10" i="5"/>
  <c r="AJI12" i="5" s="1"/>
  <c r="AJI33" i="5" s="1"/>
  <c r="AJI35" i="5" s="1"/>
  <c r="AJI11" i="5"/>
  <c r="AJI38" i="5"/>
  <c r="AJK8" i="5"/>
  <c r="AJJ9" i="5"/>
  <c r="AJI39" i="5" l="1"/>
  <c r="AJL8" i="5"/>
  <c r="AJK9" i="5"/>
  <c r="AJJ10" i="5"/>
  <c r="AJJ11" i="5"/>
  <c r="AJJ38" i="5"/>
  <c r="AJJ12" i="5" l="1"/>
  <c r="AJJ33" i="5" s="1"/>
  <c r="AJJ35" i="5" s="1"/>
  <c r="AJJ39" i="5"/>
  <c r="AJK38" i="5"/>
  <c r="AJK10" i="5"/>
  <c r="AJK11" i="5"/>
  <c r="AJM8" i="5"/>
  <c r="AJL9" i="5"/>
  <c r="AJK12" i="5" l="1"/>
  <c r="AJK33" i="5" s="1"/>
  <c r="AJK35" i="5" s="1"/>
  <c r="AJK39" i="5"/>
  <c r="AJL10" i="5"/>
  <c r="AJL11" i="5"/>
  <c r="AJL38" i="5"/>
  <c r="AJN8" i="5"/>
  <c r="AJM9" i="5"/>
  <c r="AJL12" i="5" l="1"/>
  <c r="AJL33" i="5" s="1"/>
  <c r="AJL35" i="5" s="1"/>
  <c r="AJL39" i="5"/>
  <c r="AJM38" i="5"/>
  <c r="AJM11" i="5"/>
  <c r="AJM10" i="5"/>
  <c r="AJO8" i="5"/>
  <c r="AJN9" i="5"/>
  <c r="AJM12" i="5" l="1"/>
  <c r="AJM33" i="5" s="1"/>
  <c r="AJM35" i="5" s="1"/>
  <c r="AJM39" i="5"/>
  <c r="AJP8" i="5"/>
  <c r="AJO9" i="5"/>
  <c r="AJN10" i="5"/>
  <c r="AJN11" i="5"/>
  <c r="AJN38" i="5"/>
  <c r="AJK40" i="5" s="1"/>
  <c r="AJN39" i="5"/>
  <c r="AJN12" i="5" l="1"/>
  <c r="AJN33" i="5" s="1"/>
  <c r="AJN35" i="5" s="1"/>
  <c r="AJN36" i="5"/>
  <c r="AJO38" i="5"/>
  <c r="AJO11" i="5"/>
  <c r="AJO10" i="5"/>
  <c r="AJQ8" i="5"/>
  <c r="AJP9" i="5"/>
  <c r="AJO12" i="5" l="1"/>
  <c r="AJO33" i="5" s="1"/>
  <c r="AJO39" i="5"/>
  <c r="AJP10" i="5"/>
  <c r="AJP11" i="5"/>
  <c r="AJP38" i="5"/>
  <c r="AJP39" i="5"/>
  <c r="AJR8" i="5"/>
  <c r="AJQ9" i="5"/>
  <c r="AJO35" i="5"/>
  <c r="AJP12" i="5" l="1"/>
  <c r="AJP33" i="5" s="1"/>
  <c r="AJP35" i="5" s="1"/>
  <c r="AJQ10" i="5"/>
  <c r="AJQ11" i="5"/>
  <c r="AJQ38" i="5"/>
  <c r="AJS8" i="5"/>
  <c r="AJR9" i="5"/>
  <c r="AJQ12" i="5" l="1"/>
  <c r="AJQ33" i="5" s="1"/>
  <c r="AJQ35" i="5" s="1"/>
  <c r="AJQ39" i="5"/>
  <c r="AJR11" i="5"/>
  <c r="AJR10" i="5"/>
  <c r="AJR38" i="5"/>
  <c r="AJS9" i="5"/>
  <c r="AJT8" i="5"/>
  <c r="AJR12" i="5" l="1"/>
  <c r="AJR33" i="5" s="1"/>
  <c r="AJR35" i="5" s="1"/>
  <c r="AJR39" i="5"/>
  <c r="AJU8" i="5"/>
  <c r="AJT9" i="5"/>
  <c r="AJS10" i="5"/>
  <c r="AJS11" i="5"/>
  <c r="AJS38" i="5"/>
  <c r="AJS12" i="5" l="1"/>
  <c r="AJS33" i="5" s="1"/>
  <c r="AJS35" i="5" s="1"/>
  <c r="AJS39" i="5"/>
  <c r="AJT38" i="5"/>
  <c r="AJT10" i="5"/>
  <c r="AJT11" i="5"/>
  <c r="AJU9" i="5"/>
  <c r="AJV8" i="5"/>
  <c r="AJT12" i="5" l="1"/>
  <c r="AJT33" i="5" s="1"/>
  <c r="AJT35" i="5" s="1"/>
  <c r="AJT39" i="5"/>
  <c r="AJW8" i="5"/>
  <c r="AJV9" i="5"/>
  <c r="AJU10" i="5"/>
  <c r="AJU11" i="5"/>
  <c r="AJU38" i="5"/>
  <c r="AJR40" i="5" s="1"/>
  <c r="AJU12" i="5" l="1"/>
  <c r="AJU33" i="5" s="1"/>
  <c r="AJU35" i="5" s="1"/>
  <c r="AJU39" i="5"/>
  <c r="AJU36" i="5"/>
  <c r="AJV11" i="5"/>
  <c r="AJV38" i="5"/>
  <c r="AJV10" i="5"/>
  <c r="AJV12" i="5" s="1"/>
  <c r="AJV33" i="5" s="1"/>
  <c r="AJX8" i="5"/>
  <c r="AJW9" i="5"/>
  <c r="AJV39" i="5" l="1"/>
  <c r="AJV35" i="5"/>
  <c r="AJW10" i="5"/>
  <c r="AJW11" i="5"/>
  <c r="AJW38" i="5"/>
  <c r="AJX9" i="5"/>
  <c r="AJY8" i="5"/>
  <c r="AJW12" i="5" l="1"/>
  <c r="AJW33" i="5" s="1"/>
  <c r="AJW35" i="5" s="1"/>
  <c r="AJW39" i="5"/>
  <c r="AJZ8" i="5"/>
  <c r="AJY9" i="5"/>
  <c r="AJX11" i="5"/>
  <c r="AJX38" i="5"/>
  <c r="AJX10" i="5"/>
  <c r="AJX12" i="5" l="1"/>
  <c r="AJX33" i="5" s="1"/>
  <c r="AJX35" i="5" s="1"/>
  <c r="AJX39" i="5"/>
  <c r="AJY10" i="5"/>
  <c r="AJY11" i="5"/>
  <c r="AJY38" i="5"/>
  <c r="AJZ9" i="5"/>
  <c r="AKA8" i="5"/>
  <c r="AJY12" i="5" l="1"/>
  <c r="AJY33" i="5" s="1"/>
  <c r="AJY35" i="5" s="1"/>
  <c r="AJY39" i="5"/>
  <c r="AKB8" i="5"/>
  <c r="AKA9" i="5"/>
  <c r="AJZ10" i="5"/>
  <c r="AJZ11" i="5"/>
  <c r="AJZ38" i="5"/>
  <c r="AJZ12" i="5" l="1"/>
  <c r="AJZ33" i="5" s="1"/>
  <c r="AJZ35" i="5" s="1"/>
  <c r="AJZ39" i="5"/>
  <c r="AKA10" i="5"/>
  <c r="AKA11" i="5"/>
  <c r="AKA38" i="5"/>
  <c r="AKC8" i="5"/>
  <c r="AKB9" i="5"/>
  <c r="AKA12" i="5" l="1"/>
  <c r="AKA33" i="5" s="1"/>
  <c r="AKA35" i="5" s="1"/>
  <c r="AKA39" i="5"/>
  <c r="AKC9" i="5"/>
  <c r="AKD8" i="5"/>
  <c r="AKB11" i="5"/>
  <c r="AKB10" i="5"/>
  <c r="AKB38" i="5"/>
  <c r="AJY40" i="5" s="1"/>
  <c r="AKB12" i="5" l="1"/>
  <c r="AKB33" i="5" s="1"/>
  <c r="AKB35" i="5" s="1"/>
  <c r="AKB39" i="5"/>
  <c r="AKD9" i="5"/>
  <c r="AKE8" i="5"/>
  <c r="AKB36" i="5"/>
  <c r="AKC10" i="5"/>
  <c r="AKC38" i="5"/>
  <c r="AKC11" i="5"/>
  <c r="AKC12" i="5" l="1"/>
  <c r="AKC33" i="5" s="1"/>
  <c r="AKC35" i="5" s="1"/>
  <c r="AKC39" i="5"/>
  <c r="AKF8" i="5"/>
  <c r="AKE9" i="5"/>
  <c r="AKD10" i="5"/>
  <c r="AKD11" i="5"/>
  <c r="AKD38" i="5"/>
  <c r="AKD12" i="5" l="1"/>
  <c r="AKD33" i="5" s="1"/>
  <c r="AKD35" i="5" s="1"/>
  <c r="AKD39" i="5"/>
  <c r="AKE10" i="5"/>
  <c r="AKE11" i="5"/>
  <c r="AKE38" i="5"/>
  <c r="AKG8" i="5"/>
  <c r="AKF9" i="5"/>
  <c r="AKE12" i="5" l="1"/>
  <c r="AKE33" i="5" s="1"/>
  <c r="AKE35" i="5" s="1"/>
  <c r="AKE39" i="5"/>
  <c r="AKF10" i="5"/>
  <c r="AKF11" i="5"/>
  <c r="AKF38" i="5"/>
  <c r="AKF39" i="5"/>
  <c r="AKH8" i="5"/>
  <c r="AKG9" i="5"/>
  <c r="AKF12" i="5" l="1"/>
  <c r="AKF33" i="5" s="1"/>
  <c r="AKF35" i="5" s="1"/>
  <c r="AKG10" i="5"/>
  <c r="AKG11" i="5"/>
  <c r="AKG38" i="5"/>
  <c r="AKH9" i="5"/>
  <c r="AKI8" i="5"/>
  <c r="AKG12" i="5" l="1"/>
  <c r="AKG33" i="5" s="1"/>
  <c r="AKG35" i="5" s="1"/>
  <c r="AKG39" i="5"/>
  <c r="AKH10" i="5"/>
  <c r="AKH11" i="5"/>
  <c r="AKH38" i="5"/>
  <c r="AKJ8" i="5"/>
  <c r="AKI9" i="5"/>
  <c r="AKH12" i="5" l="1"/>
  <c r="AKH33" i="5" s="1"/>
  <c r="AKH35" i="5" s="1"/>
  <c r="AKH39" i="5"/>
  <c r="AKI10" i="5"/>
  <c r="AKI11" i="5"/>
  <c r="AKI38" i="5"/>
  <c r="AKF40" i="5" s="1"/>
  <c r="AKK8" i="5"/>
  <c r="AKJ9" i="5"/>
  <c r="AKI12" i="5" l="1"/>
  <c r="AKI33" i="5" s="1"/>
  <c r="AKI35" i="5" s="1"/>
  <c r="AKI39" i="5"/>
  <c r="AKJ38" i="5"/>
  <c r="AKJ10" i="5"/>
  <c r="AKJ11" i="5"/>
  <c r="AKK9" i="5"/>
  <c r="AKL8" i="5"/>
  <c r="AKI36" i="5"/>
  <c r="AKJ12" i="5" l="1"/>
  <c r="AKJ33" i="5" s="1"/>
  <c r="AKJ35" i="5" s="1"/>
  <c r="AKJ39" i="5"/>
  <c r="AKM8" i="5"/>
  <c r="AKL9" i="5"/>
  <c r="AKK11" i="5"/>
  <c r="AKK38" i="5"/>
  <c r="AKK10" i="5"/>
  <c r="AKK12" i="5" l="1"/>
  <c r="AKK33" i="5" s="1"/>
  <c r="AKK35" i="5" s="1"/>
  <c r="AKK39" i="5"/>
  <c r="AKL10" i="5"/>
  <c r="AKL39" i="5" s="1"/>
  <c r="AKL38" i="5"/>
  <c r="AKL11" i="5"/>
  <c r="AKN8" i="5"/>
  <c r="AKM9" i="5"/>
  <c r="AKL12" i="5" l="1"/>
  <c r="AKL33" i="5" s="1"/>
  <c r="AKL35" i="5" s="1"/>
  <c r="AKN9" i="5"/>
  <c r="AKO8" i="5"/>
  <c r="AKM38" i="5"/>
  <c r="AKM10" i="5"/>
  <c r="AKM11" i="5"/>
  <c r="AKM12" i="5" l="1"/>
  <c r="AKM33" i="5" s="1"/>
  <c r="AKM35" i="5" s="1"/>
  <c r="AKM39" i="5"/>
  <c r="AKP8" i="5"/>
  <c r="AKO9" i="5"/>
  <c r="AKN10" i="5"/>
  <c r="AKN11" i="5"/>
  <c r="AKN38" i="5"/>
  <c r="AKN12" i="5" l="1"/>
  <c r="AKN33" i="5" s="1"/>
  <c r="AKN35" i="5" s="1"/>
  <c r="AKN39" i="5"/>
  <c r="AKO38" i="5"/>
  <c r="AKO10" i="5"/>
  <c r="AKO11" i="5"/>
  <c r="AKQ8" i="5"/>
  <c r="AKP9" i="5"/>
  <c r="AKO12" i="5" l="1"/>
  <c r="AKO33" i="5" s="1"/>
  <c r="AKO35" i="5" s="1"/>
  <c r="AKO39" i="5"/>
  <c r="AKP10" i="5"/>
  <c r="AKP11" i="5"/>
  <c r="AKP38" i="5"/>
  <c r="AKM40" i="5" s="1"/>
  <c r="AKR8" i="5"/>
  <c r="AKQ9" i="5"/>
  <c r="AKP12" i="5" l="1"/>
  <c r="AKP33" i="5" s="1"/>
  <c r="AKP35" i="5" s="1"/>
  <c r="AKP39" i="5"/>
  <c r="AKS8" i="5"/>
  <c r="AKR9" i="5"/>
  <c r="AKQ38" i="5"/>
  <c r="AKQ10" i="5"/>
  <c r="AKQ11" i="5"/>
  <c r="AKP36" i="5"/>
  <c r="AKQ12" i="5" l="1"/>
  <c r="AKQ33" i="5" s="1"/>
  <c r="AKQ35" i="5" s="1"/>
  <c r="AKQ39" i="5"/>
  <c r="AKR11" i="5"/>
  <c r="AKR10" i="5"/>
  <c r="AKR38" i="5"/>
  <c r="AKS9" i="5"/>
  <c r="AKT8" i="5"/>
  <c r="AKR12" i="5" l="1"/>
  <c r="AKR33" i="5" s="1"/>
  <c r="AKR35" i="5" s="1"/>
  <c r="AKR39" i="5"/>
  <c r="AKT9" i="5"/>
  <c r="AKU8" i="5"/>
  <c r="AKS11" i="5"/>
  <c r="AKS10" i="5"/>
  <c r="AKS38" i="5"/>
  <c r="AKS12" i="5" l="1"/>
  <c r="AKS33" i="5" s="1"/>
  <c r="AKS35" i="5" s="1"/>
  <c r="AKS39" i="5"/>
  <c r="AKV8" i="5"/>
  <c r="AKU9" i="5"/>
  <c r="AKT11" i="5"/>
  <c r="AKT10" i="5"/>
  <c r="AKT38" i="5"/>
  <c r="AKT12" i="5" l="1"/>
  <c r="AKT33" i="5" s="1"/>
  <c r="AKT35" i="5" s="1"/>
  <c r="AKT39" i="5"/>
  <c r="AKU38" i="5"/>
  <c r="AKU10" i="5"/>
  <c r="AKU11" i="5"/>
  <c r="AKW8" i="5"/>
  <c r="AKV9" i="5"/>
  <c r="AKU12" i="5" l="1"/>
  <c r="AKU33" i="5" s="1"/>
  <c r="AKU35" i="5" s="1"/>
  <c r="AKU39" i="5"/>
  <c r="AKW9" i="5"/>
  <c r="AKX8" i="5"/>
  <c r="AKV11" i="5"/>
  <c r="AKV38" i="5"/>
  <c r="AKV10" i="5"/>
  <c r="AKV12" i="5" s="1"/>
  <c r="AKV33" i="5" s="1"/>
  <c r="AKV35" i="5" s="1"/>
  <c r="AKV39" i="5" l="1"/>
  <c r="AKY8" i="5"/>
  <c r="AKX9" i="5"/>
  <c r="AKW10" i="5"/>
  <c r="AKW11" i="5"/>
  <c r="AKW38" i="5"/>
  <c r="AKT40" i="5" s="1"/>
  <c r="AKW12" i="5" l="1"/>
  <c r="AKW33" i="5" s="1"/>
  <c r="AKW35" i="5" s="1"/>
  <c r="AKW39" i="5"/>
  <c r="AKW36" i="5"/>
  <c r="AKX10" i="5"/>
  <c r="AKX39" i="5" s="1"/>
  <c r="AKX11" i="5"/>
  <c r="AKX38" i="5"/>
  <c r="AKY9" i="5"/>
  <c r="AKZ8" i="5"/>
  <c r="AKX12" i="5" l="1"/>
  <c r="AKX33" i="5" s="1"/>
  <c r="AKX35" i="5" s="1"/>
  <c r="ALA8" i="5"/>
  <c r="AKZ9" i="5"/>
  <c r="AKY10" i="5"/>
  <c r="AKY11" i="5"/>
  <c r="AKY38" i="5"/>
  <c r="AKY12" i="5" l="1"/>
  <c r="AKY33" i="5" s="1"/>
  <c r="AKY35" i="5" s="1"/>
  <c r="AKY39" i="5"/>
  <c r="AKZ10" i="5"/>
  <c r="AKZ11" i="5"/>
  <c r="AKZ38" i="5"/>
  <c r="ALB8" i="5"/>
  <c r="ALA9" i="5"/>
  <c r="AKZ12" i="5" l="1"/>
  <c r="AKZ33" i="5" s="1"/>
  <c r="AKZ35" i="5" s="1"/>
  <c r="AKZ39" i="5"/>
  <c r="ALA10" i="5"/>
  <c r="ALA11" i="5"/>
  <c r="ALA38" i="5"/>
  <c r="ALB9" i="5"/>
  <c r="ALC8" i="5"/>
  <c r="ALA12" i="5" l="1"/>
  <c r="ALA33" i="5" s="1"/>
  <c r="ALA35" i="5" s="1"/>
  <c r="ALA39" i="5"/>
  <c r="ALB10" i="5"/>
  <c r="ALB11" i="5"/>
  <c r="ALB38" i="5"/>
  <c r="ALD8" i="5"/>
  <c r="ALC9" i="5"/>
  <c r="ALB12" i="5" l="1"/>
  <c r="ALB33" i="5" s="1"/>
  <c r="ALB35" i="5" s="1"/>
  <c r="ALB39" i="5"/>
  <c r="ALC38" i="5"/>
  <c r="ALC10" i="5"/>
  <c r="ALC11" i="5"/>
  <c r="ALE8" i="5"/>
  <c r="ALD9" i="5"/>
  <c r="ALC12" i="5" l="1"/>
  <c r="ALC33" i="5" s="1"/>
  <c r="ALC35" i="5" s="1"/>
  <c r="ALC39" i="5"/>
  <c r="ALD10" i="5"/>
  <c r="ALD11" i="5"/>
  <c r="ALD38" i="5"/>
  <c r="ALA40" i="5" s="1"/>
  <c r="ALF8" i="5"/>
  <c r="ALE9" i="5"/>
  <c r="ALD12" i="5" l="1"/>
  <c r="ALD33" i="5" s="1"/>
  <c r="ALD35" i="5" s="1"/>
  <c r="ALD39" i="5"/>
  <c r="ALE38" i="5"/>
  <c r="ALE11" i="5"/>
  <c r="ALE10" i="5"/>
  <c r="ALG8" i="5"/>
  <c r="ALF9" i="5"/>
  <c r="ALD36" i="5"/>
  <c r="ALE12" i="5" l="1"/>
  <c r="ALE33" i="5" s="1"/>
  <c r="ALE39" i="5"/>
  <c r="ALF10" i="5"/>
  <c r="ALF11" i="5"/>
  <c r="ALF38" i="5"/>
  <c r="ALH8" i="5"/>
  <c r="ALG9" i="5"/>
  <c r="ALE35" i="5"/>
  <c r="ALF12" i="5" l="1"/>
  <c r="ALF33" i="5" s="1"/>
  <c r="ALF35" i="5" s="1"/>
  <c r="ALF39" i="5"/>
  <c r="ALH9" i="5"/>
  <c r="ALI8" i="5"/>
  <c r="ALG10" i="5"/>
  <c r="ALG11" i="5"/>
  <c r="ALG38" i="5"/>
  <c r="ALG12" i="5" l="1"/>
  <c r="ALG33" i="5" s="1"/>
  <c r="ALG35" i="5" s="1"/>
  <c r="ALG39" i="5"/>
  <c r="ALJ8" i="5"/>
  <c r="ALI9" i="5"/>
  <c r="ALH10" i="5"/>
  <c r="ALH11" i="5"/>
  <c r="ALH38" i="5"/>
  <c r="ALH12" i="5" l="1"/>
  <c r="ALH33" i="5" s="1"/>
  <c r="ALH35" i="5" s="1"/>
  <c r="ALH39" i="5"/>
  <c r="ALI10" i="5"/>
  <c r="ALI11" i="5"/>
  <c r="ALI38" i="5"/>
  <c r="ALK8" i="5"/>
  <c r="ALJ9" i="5"/>
  <c r="ALI12" i="5" l="1"/>
  <c r="ALI33" i="5" s="1"/>
  <c r="ALI35" i="5" s="1"/>
  <c r="ALI39" i="5"/>
  <c r="ALK9" i="5"/>
  <c r="ALL8" i="5"/>
  <c r="ALJ11" i="5"/>
  <c r="ALJ38" i="5"/>
  <c r="ALJ10" i="5"/>
  <c r="ALJ12" i="5" l="1"/>
  <c r="ALJ33" i="5" s="1"/>
  <c r="ALJ35" i="5" s="1"/>
  <c r="ALJ39" i="5"/>
  <c r="ALM8" i="5"/>
  <c r="ALL9" i="5"/>
  <c r="ALK10" i="5"/>
  <c r="ALK11" i="5"/>
  <c r="ALK38" i="5"/>
  <c r="ALH40" i="5" s="1"/>
  <c r="ALK12" i="5" l="1"/>
  <c r="ALK33" i="5" s="1"/>
  <c r="ALK35" i="5" s="1"/>
  <c r="ALK39" i="5"/>
  <c r="ALK36" i="5"/>
  <c r="ALL11" i="5"/>
  <c r="ALL38" i="5"/>
  <c r="ALL10" i="5"/>
  <c r="ALL12" i="5" s="1"/>
  <c r="ALL33" i="5" s="1"/>
  <c r="ALM9" i="5"/>
  <c r="ALN8" i="5"/>
  <c r="ALL39" i="5" l="1"/>
  <c r="ALL35" i="5"/>
  <c r="ALM11" i="5"/>
  <c r="ALM10" i="5"/>
  <c r="ALM12" i="5" s="1"/>
  <c r="ALM33" i="5" s="1"/>
  <c r="ALM35" i="5" s="1"/>
  <c r="ALM38" i="5"/>
  <c r="ALN9" i="5"/>
  <c r="ALO8" i="5"/>
  <c r="ALM39" i="5" l="1"/>
  <c r="ALP8" i="5"/>
  <c r="ALO9" i="5"/>
  <c r="ALN10" i="5"/>
  <c r="ALN11" i="5"/>
  <c r="ALN38" i="5"/>
  <c r="ALN12" i="5" l="1"/>
  <c r="ALN33" i="5" s="1"/>
  <c r="ALN35" i="5" s="1"/>
  <c r="ALN39" i="5"/>
  <c r="ALO38" i="5"/>
  <c r="ALO10" i="5"/>
  <c r="ALO11" i="5"/>
  <c r="ALQ8" i="5"/>
  <c r="ALP9" i="5"/>
  <c r="ALO12" i="5" l="1"/>
  <c r="ALO33" i="5" s="1"/>
  <c r="ALO35" i="5" s="1"/>
  <c r="ALO39" i="5"/>
  <c r="ALP11" i="5"/>
  <c r="ALP10" i="5"/>
  <c r="ALP12" i="5" s="1"/>
  <c r="ALP33" i="5" s="1"/>
  <c r="ALP38" i="5"/>
  <c r="ALR8" i="5"/>
  <c r="ALQ9" i="5"/>
  <c r="ALP39" i="5" l="1"/>
  <c r="ALQ38" i="5"/>
  <c r="ALQ10" i="5"/>
  <c r="ALQ11" i="5"/>
  <c r="ALP35" i="5"/>
  <c r="ALS8" i="5"/>
  <c r="ALR9" i="5"/>
  <c r="ALQ12" i="5" l="1"/>
  <c r="ALQ33" i="5" s="1"/>
  <c r="ALQ35" i="5" s="1"/>
  <c r="ALQ39" i="5"/>
  <c r="ALR10" i="5"/>
  <c r="ALR11" i="5"/>
  <c r="ALR38" i="5"/>
  <c r="ALO40" i="5" s="1"/>
  <c r="ALT8" i="5"/>
  <c r="ALS9" i="5"/>
  <c r="ALR12" i="5" l="1"/>
  <c r="ALR33" i="5" s="1"/>
  <c r="ALR35" i="5" s="1"/>
  <c r="ALR39" i="5"/>
  <c r="ALT9" i="5"/>
  <c r="ALU8" i="5"/>
  <c r="ALR36" i="5"/>
  <c r="ALS11" i="5"/>
  <c r="ALS38" i="5"/>
  <c r="ALS10" i="5"/>
  <c r="ALS12" i="5" l="1"/>
  <c r="ALS33" i="5" s="1"/>
  <c r="ALS35" i="5" s="1"/>
  <c r="ALS39" i="5"/>
  <c r="ALU9" i="5"/>
  <c r="ALV8" i="5"/>
  <c r="ALT11" i="5"/>
  <c r="ALT38" i="5"/>
  <c r="ALT10" i="5"/>
  <c r="ALT12" i="5" s="1"/>
  <c r="ALT33" i="5" s="1"/>
  <c r="ALT35" i="5" s="1"/>
  <c r="ALT39" i="5" l="1"/>
  <c r="ALV9" i="5"/>
  <c r="ALW8" i="5"/>
  <c r="ALU38" i="5"/>
  <c r="ALU10" i="5"/>
  <c r="ALU11" i="5"/>
  <c r="ALU12" i="5" l="1"/>
  <c r="ALU33" i="5" s="1"/>
  <c r="ALU35" i="5" s="1"/>
  <c r="ALU39" i="5"/>
  <c r="ALX8" i="5"/>
  <c r="ALW9" i="5"/>
  <c r="ALV10" i="5"/>
  <c r="ALV11" i="5"/>
  <c r="ALV38" i="5"/>
  <c r="ALV12" i="5" l="1"/>
  <c r="ALV33" i="5" s="1"/>
  <c r="ALV35" i="5" s="1"/>
  <c r="ALV39" i="5"/>
  <c r="ALW10" i="5"/>
  <c r="ALW11" i="5"/>
  <c r="ALW38" i="5"/>
  <c r="ALY8" i="5"/>
  <c r="ALX9" i="5"/>
  <c r="ALW12" i="5" l="1"/>
  <c r="ALW33" i="5" s="1"/>
  <c r="ALW35" i="5" s="1"/>
  <c r="ALW39" i="5"/>
  <c r="ALX10" i="5"/>
  <c r="ALX38" i="5"/>
  <c r="ALX11" i="5"/>
  <c r="ALY9" i="5"/>
  <c r="ALZ8" i="5"/>
  <c r="ALX12" i="5" l="1"/>
  <c r="ALX33" i="5" s="1"/>
  <c r="ALX35" i="5" s="1"/>
  <c r="ALX39" i="5"/>
  <c r="ALZ9" i="5"/>
  <c r="AMA8" i="5"/>
  <c r="ALY10" i="5"/>
  <c r="ALY38" i="5"/>
  <c r="ALV40" i="5" s="1"/>
  <c r="ALY11" i="5"/>
  <c r="ALY12" i="5" l="1"/>
  <c r="ALY33" i="5" s="1"/>
  <c r="ALY35" i="5" s="1"/>
  <c r="ALY39" i="5"/>
  <c r="ALY36" i="5"/>
  <c r="AMA9" i="5"/>
  <c r="AMB8" i="5"/>
  <c r="ALZ10" i="5"/>
  <c r="ALZ38" i="5"/>
  <c r="ALZ11" i="5"/>
  <c r="ALZ12" i="5" l="1"/>
  <c r="ALZ33" i="5" s="1"/>
  <c r="ALZ35" i="5" s="1"/>
  <c r="ALZ39" i="5"/>
  <c r="AMB9" i="5"/>
  <c r="AMC8" i="5"/>
  <c r="AMA10" i="5"/>
  <c r="AMA11" i="5"/>
  <c r="AMA38" i="5"/>
  <c r="AMA12" i="5" l="1"/>
  <c r="AMA33" i="5" s="1"/>
  <c r="AMA35" i="5" s="1"/>
  <c r="AMA39" i="5"/>
  <c r="AMD8" i="5"/>
  <c r="AMC9" i="5"/>
  <c r="AMB11" i="5"/>
  <c r="AMB10" i="5"/>
  <c r="AMB38" i="5"/>
  <c r="AMB12" i="5" l="1"/>
  <c r="AMB33" i="5" s="1"/>
  <c r="AMB35" i="5" s="1"/>
  <c r="AMB39" i="5"/>
  <c r="AMC11" i="5"/>
  <c r="AMC38" i="5"/>
  <c r="AMC10" i="5"/>
  <c r="AME8" i="5"/>
  <c r="AMD9" i="5"/>
  <c r="AMC12" i="5" l="1"/>
  <c r="AMC33" i="5" s="1"/>
  <c r="AMC35" i="5" s="1"/>
  <c r="AMC39" i="5"/>
  <c r="AMD10" i="5"/>
  <c r="AMD38" i="5"/>
  <c r="AMD11" i="5"/>
  <c r="AMF8" i="5"/>
  <c r="AME9" i="5"/>
  <c r="AMD12" i="5" l="1"/>
  <c r="AMD33" i="5" s="1"/>
  <c r="AMD35" i="5" s="1"/>
  <c r="AMD39" i="5"/>
  <c r="AMG8" i="5"/>
  <c r="AMF9" i="5"/>
  <c r="AME38" i="5"/>
  <c r="AME11" i="5"/>
  <c r="AME10" i="5"/>
  <c r="AME12" i="5" l="1"/>
  <c r="AME33" i="5" s="1"/>
  <c r="AME35" i="5" s="1"/>
  <c r="AME39" i="5"/>
  <c r="AMF11" i="5"/>
  <c r="AMF10" i="5"/>
  <c r="AMF12" i="5" s="1"/>
  <c r="AMF33" i="5" s="1"/>
  <c r="AMF38" i="5"/>
  <c r="AMC40" i="5" s="1"/>
  <c r="AMH8" i="5"/>
  <c r="AMG9" i="5"/>
  <c r="AMF39" i="5" l="1"/>
  <c r="AMG10" i="5"/>
  <c r="AMG39" i="5" s="1"/>
  <c r="AMG38" i="5"/>
  <c r="AMG11" i="5"/>
  <c r="AMI8" i="5"/>
  <c r="AMH9" i="5"/>
  <c r="AMF35" i="5"/>
  <c r="AMF36" i="5"/>
  <c r="AMG12" i="5" l="1"/>
  <c r="AMG33" i="5" s="1"/>
  <c r="AMG35" i="5" s="1"/>
  <c r="AMH10" i="5"/>
  <c r="AMH11" i="5"/>
  <c r="AMH38" i="5"/>
  <c r="AMJ8" i="5"/>
  <c r="AMI9" i="5"/>
  <c r="AMH12" i="5" l="1"/>
  <c r="AMH33" i="5" s="1"/>
  <c r="AMH35" i="5" s="1"/>
  <c r="AMH39" i="5"/>
  <c r="AMK8" i="5"/>
  <c r="AMJ9" i="5"/>
  <c r="AMI10" i="5"/>
  <c r="AMI11" i="5"/>
  <c r="AMI38" i="5"/>
  <c r="AMI12" i="5" l="1"/>
  <c r="AMI33" i="5" s="1"/>
  <c r="AMI35" i="5" s="1"/>
  <c r="AMI39" i="5"/>
  <c r="AMJ10" i="5"/>
  <c r="AMJ38" i="5"/>
  <c r="AMJ11" i="5"/>
  <c r="AML8" i="5"/>
  <c r="AMK9" i="5"/>
  <c r="AMJ12" i="5" l="1"/>
  <c r="AMJ33" i="5" s="1"/>
  <c r="AMJ35" i="5" s="1"/>
  <c r="AMJ39" i="5"/>
  <c r="AMK10" i="5"/>
  <c r="AMK11" i="5"/>
  <c r="AMK38" i="5"/>
  <c r="AMM8" i="5"/>
  <c r="AML9" i="5"/>
  <c r="AMK12" i="5" l="1"/>
  <c r="AMK33" i="5" s="1"/>
  <c r="AMK35" i="5" s="1"/>
  <c r="AMK39" i="5"/>
  <c r="AML11" i="5"/>
  <c r="AML38" i="5"/>
  <c r="AML10" i="5"/>
  <c r="AML12" i="5" s="1"/>
  <c r="AML33" i="5" s="1"/>
  <c r="AML35" i="5" s="1"/>
  <c r="AMN8" i="5"/>
  <c r="AMM9" i="5"/>
  <c r="AML39" i="5" l="1"/>
  <c r="AMM11" i="5"/>
  <c r="AMM38" i="5"/>
  <c r="AMJ40" i="5" s="1"/>
  <c r="AMM10" i="5"/>
  <c r="AMM39" i="5"/>
  <c r="AMO8" i="5"/>
  <c r="AMN9" i="5"/>
  <c r="AMM12" i="5" l="1"/>
  <c r="AMM33" i="5" s="1"/>
  <c r="AMM35" i="5" s="1"/>
  <c r="AMP8" i="5"/>
  <c r="AMO9" i="5"/>
  <c r="AMM36" i="5"/>
  <c r="AMN10" i="5"/>
  <c r="AMN38" i="5"/>
  <c r="AMN11" i="5"/>
  <c r="AMN12" i="5" l="1"/>
  <c r="AMN33" i="5" s="1"/>
  <c r="AMN35" i="5" s="1"/>
  <c r="AMN39" i="5"/>
  <c r="AMO10" i="5"/>
  <c r="AMO38" i="5"/>
  <c r="AMO11" i="5"/>
  <c r="AMP9" i="5"/>
  <c r="AMQ8" i="5"/>
  <c r="AMO12" i="5" l="1"/>
  <c r="AMO33" i="5" s="1"/>
  <c r="AMO35" i="5" s="1"/>
  <c r="AMO39" i="5"/>
  <c r="AMR8" i="5"/>
  <c r="AMQ9" i="5"/>
  <c r="AMP10" i="5"/>
  <c r="AMP11" i="5"/>
  <c r="AMP38" i="5"/>
  <c r="AMP12" i="5" l="1"/>
  <c r="AMP33" i="5" s="1"/>
  <c r="AMP35" i="5" s="1"/>
  <c r="AMP39" i="5"/>
  <c r="AMQ38" i="5"/>
  <c r="AMQ10" i="5"/>
  <c r="AMQ11" i="5"/>
  <c r="AMR9" i="5"/>
  <c r="AMS8" i="5"/>
  <c r="AMQ12" i="5" l="1"/>
  <c r="AMQ33" i="5" s="1"/>
  <c r="AMQ35" i="5" s="1"/>
  <c r="AMQ39" i="5"/>
  <c r="AMT8" i="5"/>
  <c r="AMS9" i="5"/>
  <c r="AMR11" i="5"/>
  <c r="AMR38" i="5"/>
  <c r="AMR10" i="5"/>
  <c r="AMR12" i="5" l="1"/>
  <c r="AMR33" i="5" s="1"/>
  <c r="AMR35" i="5" s="1"/>
  <c r="AMR39" i="5"/>
  <c r="AMS38" i="5"/>
  <c r="AMS10" i="5"/>
  <c r="AMS11" i="5"/>
  <c r="AMT9" i="5"/>
  <c r="AMU8" i="5"/>
  <c r="AMS12" i="5" l="1"/>
  <c r="AMS33" i="5" s="1"/>
  <c r="AMS35" i="5" s="1"/>
  <c r="AMS39" i="5"/>
  <c r="AMT10" i="5"/>
  <c r="AMT11" i="5"/>
  <c r="AMT38" i="5"/>
  <c r="AMQ40" i="5" s="1"/>
  <c r="AMV8" i="5"/>
  <c r="AMU9" i="5"/>
  <c r="AMT12" i="5" l="1"/>
  <c r="AMT33" i="5" s="1"/>
  <c r="AMT35" i="5" s="1"/>
  <c r="AMT39" i="5"/>
  <c r="AMW8" i="5"/>
  <c r="AMV9" i="5"/>
  <c r="AMU38" i="5"/>
  <c r="AMU10" i="5"/>
  <c r="AMU11" i="5"/>
  <c r="AMT36" i="5"/>
  <c r="AMU12" i="5" l="1"/>
  <c r="AMU33" i="5" s="1"/>
  <c r="AMU35" i="5" s="1"/>
  <c r="AMU39" i="5"/>
  <c r="AMV11" i="5"/>
  <c r="AMV10" i="5"/>
  <c r="AMV12" i="5" s="1"/>
  <c r="AMV33" i="5" s="1"/>
  <c r="AMV35" i="5" s="1"/>
  <c r="AMV38" i="5"/>
  <c r="AMW9" i="5"/>
  <c r="AMX8" i="5"/>
  <c r="AMV39" i="5" l="1"/>
  <c r="AMW10" i="5"/>
  <c r="AMW11" i="5"/>
  <c r="AMW38" i="5"/>
  <c r="AMY8" i="5"/>
  <c r="AMX9" i="5"/>
  <c r="AMW12" i="5" l="1"/>
  <c r="AMW33" i="5" s="1"/>
  <c r="AMW35" i="5" s="1"/>
  <c r="AMW39" i="5"/>
  <c r="AMX38" i="5"/>
  <c r="AMX10" i="5"/>
  <c r="AMX11" i="5"/>
  <c r="AMY9" i="5"/>
  <c r="AMZ8" i="5"/>
  <c r="AMX12" i="5" l="1"/>
  <c r="AMX33" i="5" s="1"/>
  <c r="AMX35" i="5" s="1"/>
  <c r="AMX39" i="5"/>
  <c r="ANA8" i="5"/>
  <c r="AMZ9" i="5"/>
  <c r="AMY10" i="5"/>
  <c r="AMY11" i="5"/>
  <c r="AMY38" i="5"/>
  <c r="AMY12" i="5" l="1"/>
  <c r="AMY33" i="5" s="1"/>
  <c r="AMY35" i="5" s="1"/>
  <c r="AMY39" i="5"/>
  <c r="AMZ10" i="5"/>
  <c r="AMZ11" i="5"/>
  <c r="AMZ38" i="5"/>
  <c r="ANA9" i="5"/>
  <c r="ANB8" i="5"/>
  <c r="AMZ12" i="5" l="1"/>
  <c r="AMZ33" i="5" s="1"/>
  <c r="AMZ35" i="5" s="1"/>
  <c r="AMZ39" i="5"/>
  <c r="ANC8" i="5"/>
  <c r="ANB9" i="5"/>
  <c r="ANA11" i="5"/>
  <c r="ANA38" i="5"/>
  <c r="AMX40" i="5" s="1"/>
  <c r="ANA10" i="5"/>
  <c r="ANA12" i="5" l="1"/>
  <c r="ANA33" i="5" s="1"/>
  <c r="ANA35" i="5" s="1"/>
  <c r="ANA39" i="5"/>
  <c r="ANA36" i="5"/>
  <c r="ANB10" i="5"/>
  <c r="ANB39" i="5"/>
  <c r="ANB11" i="5"/>
  <c r="ANB38" i="5"/>
  <c r="ANC9" i="5"/>
  <c r="AND8" i="5"/>
  <c r="ANB12" i="5" l="1"/>
  <c r="ANB33" i="5" s="1"/>
  <c r="ANB35" i="5" s="1"/>
  <c r="AND9" i="5"/>
  <c r="ANE8" i="5"/>
  <c r="ANC11" i="5"/>
  <c r="ANC38" i="5"/>
  <c r="ANC10" i="5"/>
  <c r="ANC12" i="5" l="1"/>
  <c r="ANC33" i="5" s="1"/>
  <c r="ANC35" i="5" s="1"/>
  <c r="ANC39" i="5"/>
  <c r="ANF8" i="5"/>
  <c r="ANE9" i="5"/>
  <c r="AND10" i="5"/>
  <c r="AND11" i="5"/>
  <c r="AND38" i="5"/>
  <c r="AND12" i="5" l="1"/>
  <c r="AND33" i="5" s="1"/>
  <c r="AND35" i="5" s="1"/>
  <c r="AND39" i="5"/>
  <c r="ANE38" i="5"/>
  <c r="ANE10" i="5"/>
  <c r="ANE11" i="5"/>
  <c r="ANG8" i="5"/>
  <c r="ANF9" i="5"/>
  <c r="ANE12" i="5" l="1"/>
  <c r="ANE33" i="5" s="1"/>
  <c r="ANE35" i="5" s="1"/>
  <c r="ANE39" i="5"/>
  <c r="ANF10" i="5"/>
  <c r="ANF11" i="5"/>
  <c r="ANF38" i="5"/>
  <c r="ANG9" i="5"/>
  <c r="ANH8" i="5"/>
  <c r="ANF12" i="5" l="1"/>
  <c r="ANF33" i="5" s="1"/>
  <c r="ANF35" i="5" s="1"/>
  <c r="ANF39" i="5"/>
  <c r="ANG11" i="5"/>
  <c r="ANG38" i="5"/>
  <c r="ANG10" i="5"/>
  <c r="ANH9" i="5"/>
  <c r="ANI8" i="5"/>
  <c r="ANG12" i="5" l="1"/>
  <c r="ANG33" i="5" s="1"/>
  <c r="ANG35" i="5" s="1"/>
  <c r="ANG39" i="5"/>
  <c r="ANI9" i="5"/>
  <c r="ANJ8" i="5"/>
  <c r="ANH11" i="5"/>
  <c r="ANH10" i="5"/>
  <c r="ANH12" i="5" s="1"/>
  <c r="ANH33" i="5" s="1"/>
  <c r="ANH38" i="5"/>
  <c r="ANE40" i="5" s="1"/>
  <c r="ANH39" i="5" l="1"/>
  <c r="ANK8" i="5"/>
  <c r="ANJ9" i="5"/>
  <c r="ANH35" i="5"/>
  <c r="ANH36" i="5"/>
  <c r="ANI10" i="5"/>
  <c r="ANI39" i="5" s="1"/>
  <c r="ANI38" i="5"/>
  <c r="ANI11" i="5"/>
  <c r="ANI12" i="5" l="1"/>
  <c r="ANI33" i="5" s="1"/>
  <c r="ANI35" i="5" s="1"/>
  <c r="ANJ11" i="5"/>
  <c r="ANJ38" i="5"/>
  <c r="ANJ10" i="5"/>
  <c r="ANJ12" i="5" s="1"/>
  <c r="ANJ33" i="5" s="1"/>
  <c r="ANJ35" i="5" s="1"/>
  <c r="ANL8" i="5"/>
  <c r="ANK9" i="5"/>
  <c r="ANJ39" i="5" l="1"/>
  <c r="ANK11" i="5"/>
  <c r="ANK38" i="5"/>
  <c r="ANK10" i="5"/>
  <c r="ANK12" i="5" s="1"/>
  <c r="ANK33" i="5" s="1"/>
  <c r="ANM8" i="5"/>
  <c r="ANL9" i="5"/>
  <c r="ANK39" i="5" l="1"/>
  <c r="ANK35" i="5"/>
  <c r="ANN8" i="5"/>
  <c r="ANM9" i="5"/>
  <c r="ANL38" i="5"/>
  <c r="ANL10" i="5"/>
  <c r="ANL11" i="5"/>
  <c r="ANL12" i="5" l="1"/>
  <c r="ANL33" i="5" s="1"/>
  <c r="ANL35" i="5" s="1"/>
  <c r="ANL39" i="5"/>
  <c r="ANM10" i="5"/>
  <c r="ANM11" i="5"/>
  <c r="ANM38" i="5"/>
  <c r="ANO8" i="5"/>
  <c r="ANN9" i="5"/>
  <c r="ANM12" i="5" l="1"/>
  <c r="ANM33" i="5" s="1"/>
  <c r="ANM35" i="5" s="1"/>
  <c r="ANM39" i="5"/>
  <c r="ANP8" i="5"/>
  <c r="ANO9" i="5"/>
  <c r="ANN38" i="5"/>
  <c r="ANN10" i="5"/>
  <c r="ANN11" i="5"/>
  <c r="ANN12" i="5" l="1"/>
  <c r="ANN33" i="5" s="1"/>
  <c r="ANN35" i="5" s="1"/>
  <c r="ANN39" i="5"/>
  <c r="ANO10" i="5"/>
  <c r="ANO11" i="5"/>
  <c r="ANO38" i="5"/>
  <c r="ANL40" i="5" s="1"/>
  <c r="ANQ8" i="5"/>
  <c r="ANP9" i="5"/>
  <c r="ANO12" i="5" l="1"/>
  <c r="ANO33" i="5" s="1"/>
  <c r="ANO35" i="5" s="1"/>
  <c r="ANO39" i="5"/>
  <c r="ANP38" i="5"/>
  <c r="ANP11" i="5"/>
  <c r="ANP10" i="5"/>
  <c r="ANP12" i="5" s="1"/>
  <c r="ANP33" i="5" s="1"/>
  <c r="ANR8" i="5"/>
  <c r="ANQ9" i="5"/>
  <c r="ANO36" i="5"/>
  <c r="ANP39" i="5" l="1"/>
  <c r="ANP35" i="5"/>
  <c r="ANQ11" i="5"/>
  <c r="ANQ10" i="5"/>
  <c r="ANQ38" i="5"/>
  <c r="ANS8" i="5"/>
  <c r="ANR9" i="5"/>
  <c r="ANQ12" i="5" l="1"/>
  <c r="ANQ33" i="5" s="1"/>
  <c r="ANQ35" i="5" s="1"/>
  <c r="ANQ39" i="5"/>
  <c r="ANR10" i="5"/>
  <c r="ANR11" i="5"/>
  <c r="ANR38" i="5"/>
  <c r="ANS9" i="5"/>
  <c r="ANT8" i="5"/>
  <c r="ANR12" i="5" l="1"/>
  <c r="ANR33" i="5" s="1"/>
  <c r="ANR35" i="5" s="1"/>
  <c r="ANR39" i="5"/>
  <c r="ANS38" i="5"/>
  <c r="ANS10" i="5"/>
  <c r="ANS11" i="5"/>
  <c r="ANU8" i="5"/>
  <c r="ANT9" i="5"/>
  <c r="ANS12" i="5" l="1"/>
  <c r="ANS33" i="5" s="1"/>
  <c r="ANS35" i="5" s="1"/>
  <c r="ANS39" i="5"/>
  <c r="ANT10" i="5"/>
  <c r="ANT11" i="5"/>
  <c r="ANT38" i="5"/>
  <c r="ANU9" i="5"/>
  <c r="ANV8" i="5"/>
  <c r="ANT12" i="5" l="1"/>
  <c r="ANT33" i="5" s="1"/>
  <c r="ANT35" i="5" s="1"/>
  <c r="ANT39" i="5"/>
  <c r="ANU10" i="5"/>
  <c r="ANU11" i="5"/>
  <c r="ANU38" i="5"/>
  <c r="ANV9" i="5"/>
  <c r="ANW8" i="5"/>
  <c r="ANU12" i="5" l="1"/>
  <c r="ANU33" i="5" s="1"/>
  <c r="ANU35" i="5" s="1"/>
  <c r="ANU39" i="5"/>
  <c r="ANV11" i="5"/>
  <c r="ANV38" i="5"/>
  <c r="ANS40" i="5" s="1"/>
  <c r="ANV10" i="5"/>
  <c r="ANV12" i="5" s="1"/>
  <c r="ANV33" i="5" s="1"/>
  <c r="ANX8" i="5"/>
  <c r="ANW9" i="5"/>
  <c r="ANV39" i="5" l="1"/>
  <c r="ANW38" i="5"/>
  <c r="ANW10" i="5"/>
  <c r="ANW11" i="5"/>
  <c r="ANX9" i="5"/>
  <c r="ANY8" i="5"/>
  <c r="ANV35" i="5"/>
  <c r="ANV36" i="5"/>
  <c r="ANW12" i="5" l="1"/>
  <c r="ANW33" i="5" s="1"/>
  <c r="ANW39" i="5"/>
  <c r="ANZ8" i="5"/>
  <c r="ANY9" i="5"/>
  <c r="ANX10" i="5"/>
  <c r="ANX11" i="5"/>
  <c r="ANX38" i="5"/>
  <c r="ANW35" i="5"/>
  <c r="ANX12" i="5" l="1"/>
  <c r="ANX33" i="5" s="1"/>
  <c r="ANX35" i="5" s="1"/>
  <c r="ANX39" i="5"/>
  <c r="ANY11" i="5"/>
  <c r="ANY10" i="5"/>
  <c r="ANY38" i="5"/>
  <c r="AOA8" i="5"/>
  <c r="ANZ9" i="5"/>
  <c r="ANY12" i="5" l="1"/>
  <c r="ANY33" i="5" s="1"/>
  <c r="ANY35" i="5" s="1"/>
  <c r="ANY39" i="5"/>
  <c r="ANZ38" i="5"/>
  <c r="ANZ10" i="5"/>
  <c r="ANZ11" i="5"/>
  <c r="AOB8" i="5"/>
  <c r="AOA9" i="5"/>
  <c r="ANZ12" i="5" l="1"/>
  <c r="ANZ33" i="5" s="1"/>
  <c r="ANZ35" i="5" s="1"/>
  <c r="ANZ39" i="5"/>
  <c r="AOA10" i="5"/>
  <c r="AOA11" i="5"/>
  <c r="AOA38" i="5"/>
  <c r="AOC8" i="5"/>
  <c r="AOB9" i="5"/>
  <c r="AOA12" i="5" l="1"/>
  <c r="AOA33" i="5" s="1"/>
  <c r="AOA35" i="5" s="1"/>
  <c r="AOA39" i="5"/>
  <c r="AOD8" i="5"/>
  <c r="AOC9" i="5"/>
  <c r="AOB38" i="5"/>
  <c r="AOB10" i="5"/>
  <c r="AOB11" i="5"/>
  <c r="AOB12" i="5" l="1"/>
  <c r="AOB33" i="5" s="1"/>
  <c r="AOB35" i="5" s="1"/>
  <c r="AOB39" i="5"/>
  <c r="AOC10" i="5"/>
  <c r="AOC39" i="5" s="1"/>
  <c r="AOC38" i="5"/>
  <c r="ANZ40" i="5" s="1"/>
  <c r="AOC11" i="5"/>
  <c r="AOE8" i="5"/>
  <c r="AOD9" i="5"/>
  <c r="AOC12" i="5" l="1"/>
  <c r="AOC33" i="5" s="1"/>
  <c r="AOC35" i="5" s="1"/>
  <c r="AOD10" i="5"/>
  <c r="AOD11" i="5"/>
  <c r="AOD38" i="5"/>
  <c r="AOF8" i="5"/>
  <c r="AOE9" i="5"/>
  <c r="AOC36" i="5"/>
  <c r="AOD12" i="5" l="1"/>
  <c r="AOD33" i="5" s="1"/>
  <c r="AOD39" i="5"/>
  <c r="AOG8" i="5"/>
  <c r="AOF9" i="5"/>
  <c r="AOE11" i="5"/>
  <c r="AOE38" i="5"/>
  <c r="AOE10" i="5"/>
  <c r="AOD35" i="5"/>
  <c r="AOE12" i="5" l="1"/>
  <c r="AOE33" i="5" s="1"/>
  <c r="AOE35" i="5" s="1"/>
  <c r="AOE39" i="5"/>
  <c r="AOF11" i="5"/>
  <c r="AOF38" i="5"/>
  <c r="AOF10" i="5"/>
  <c r="AOF12" i="5" s="1"/>
  <c r="AOF33" i="5" s="1"/>
  <c r="AOH8" i="5"/>
  <c r="AOG9" i="5"/>
  <c r="AOF39" i="5" l="1"/>
  <c r="AOI8" i="5"/>
  <c r="AOH9" i="5"/>
  <c r="AOF35" i="5"/>
  <c r="AOG10" i="5"/>
  <c r="AOG11" i="5"/>
  <c r="AOG38" i="5"/>
  <c r="AOG12" i="5" l="1"/>
  <c r="AOG33" i="5" s="1"/>
  <c r="AOG35" i="5" s="1"/>
  <c r="AOG39" i="5"/>
  <c r="AOH10" i="5"/>
  <c r="AOH11" i="5"/>
  <c r="AOH38" i="5"/>
  <c r="AOJ8" i="5"/>
  <c r="AOI9" i="5"/>
  <c r="AOH12" i="5" l="1"/>
  <c r="AOH33" i="5" s="1"/>
  <c r="AOH35" i="5" s="1"/>
  <c r="AOH39" i="5"/>
  <c r="AOJ9" i="5"/>
  <c r="AOK8" i="5"/>
  <c r="AOI10" i="5"/>
  <c r="AOI11" i="5"/>
  <c r="AOI38" i="5"/>
  <c r="AOI12" i="5" l="1"/>
  <c r="AOI33" i="5" s="1"/>
  <c r="AOI35" i="5" s="1"/>
  <c r="AOI39" i="5"/>
  <c r="AOL8" i="5"/>
  <c r="AOK9" i="5"/>
  <c r="AOJ11" i="5"/>
  <c r="AOJ10" i="5"/>
  <c r="AOJ12" i="5" s="1"/>
  <c r="AOJ33" i="5" s="1"/>
  <c r="AOJ38" i="5"/>
  <c r="AOG40" i="5" s="1"/>
  <c r="AOJ39" i="5" l="1"/>
  <c r="AOJ35" i="5"/>
  <c r="AOJ36" i="5"/>
  <c r="AOK10" i="5"/>
  <c r="AOK38" i="5"/>
  <c r="AOK11" i="5"/>
  <c r="AOM8" i="5"/>
  <c r="AOL9" i="5"/>
  <c r="AOK12" i="5" l="1"/>
  <c r="AOK33" i="5" s="1"/>
  <c r="AOK39" i="5"/>
  <c r="AOL10" i="5"/>
  <c r="AOL11" i="5"/>
  <c r="AOL38" i="5"/>
  <c r="AOM9" i="5"/>
  <c r="AON8" i="5"/>
  <c r="AOK35" i="5"/>
  <c r="AOL12" i="5" l="1"/>
  <c r="AOL33" i="5" s="1"/>
  <c r="AOL35" i="5" s="1"/>
  <c r="AOL39" i="5"/>
  <c r="AOM10" i="5"/>
  <c r="AOM11" i="5"/>
  <c r="AOM38" i="5"/>
  <c r="AON9" i="5"/>
  <c r="AOO8" i="5"/>
  <c r="AOM12" i="5" l="1"/>
  <c r="AOM33" i="5" s="1"/>
  <c r="AOM35" i="5" s="1"/>
  <c r="AOM39" i="5"/>
  <c r="AON38" i="5"/>
  <c r="AON10" i="5"/>
  <c r="AON11" i="5"/>
  <c r="AOO9" i="5"/>
  <c r="AOP8" i="5"/>
  <c r="AON12" i="5" l="1"/>
  <c r="AON33" i="5" s="1"/>
  <c r="AON35" i="5" s="1"/>
  <c r="AON39" i="5"/>
  <c r="AOQ8" i="5"/>
  <c r="AOP9" i="5"/>
  <c r="AOO10" i="5"/>
  <c r="AOO11" i="5"/>
  <c r="AOO38" i="5"/>
  <c r="AOO12" i="5" l="1"/>
  <c r="AOO33" i="5" s="1"/>
  <c r="AOO35" i="5" s="1"/>
  <c r="AOO39" i="5"/>
  <c r="AOP11" i="5"/>
  <c r="AOP38" i="5"/>
  <c r="AOP10" i="5"/>
  <c r="AOR8" i="5"/>
  <c r="AOQ9" i="5"/>
  <c r="AOP12" i="5" l="1"/>
  <c r="AOP33" i="5" s="1"/>
  <c r="AOP35" i="5" s="1"/>
  <c r="AOP39" i="5"/>
  <c r="AOQ10" i="5"/>
  <c r="AOQ11" i="5"/>
  <c r="AOQ38" i="5"/>
  <c r="AON40" i="5" s="1"/>
  <c r="AOS8" i="5"/>
  <c r="AOR9" i="5"/>
  <c r="AOQ12" i="5" l="1"/>
  <c r="AOQ33" i="5" s="1"/>
  <c r="AOQ35" i="5" s="1"/>
  <c r="AOQ39" i="5"/>
  <c r="AOR38" i="5"/>
  <c r="AOR10" i="5"/>
  <c r="AOR11" i="5"/>
  <c r="AOS9" i="5"/>
  <c r="AOT8" i="5"/>
  <c r="AOQ36" i="5"/>
  <c r="AOR12" i="5" l="1"/>
  <c r="AOR33" i="5" s="1"/>
  <c r="AOR35" i="5" s="1"/>
  <c r="AOR39" i="5"/>
  <c r="AOT9" i="5"/>
  <c r="AOU8" i="5"/>
  <c r="AOS10" i="5"/>
  <c r="AOS11" i="5"/>
  <c r="AOS38" i="5"/>
  <c r="AOS12" i="5" l="1"/>
  <c r="AOS33" i="5" s="1"/>
  <c r="AOS35" i="5" s="1"/>
  <c r="AOS39" i="5"/>
  <c r="AOU9" i="5"/>
  <c r="AOV8" i="5"/>
  <c r="AOT10" i="5"/>
  <c r="AOT11" i="5"/>
  <c r="AOT38" i="5"/>
  <c r="AOT12" i="5" l="1"/>
  <c r="AOT33" i="5" s="1"/>
  <c r="AOT35" i="5" s="1"/>
  <c r="AOT39" i="5"/>
  <c r="AOW8" i="5"/>
  <c r="AOV9" i="5"/>
  <c r="AOU11" i="5"/>
  <c r="AOU10" i="5"/>
  <c r="AOU38" i="5"/>
  <c r="AOU12" i="5" l="1"/>
  <c r="AOU33" i="5" s="1"/>
  <c r="AOU35" i="5" s="1"/>
  <c r="AOU39" i="5"/>
  <c r="AOV38" i="5"/>
  <c r="AOV10" i="5"/>
  <c r="AOV12" i="5" s="1"/>
  <c r="AOV33" i="5" s="1"/>
  <c r="AOV11" i="5"/>
  <c r="AOW9" i="5"/>
  <c r="AOX8" i="5"/>
  <c r="AOV39" i="5" l="1"/>
  <c r="AOX9" i="5"/>
  <c r="AOY8" i="5"/>
  <c r="AOW38" i="5"/>
  <c r="AOW10" i="5"/>
  <c r="AOW11" i="5"/>
  <c r="AOV35" i="5"/>
  <c r="AOW12" i="5" l="1"/>
  <c r="AOW33" i="5" s="1"/>
  <c r="AOW35" i="5" s="1"/>
  <c r="AOW39" i="5"/>
  <c r="AOY9" i="5"/>
  <c r="AOZ8" i="5"/>
  <c r="AOX10" i="5"/>
  <c r="AOX11" i="5"/>
  <c r="AOX38" i="5"/>
  <c r="AOU40" i="5" s="1"/>
  <c r="AOX12" i="5" l="1"/>
  <c r="AOX33" i="5" s="1"/>
  <c r="AOX35" i="5" s="1"/>
  <c r="AOX39" i="5"/>
  <c r="AOX36" i="5"/>
  <c r="APA8" i="5"/>
  <c r="AOZ9" i="5"/>
  <c r="AOY10" i="5"/>
  <c r="AOY11" i="5"/>
  <c r="AOY38" i="5"/>
  <c r="AOY12" i="5" l="1"/>
  <c r="AOY33" i="5" s="1"/>
  <c r="AOY35" i="5" s="1"/>
  <c r="AOY39" i="5"/>
  <c r="AOZ11" i="5"/>
  <c r="AOZ10" i="5"/>
  <c r="AOZ12" i="5" s="1"/>
  <c r="AOZ33" i="5" s="1"/>
  <c r="AOZ35" i="5" s="1"/>
  <c r="AOZ38" i="5"/>
  <c r="APA9" i="5"/>
  <c r="APB8" i="5"/>
  <c r="AOZ39" i="5" l="1"/>
  <c r="APB9" i="5"/>
  <c r="APC8" i="5"/>
  <c r="APA11" i="5"/>
  <c r="APA10" i="5"/>
  <c r="APA12" i="5" s="1"/>
  <c r="APA33" i="5" s="1"/>
  <c r="APA38" i="5"/>
  <c r="APA39" i="5" l="1"/>
  <c r="APC9" i="5"/>
  <c r="APD8" i="5"/>
  <c r="APA35" i="5"/>
  <c r="APB10" i="5"/>
  <c r="APB11" i="5"/>
  <c r="APB38" i="5"/>
  <c r="APB12" i="5" l="1"/>
  <c r="APB33" i="5" s="1"/>
  <c r="APB35" i="5" s="1"/>
  <c r="APB39" i="5"/>
  <c r="APE8" i="5"/>
  <c r="APD9" i="5"/>
  <c r="APC11" i="5"/>
  <c r="APC38" i="5"/>
  <c r="APC10" i="5"/>
  <c r="APC12" i="5" s="1"/>
  <c r="APC33" i="5" s="1"/>
  <c r="APC39" i="5" l="1"/>
  <c r="APC35" i="5"/>
  <c r="APD11" i="5"/>
  <c r="APD38" i="5"/>
  <c r="APD10" i="5"/>
  <c r="APD12" i="5" s="1"/>
  <c r="APD33" i="5" s="1"/>
  <c r="APD35" i="5" s="1"/>
  <c r="APE9" i="5"/>
  <c r="APF8" i="5"/>
  <c r="APD39" i="5" l="1"/>
  <c r="APE10" i="5"/>
  <c r="APE11" i="5"/>
  <c r="APE38" i="5"/>
  <c r="APB40" i="5" s="1"/>
  <c r="APG8" i="5"/>
  <c r="APF9" i="5"/>
  <c r="APE12" i="5" l="1"/>
  <c r="APE33" i="5" s="1"/>
  <c r="APE35" i="5" s="1"/>
  <c r="APE39" i="5"/>
  <c r="APF10" i="5"/>
  <c r="APF39" i="5" s="1"/>
  <c r="APF11" i="5"/>
  <c r="APF38" i="5"/>
  <c r="APG9" i="5"/>
  <c r="APH8" i="5"/>
  <c r="APE36" i="5"/>
  <c r="APF12" i="5" l="1"/>
  <c r="APF33" i="5" s="1"/>
  <c r="APF35" i="5" s="1"/>
  <c r="APG10" i="5"/>
  <c r="APG11" i="5"/>
  <c r="APG38" i="5"/>
  <c r="API8" i="5"/>
  <c r="APH9" i="5"/>
  <c r="APG12" i="5" l="1"/>
  <c r="APG33" i="5" s="1"/>
  <c r="APG35" i="5" s="1"/>
  <c r="APG39" i="5"/>
  <c r="API9" i="5"/>
  <c r="APJ8" i="5"/>
  <c r="APH11" i="5"/>
  <c r="APH10" i="5"/>
  <c r="APH38" i="5"/>
  <c r="APH12" i="5" l="1"/>
  <c r="APH33" i="5" s="1"/>
  <c r="APH35" i="5" s="1"/>
  <c r="APH39" i="5"/>
  <c r="APK8" i="5"/>
  <c r="APJ9" i="5"/>
  <c r="API38" i="5"/>
  <c r="API10" i="5"/>
  <c r="API11" i="5"/>
  <c r="API12" i="5" l="1"/>
  <c r="API33" i="5" s="1"/>
  <c r="API35" i="5" s="1"/>
  <c r="API39" i="5"/>
  <c r="APJ10" i="5"/>
  <c r="APJ11" i="5"/>
  <c r="APJ38" i="5"/>
  <c r="APK9" i="5"/>
  <c r="APL8" i="5"/>
  <c r="APJ12" i="5" l="1"/>
  <c r="APJ33" i="5" s="1"/>
  <c r="APJ35" i="5" s="1"/>
  <c r="APJ39" i="5"/>
  <c r="APK10" i="5"/>
  <c r="APK39" i="5" s="1"/>
  <c r="APK11" i="5"/>
  <c r="APK38" i="5"/>
  <c r="APM8" i="5"/>
  <c r="APL9" i="5"/>
  <c r="APK12" i="5" l="1"/>
  <c r="APK33" i="5" s="1"/>
  <c r="APK35" i="5" s="1"/>
  <c r="APL10" i="5"/>
  <c r="APL11" i="5"/>
  <c r="APL38" i="5"/>
  <c r="API40" i="5" s="1"/>
  <c r="APL39" i="5"/>
  <c r="APN8" i="5"/>
  <c r="APM9" i="5"/>
  <c r="APL12" i="5" l="1"/>
  <c r="APL33" i="5" s="1"/>
  <c r="APL35" i="5" s="1"/>
  <c r="APM11" i="5"/>
  <c r="APM10" i="5"/>
  <c r="APM38" i="5"/>
  <c r="APM39" i="5"/>
  <c r="APO8" i="5"/>
  <c r="APN9" i="5"/>
  <c r="APL36" i="5"/>
  <c r="APM12" i="5" l="1"/>
  <c r="APM33" i="5" s="1"/>
  <c r="APM35" i="5" s="1"/>
  <c r="APP8" i="5"/>
  <c r="APO9" i="5"/>
  <c r="APN10" i="5"/>
  <c r="APN39" i="5"/>
  <c r="APN38" i="5"/>
  <c r="APN11" i="5"/>
  <c r="APN12" i="5" l="1"/>
  <c r="APN33" i="5" s="1"/>
  <c r="APN35" i="5" s="1"/>
  <c r="APO10" i="5"/>
  <c r="APO11" i="5"/>
  <c r="APO39" i="5"/>
  <c r="APO38" i="5"/>
  <c r="APQ8" i="5"/>
  <c r="APP9" i="5"/>
  <c r="APO12" i="5" l="1"/>
  <c r="APO33" i="5" s="1"/>
  <c r="APO35" i="5" s="1"/>
  <c r="APQ9" i="5"/>
  <c r="APR8" i="5"/>
  <c r="APP39" i="5"/>
  <c r="APP11" i="5"/>
  <c r="APP10" i="5"/>
  <c r="APP38" i="5"/>
  <c r="APP12" i="5" l="1"/>
  <c r="APP33" i="5" s="1"/>
  <c r="APP35" i="5" s="1"/>
  <c r="APR9" i="5"/>
  <c r="APS8" i="5"/>
  <c r="APQ11" i="5"/>
  <c r="APQ10" i="5"/>
  <c r="APQ39" i="5"/>
  <c r="APQ38" i="5"/>
  <c r="APQ12" i="5" l="1"/>
  <c r="APQ33" i="5" s="1"/>
  <c r="APQ35" i="5" s="1"/>
  <c r="APT8" i="5"/>
  <c r="APS9" i="5"/>
  <c r="APR39" i="5"/>
  <c r="APR11" i="5"/>
  <c r="APR10" i="5"/>
  <c r="APR38" i="5"/>
  <c r="APR12" i="5" l="1"/>
  <c r="APR33" i="5" s="1"/>
  <c r="APR35" i="5" s="1"/>
  <c r="APS11" i="5"/>
  <c r="APS10" i="5"/>
  <c r="APS38" i="5"/>
  <c r="APP40" i="5" s="1"/>
  <c r="APS39" i="5"/>
  <c r="APT9" i="5"/>
  <c r="APU8" i="5"/>
  <c r="APS12" i="5" l="1"/>
  <c r="APS33" i="5" s="1"/>
  <c r="APS35" i="5" s="1"/>
  <c r="APV8" i="5"/>
  <c r="APU9" i="5"/>
  <c r="APS36" i="5"/>
  <c r="APT39" i="5"/>
  <c r="APT10" i="5"/>
  <c r="APT11" i="5"/>
  <c r="APT38" i="5"/>
  <c r="APT12" i="5" l="1"/>
  <c r="APT33" i="5" s="1"/>
  <c r="APT35" i="5" s="1"/>
  <c r="APU11" i="5"/>
  <c r="APU38" i="5"/>
  <c r="APU10" i="5"/>
  <c r="APU12" i="5" s="1"/>
  <c r="APU33" i="5" s="1"/>
  <c r="APU35" i="5" s="1"/>
  <c r="APU39" i="5"/>
  <c r="APW8" i="5"/>
  <c r="APV9" i="5"/>
  <c r="APV11" i="5" l="1"/>
  <c r="APV39" i="5"/>
  <c r="APV38" i="5"/>
  <c r="APV10" i="5"/>
  <c r="APW9" i="5"/>
  <c r="APX8" i="5"/>
  <c r="APV12" i="5" l="1"/>
  <c r="APV33" i="5" s="1"/>
  <c r="APV35" i="5" s="1"/>
  <c r="APW38" i="5"/>
  <c r="APW39" i="5"/>
  <c r="APW10" i="5"/>
  <c r="APW11" i="5"/>
  <c r="APY8" i="5"/>
  <c r="APX9" i="5"/>
  <c r="APW12" i="5" l="1"/>
  <c r="APW33" i="5" s="1"/>
  <c r="APW35" i="5" s="1"/>
  <c r="APX10" i="5"/>
  <c r="APX39" i="5"/>
  <c r="APX38" i="5"/>
  <c r="APX11" i="5"/>
  <c r="APZ8" i="5"/>
  <c r="APY9" i="5"/>
  <c r="APX12" i="5" l="1"/>
  <c r="APX33" i="5" s="1"/>
  <c r="APX35" i="5" s="1"/>
  <c r="APY11" i="5"/>
  <c r="APY39" i="5"/>
  <c r="APY38" i="5"/>
  <c r="APY10" i="5"/>
  <c r="AQA8" i="5"/>
  <c r="APZ9" i="5"/>
  <c r="APY12" i="5" l="1"/>
  <c r="APY33" i="5" s="1"/>
  <c r="APY35" i="5" s="1"/>
  <c r="AQA9" i="5"/>
  <c r="AQB8" i="5"/>
  <c r="APZ10" i="5"/>
  <c r="APZ11" i="5"/>
  <c r="APZ39" i="5"/>
  <c r="APZ38" i="5"/>
  <c r="APW40" i="5" s="1"/>
  <c r="APZ12" i="5" l="1"/>
  <c r="APZ33" i="5" s="1"/>
  <c r="APZ35" i="5" s="1"/>
  <c r="APZ36" i="5"/>
  <c r="AQC8" i="5"/>
  <c r="AQB9" i="5"/>
  <c r="AQA11" i="5"/>
  <c r="AQA10" i="5"/>
  <c r="AQA38" i="5"/>
  <c r="AQA39" i="5"/>
  <c r="AQA12" i="5" l="1"/>
  <c r="AQA33" i="5" s="1"/>
  <c r="AQA35" i="5" s="1"/>
  <c r="AQB38" i="5"/>
  <c r="AQB39" i="5"/>
  <c r="AQB10" i="5"/>
  <c r="AQB11" i="5"/>
  <c r="AQC9" i="5"/>
  <c r="AQD8" i="5"/>
  <c r="AQB12" i="5" l="1"/>
  <c r="AQB33" i="5" s="1"/>
  <c r="AQB35" i="5" s="1"/>
  <c r="AQD9" i="5"/>
  <c r="AQE8" i="5"/>
  <c r="AQC10" i="5"/>
  <c r="AQC39" i="5"/>
  <c r="AQC11" i="5"/>
  <c r="AQC38" i="5"/>
  <c r="AQC12" i="5" l="1"/>
  <c r="AQC33" i="5" s="1"/>
  <c r="AQC35" i="5" s="1"/>
  <c r="AQE9" i="5"/>
  <c r="AQF8" i="5"/>
  <c r="AQD10" i="5"/>
  <c r="AQD11" i="5"/>
  <c r="AQD38" i="5"/>
  <c r="AQD39" i="5"/>
  <c r="AQD12" i="5" l="1"/>
  <c r="AQD33" i="5" s="1"/>
  <c r="AQD35" i="5" s="1"/>
  <c r="AQG8" i="5"/>
  <c r="AQG9" i="5" s="1"/>
  <c r="I73" i="5" s="1"/>
  <c r="AQF9" i="5"/>
  <c r="AQE10" i="5"/>
  <c r="AQE38" i="5"/>
  <c r="AQE11" i="5"/>
  <c r="AQE39" i="5"/>
  <c r="P44" i="5" l="1"/>
  <c r="AQE12" i="5"/>
  <c r="AQE33" i="5" s="1"/>
  <c r="AQE35" i="5" s="1"/>
  <c r="AQF38" i="5"/>
  <c r="AQF39" i="5"/>
  <c r="AQF10" i="5"/>
  <c r="AQF11" i="5"/>
  <c r="AQG38" i="5"/>
  <c r="AQG11" i="5"/>
  <c r="AQG39" i="5"/>
  <c r="AQG10" i="5"/>
  <c r="AQF12" i="5" l="1"/>
  <c r="AQF33" i="5" s="1"/>
  <c r="AQF35" i="5" s="1"/>
  <c r="F49" i="5"/>
  <c r="G57" i="5"/>
  <c r="H57" i="5"/>
  <c r="F57" i="5"/>
  <c r="F51" i="5"/>
  <c r="AQD40" i="5"/>
  <c r="X69" i="5"/>
  <c r="X61" i="5"/>
  <c r="V49" i="5"/>
  <c r="W69" i="5"/>
  <c r="V59" i="5"/>
  <c r="V47" i="5"/>
  <c r="U51" i="5"/>
  <c r="U59" i="5"/>
  <c r="W71" i="5"/>
  <c r="X47" i="5"/>
  <c r="W59" i="5"/>
  <c r="U69" i="5"/>
  <c r="U47" i="5"/>
  <c r="BF42" i="5" s="1"/>
  <c r="V67" i="5"/>
  <c r="W47" i="5"/>
  <c r="W49" i="5"/>
  <c r="W51" i="5"/>
  <c r="X71" i="5"/>
  <c r="X57" i="5"/>
  <c r="W67" i="5"/>
  <c r="V51" i="5"/>
  <c r="U71" i="5"/>
  <c r="U49" i="5"/>
  <c r="W61" i="5"/>
  <c r="X59" i="5"/>
  <c r="U61" i="5"/>
  <c r="U67" i="5"/>
  <c r="X51" i="5"/>
  <c r="V69" i="5"/>
  <c r="V71" i="5"/>
  <c r="W57" i="5"/>
  <c r="X49" i="5"/>
  <c r="V57" i="5"/>
  <c r="V61" i="5"/>
  <c r="U57" i="5"/>
  <c r="X67" i="5"/>
  <c r="F59" i="5"/>
  <c r="I59" i="5"/>
  <c r="G47" i="5"/>
  <c r="H71" i="5"/>
  <c r="F69" i="5"/>
  <c r="F67" i="5"/>
  <c r="G71" i="5"/>
  <c r="F47" i="5"/>
  <c r="G69" i="5"/>
  <c r="G49" i="5"/>
  <c r="H67" i="5"/>
  <c r="H51" i="5"/>
  <c r="F61" i="5"/>
  <c r="I69" i="5"/>
  <c r="H69" i="5"/>
  <c r="F71" i="5"/>
  <c r="I67" i="5"/>
  <c r="H59" i="5"/>
  <c r="I71" i="5"/>
  <c r="H47" i="5"/>
  <c r="I61" i="5"/>
  <c r="H49" i="5"/>
  <c r="I49" i="5"/>
  <c r="G67" i="5"/>
  <c r="I51" i="5"/>
  <c r="G61" i="5"/>
  <c r="G51" i="5"/>
  <c r="G59" i="5"/>
  <c r="H61" i="5"/>
  <c r="L47" i="5"/>
  <c r="L51" i="5"/>
  <c r="L49" i="5"/>
  <c r="L59" i="5"/>
  <c r="L71" i="5"/>
  <c r="N57" i="5"/>
  <c r="N67" i="5"/>
  <c r="K71" i="5"/>
  <c r="M71" i="5"/>
  <c r="L69" i="5"/>
  <c r="N71" i="5"/>
  <c r="N69" i="5"/>
  <c r="L57" i="5"/>
  <c r="L61" i="5"/>
  <c r="M57" i="5"/>
  <c r="N51" i="5"/>
  <c r="N47" i="5"/>
  <c r="N61" i="5"/>
  <c r="K59" i="5"/>
  <c r="M59" i="5"/>
  <c r="N49" i="5"/>
  <c r="K51" i="5"/>
  <c r="K49" i="5"/>
  <c r="M67" i="5"/>
  <c r="N59" i="5"/>
  <c r="K61" i="5"/>
  <c r="M47" i="5"/>
  <c r="L67" i="5"/>
  <c r="M49" i="5"/>
  <c r="M69" i="5"/>
  <c r="K47" i="5"/>
  <c r="K67" i="5"/>
  <c r="M61" i="5"/>
  <c r="K69" i="5"/>
  <c r="M51" i="5"/>
  <c r="K57" i="5"/>
  <c r="AQG12" i="5"/>
  <c r="AQG33" i="5" s="1"/>
  <c r="F43" i="5" s="1"/>
  <c r="F44" i="5" s="1"/>
  <c r="CE43" i="5" l="1"/>
  <c r="CE42" i="5"/>
  <c r="BL43" i="5"/>
  <c r="BL42" i="5"/>
  <c r="BY43" i="5"/>
  <c r="BY42" i="5"/>
  <c r="CB43" i="5"/>
  <c r="CB42" i="5"/>
  <c r="CQ43" i="5"/>
  <c r="CQ42" i="5"/>
  <c r="CQ44" i="5"/>
  <c r="BW43" i="5"/>
  <c r="BW42" i="5"/>
  <c r="BJ42" i="5"/>
  <c r="BJ43" i="5"/>
  <c r="BH43" i="5"/>
  <c r="BH42" i="5"/>
  <c r="BN43" i="5"/>
  <c r="BN42" i="5"/>
  <c r="BV42" i="5"/>
  <c r="BV43" i="5"/>
  <c r="CT42" i="5"/>
  <c r="CT44" i="5"/>
  <c r="CT43" i="5"/>
  <c r="CS44" i="5"/>
  <c r="CS43" i="5"/>
  <c r="CS42" i="5"/>
  <c r="CR44" i="5"/>
  <c r="CR43" i="5"/>
  <c r="CR42" i="5"/>
  <c r="CK43" i="5"/>
  <c r="CK42" i="5"/>
  <c r="BG42" i="5"/>
  <c r="BG43" i="5"/>
  <c r="CO42" i="5"/>
  <c r="CO43" i="5"/>
  <c r="BO43" i="5"/>
  <c r="BO42" i="5"/>
  <c r="BF43" i="5"/>
  <c r="BZ43" i="5"/>
  <c r="BZ42" i="5"/>
  <c r="BP42" i="5"/>
  <c r="BP43" i="5"/>
  <c r="CM43" i="5"/>
  <c r="CM42" i="5"/>
  <c r="BQ43" i="5"/>
  <c r="BQ42" i="5"/>
  <c r="CL42" i="5"/>
  <c r="CL43" i="5"/>
  <c r="CN43" i="5"/>
  <c r="CN42" i="5"/>
  <c r="CP44" i="5"/>
  <c r="CP43" i="5"/>
  <c r="CP42" i="5"/>
  <c r="BU43" i="5"/>
  <c r="BU42" i="5"/>
  <c r="CJ43" i="5"/>
  <c r="CJ42" i="5"/>
  <c r="BX43" i="5"/>
  <c r="BX42" i="5"/>
  <c r="CA42" i="5"/>
  <c r="CA43" i="5"/>
  <c r="BK43" i="5"/>
  <c r="BK42" i="5"/>
  <c r="CD43" i="5"/>
  <c r="CD42" i="5"/>
  <c r="CC43" i="5"/>
  <c r="CC42" i="5"/>
  <c r="CU44" i="5"/>
  <c r="CU43" i="5"/>
  <c r="CU42" i="5"/>
  <c r="BI43" i="5"/>
  <c r="BI42" i="5"/>
  <c r="CF43" i="5"/>
  <c r="CF42" i="5"/>
  <c r="S47" i="5"/>
  <c r="BI44" i="5" s="1"/>
  <c r="R61" i="5"/>
  <c r="CE44" i="5" s="1"/>
  <c r="S51" i="5"/>
  <c r="BQ44" i="5" s="1"/>
  <c r="S67" i="5"/>
  <c r="CM44" i="5" s="1"/>
  <c r="Q49" i="5"/>
  <c r="BK44" i="5" s="1"/>
  <c r="Q47" i="5"/>
  <c r="BG44" i="5" s="1"/>
  <c r="P57" i="5"/>
  <c r="BU44" i="5" s="1"/>
  <c r="Q67" i="5"/>
  <c r="CK44" i="5" s="1"/>
  <c r="P71" i="5"/>
  <c r="S57" i="5"/>
  <c r="BX44" i="5" s="1"/>
  <c r="S59" i="5"/>
  <c r="CB44" i="5" s="1"/>
  <c r="Q59" i="5"/>
  <c r="BZ44" i="5" s="1"/>
  <c r="S49" i="5"/>
  <c r="BM44" i="5" s="1"/>
  <c r="R69" i="5"/>
  <c r="Q69" i="5"/>
  <c r="CO44" i="5" s="1"/>
  <c r="P59" i="5"/>
  <c r="BY44" i="5" s="1"/>
  <c r="P51" i="5"/>
  <c r="BN44" i="5" s="1"/>
  <c r="R49" i="5"/>
  <c r="BL44" i="5" s="1"/>
  <c r="S69" i="5"/>
  <c r="P47" i="5"/>
  <c r="BF44" i="5" s="1"/>
  <c r="Q51" i="5"/>
  <c r="BO44" i="5" s="1"/>
  <c r="S61" i="5"/>
  <c r="CF44" i="5" s="1"/>
  <c r="P61" i="5"/>
  <c r="CC44" i="5" s="1"/>
  <c r="Q71" i="5"/>
  <c r="P49" i="5"/>
  <c r="BJ44" i="5" s="1"/>
  <c r="R47" i="5"/>
  <c r="BH44" i="5" s="1"/>
  <c r="Q57" i="5"/>
  <c r="BV44" i="5" s="1"/>
  <c r="P67" i="5"/>
  <c r="CJ44" i="5" s="1"/>
  <c r="R57" i="5"/>
  <c r="BW44" i="5" s="1"/>
  <c r="S71" i="5"/>
  <c r="R51" i="5"/>
  <c r="BP44" i="5" s="1"/>
  <c r="P69" i="5"/>
  <c r="CN44" i="5" s="1"/>
  <c r="Q61" i="5"/>
  <c r="CD44" i="5" s="1"/>
  <c r="R59" i="5"/>
  <c r="CA44" i="5" s="1"/>
  <c r="R67" i="5"/>
  <c r="CL44" i="5" s="1"/>
  <c r="R71" i="5"/>
  <c r="BM42" i="5"/>
  <c r="BM43" i="5"/>
  <c r="AQG35" i="5"/>
  <c r="AQG36" i="5"/>
  <c r="P73" i="5" l="1"/>
  <c r="P74" i="5" s="1"/>
  <c r="P63" i="5"/>
  <c r="P64" i="5" s="1"/>
  <c r="P53" i="5"/>
  <c r="P54" i="5" l="1"/>
  <c r="V43" i="5"/>
  <c r="V4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栃木県</author>
    <author>大森　正嗣</author>
  </authors>
  <commentList>
    <comment ref="J2" authorId="0" shapeId="0" xr:uid="{B8AFE5DF-E135-4FE9-9990-20943B1F8BA5}">
      <text>
        <r>
          <rPr>
            <sz val="14"/>
            <color indexed="81"/>
            <rFont val="ＭＳ Ｐゴシック"/>
            <family val="3"/>
            <charset val="128"/>
          </rPr>
          <t>契約工期とは異なるため留意のこと
（現場着手日～工期末）</t>
        </r>
      </text>
    </comment>
    <comment ref="Y2" authorId="0" shapeId="0" xr:uid="{5F6576FE-A331-42DA-ABC4-25DD0E91CC75}">
      <text>
        <r>
          <rPr>
            <sz val="14"/>
            <color indexed="81"/>
            <rFont val="ＭＳ Ｐゴシック"/>
            <family val="3"/>
            <charset val="128"/>
          </rPr>
          <t>年末年始休暇6日間(12/29～1/3)
夏季休暇3日間
工場製作期間　など</t>
        </r>
      </text>
    </comment>
    <comment ref="AJ35" authorId="1" shapeId="0" xr:uid="{2B5FC4A3-9FB3-4DAB-8484-23B961C7BE1D}">
      <text>
        <r>
          <rPr>
            <sz val="14"/>
            <color indexed="81"/>
            <rFont val="MS P ゴシック"/>
            <family val="3"/>
            <charset val="128"/>
          </rPr>
          <t>閉所の計画で作業した場合</t>
        </r>
      </text>
    </comment>
    <comment ref="BY35" authorId="1" shapeId="0" xr:uid="{863DEF19-94BD-46F4-A8C7-A627A3B2B5A9}">
      <text>
        <r>
          <rPr>
            <sz val="14"/>
            <color indexed="81"/>
            <rFont val="MS P ゴシック"/>
            <family val="3"/>
            <charset val="128"/>
          </rPr>
          <t>夏季休暇のうち3日間は
対象期間から控除される</t>
        </r>
      </text>
    </comment>
    <comment ref="EF35" authorId="1" shapeId="0" xr:uid="{307B4FEE-D57E-4AD3-A0C6-F22FF35013E4}">
      <text>
        <r>
          <rPr>
            <b/>
            <sz val="14"/>
            <color indexed="10"/>
            <rFont val="MS P ゴシック"/>
            <family val="3"/>
            <charset val="128"/>
          </rPr>
          <t>【注意】
計画では作業日だったが閉所した場合、
閉所の実績にはならない</t>
        </r>
      </text>
    </comment>
    <comment ref="HI35" authorId="1" shapeId="0" xr:uid="{1F51EEA7-FF4A-4E4E-A783-24A72BB7D4BB}">
      <text>
        <r>
          <rPr>
            <sz val="14"/>
            <color indexed="81"/>
            <rFont val="MS P ゴシック"/>
            <family val="3"/>
            <charset val="128"/>
          </rPr>
          <t>年末年始休暇のうち6日間(12/29～1/3)は
対象期間から控除される</t>
        </r>
      </text>
    </comment>
  </commentList>
</comments>
</file>

<file path=xl/sharedStrings.xml><?xml version="1.0" encoding="utf-8"?>
<sst xmlns="http://schemas.openxmlformats.org/spreadsheetml/2006/main" count="3274" uniqueCount="125">
  <si>
    <t>計画</t>
    <rPh sb="0" eb="2">
      <t>ケイカク</t>
    </rPh>
    <phoneticPr fontId="1"/>
  </si>
  <si>
    <t>実績</t>
    <rPh sb="0" eb="2">
      <t>ジッセキ</t>
    </rPh>
    <phoneticPr fontId="1"/>
  </si>
  <si>
    <t>日付</t>
    <rPh sb="0" eb="2">
      <t>ヒヅケ</t>
    </rPh>
    <phoneticPr fontId="1"/>
  </si>
  <si>
    <t>備考</t>
    <rPh sb="0" eb="2">
      <t>ビコウ</t>
    </rPh>
    <phoneticPr fontId="1"/>
  </si>
  <si>
    <t>祝祭日（該当すれば「○」）</t>
    <rPh sb="0" eb="3">
      <t>シュクサイジツ</t>
    </rPh>
    <rPh sb="4" eb="6">
      <t>ガイトウ</t>
    </rPh>
    <phoneticPr fontId="1"/>
  </si>
  <si>
    <t>曜日</t>
    <rPh sb="0" eb="2">
      <t>ヨウビ</t>
    </rPh>
    <phoneticPr fontId="1"/>
  </si>
  <si>
    <t>休日（土日及び祝祭日）</t>
    <rPh sb="0" eb="2">
      <t>キュウジツ</t>
    </rPh>
    <rPh sb="3" eb="5">
      <t>ドニチ</t>
    </rPh>
    <rPh sb="5" eb="6">
      <t>オヨ</t>
    </rPh>
    <rPh sb="7" eb="10">
      <t>シュクサイジツ</t>
    </rPh>
    <phoneticPr fontId="1"/>
  </si>
  <si>
    <t>工　程</t>
    <rPh sb="0" eb="1">
      <t>コウ</t>
    </rPh>
    <rPh sb="2" eb="3">
      <t>ホド</t>
    </rPh>
    <phoneticPr fontId="1"/>
  </si>
  <si>
    <t>【休日の計画及び実績】</t>
    <rPh sb="1" eb="3">
      <t>キュウジツ</t>
    </rPh>
    <rPh sb="4" eb="6">
      <t>ケイカク</t>
    </rPh>
    <rPh sb="6" eb="7">
      <t>オヨ</t>
    </rPh>
    <rPh sb="8" eb="10">
      <t>ジッセキ</t>
    </rPh>
    <phoneticPr fontId="1"/>
  </si>
  <si>
    <t>工事名：</t>
    <rPh sb="0" eb="3">
      <t>コウジメイ</t>
    </rPh>
    <phoneticPr fontId="1"/>
  </si>
  <si>
    <t>工事箇所：</t>
    <rPh sb="0" eb="2">
      <t>コウジ</t>
    </rPh>
    <rPh sb="2" eb="4">
      <t>カショ</t>
    </rPh>
    <phoneticPr fontId="1"/>
  </si>
  <si>
    <t>週</t>
    <rPh sb="0" eb="1">
      <t>シュウ</t>
    </rPh>
    <phoneticPr fontId="1"/>
  </si>
  <si>
    <t>【非表示行】のべ日数</t>
    <rPh sb="8" eb="10">
      <t>ニッスウ</t>
    </rPh>
    <phoneticPr fontId="1"/>
  </si>
  <si>
    <t>対象期間</t>
    <rPh sb="0" eb="2">
      <t>タイショウ</t>
    </rPh>
    <rPh sb="2" eb="4">
      <t>キカン</t>
    </rPh>
    <phoneticPr fontId="1"/>
  </si>
  <si>
    <t>↑入力すると、日付・曜日は自動で表示されます（祝日は、別途入力が必要な場合があります）</t>
    <rPh sb="1" eb="3">
      <t>ニュウリョク</t>
    </rPh>
    <rPh sb="7" eb="9">
      <t>ヒヅケ</t>
    </rPh>
    <rPh sb="10" eb="12">
      <t>ヨウビ</t>
    </rPh>
    <rPh sb="13" eb="15">
      <t>ジドウ</t>
    </rPh>
    <rPh sb="16" eb="18">
      <t>ヒョウジ</t>
    </rPh>
    <rPh sb="23" eb="25">
      <t>シュクジツ</t>
    </rPh>
    <rPh sb="27" eb="29">
      <t>ベット</t>
    </rPh>
    <rPh sb="29" eb="31">
      <t>ニュウリョク</t>
    </rPh>
    <rPh sb="32" eb="34">
      <t>ヒツヨウ</t>
    </rPh>
    <rPh sb="35" eb="37">
      <t>バアイ</t>
    </rPh>
    <phoneticPr fontId="1"/>
  </si>
  <si>
    <t>契約番号：</t>
    <rPh sb="0" eb="2">
      <t>ケイヤク</t>
    </rPh>
    <rPh sb="2" eb="4">
      <t>バンゴウ</t>
    </rPh>
    <phoneticPr fontId="1"/>
  </si>
  <si>
    <t>対象期間
日数（控除後）</t>
    <rPh sb="0" eb="2">
      <t>タイショウ</t>
    </rPh>
    <rPh sb="2" eb="4">
      <t>キカン</t>
    </rPh>
    <rPh sb="5" eb="7">
      <t>ニッスウ</t>
    </rPh>
    <rPh sb="8" eb="10">
      <t>コウジョ</t>
    </rPh>
    <rPh sb="10" eb="11">
      <t>ゴ</t>
    </rPh>
    <phoneticPr fontId="1"/>
  </si>
  <si>
    <t>対象期間日数（控除後）</t>
    <rPh sb="0" eb="2">
      <t>タイショウ</t>
    </rPh>
    <rPh sb="2" eb="4">
      <t>キカン</t>
    </rPh>
    <rPh sb="4" eb="6">
      <t>ニッスウ</t>
    </rPh>
    <rPh sb="7" eb="9">
      <t>コウジョ</t>
    </rPh>
    <rPh sb="9" eb="10">
      <t>ゴ</t>
    </rPh>
    <phoneticPr fontId="1"/>
  </si>
  <si>
    <t>現場着手日</t>
    <rPh sb="0" eb="2">
      <t>ゲンバ</t>
    </rPh>
    <rPh sb="2" eb="4">
      <t>チャクシュ</t>
    </rPh>
    <rPh sb="4" eb="5">
      <t>ビ</t>
    </rPh>
    <phoneticPr fontId="1"/>
  </si>
  <si>
    <t>○参考様式</t>
    <rPh sb="1" eb="3">
      <t>サンコウ</t>
    </rPh>
    <rPh sb="3" eb="5">
      <t>ヨウシキ</t>
    </rPh>
    <phoneticPr fontId="1"/>
  </si>
  <si>
    <t>スポーツの日</t>
  </si>
  <si>
    <t>山の日</t>
  </si>
  <si>
    <t>秋分の日</t>
  </si>
  <si>
    <t>文化の日</t>
  </si>
  <si>
    <t>勤労感謝の日</t>
  </si>
  <si>
    <t>元日</t>
  </si>
  <si>
    <t>建国記念の日</t>
  </si>
  <si>
    <t>春分の日</t>
  </si>
  <si>
    <t>現場閉所等日数</t>
    <rPh sb="0" eb="2">
      <t>ゲンバ</t>
    </rPh>
    <rPh sb="2" eb="4">
      <t>ヘイショ</t>
    </rPh>
    <rPh sb="4" eb="5">
      <t>ナド</t>
    </rPh>
    <rPh sb="5" eb="7">
      <t>ニッスウ</t>
    </rPh>
    <phoneticPr fontId="1"/>
  </si>
  <si>
    <t>現場閉所等率
（現場閉所等日数/対象期間（控除後））</t>
    <rPh sb="0" eb="2">
      <t>ゲンバ</t>
    </rPh>
    <rPh sb="2" eb="4">
      <t>ヘイショ</t>
    </rPh>
    <rPh sb="4" eb="5">
      <t>ナド</t>
    </rPh>
    <rPh sb="5" eb="6">
      <t>リツ</t>
    </rPh>
    <rPh sb="8" eb="10">
      <t>ゲンバ</t>
    </rPh>
    <rPh sb="10" eb="12">
      <t>ヘイショ</t>
    </rPh>
    <rPh sb="12" eb="13">
      <t>ナド</t>
    </rPh>
    <rPh sb="13" eb="15">
      <t>ニッスウ</t>
    </rPh>
    <rPh sb="16" eb="18">
      <t>タイショウ</t>
    </rPh>
    <rPh sb="18" eb="20">
      <t>キカン</t>
    </rPh>
    <rPh sb="21" eb="23">
      <t>コウジョ</t>
    </rPh>
    <rPh sb="23" eb="24">
      <t>ゴ</t>
    </rPh>
    <phoneticPr fontId="1"/>
  </si>
  <si>
    <t>○</t>
  </si>
  <si>
    <t>控除(1)
日数</t>
    <rPh sb="0" eb="2">
      <t>コウジョ</t>
    </rPh>
    <rPh sb="6" eb="8">
      <t>ニッスウ</t>
    </rPh>
    <phoneticPr fontId="1"/>
  </si>
  <si>
    <t>対象控除
期間(1)</t>
    <rPh sb="0" eb="2">
      <t>タイショウ</t>
    </rPh>
    <rPh sb="2" eb="4">
      <t>コウジョ</t>
    </rPh>
    <rPh sb="5" eb="7">
      <t>キカン</t>
    </rPh>
    <phoneticPr fontId="1"/>
  </si>
  <si>
    <t>対象控除
期間(2)</t>
    <rPh sb="0" eb="2">
      <t>タイショウ</t>
    </rPh>
    <rPh sb="2" eb="4">
      <t>コウジョ</t>
    </rPh>
    <rPh sb="5" eb="7">
      <t>キカン</t>
    </rPh>
    <phoneticPr fontId="1"/>
  </si>
  <si>
    <t>控除(2)
日数</t>
    <rPh sb="0" eb="2">
      <t>コウジョ</t>
    </rPh>
    <rPh sb="6" eb="8">
      <t>ニッスウ</t>
    </rPh>
    <phoneticPr fontId="1"/>
  </si>
  <si>
    <t>対象控除
期間(3)</t>
    <rPh sb="0" eb="2">
      <t>タイショウ</t>
    </rPh>
    <rPh sb="2" eb="4">
      <t>コウジョ</t>
    </rPh>
    <rPh sb="5" eb="7">
      <t>キカン</t>
    </rPh>
    <phoneticPr fontId="1"/>
  </si>
  <si>
    <t>控除(3)
日数</t>
    <rPh sb="0" eb="2">
      <t>コウジョ</t>
    </rPh>
    <rPh sb="6" eb="8">
      <t>ニッスウ</t>
    </rPh>
    <phoneticPr fontId="1"/>
  </si>
  <si>
    <t>対象控除
期間(4)</t>
    <rPh sb="0" eb="2">
      <t>タイショウ</t>
    </rPh>
    <rPh sb="2" eb="4">
      <t>コウジョ</t>
    </rPh>
    <rPh sb="5" eb="7">
      <t>キカン</t>
    </rPh>
    <phoneticPr fontId="1"/>
  </si>
  <si>
    <t>控除(4)
日数</t>
    <rPh sb="0" eb="2">
      <t>コウジョ</t>
    </rPh>
    <rPh sb="6" eb="8">
      <t>ニッスウ</t>
    </rPh>
    <phoneticPr fontId="1"/>
  </si>
  <si>
    <t>内容など</t>
    <rPh sb="0" eb="2">
      <t>ナイヨウ</t>
    </rPh>
    <phoneticPr fontId="1"/>
  </si>
  <si>
    <t>科目・種目など</t>
    <rPh sb="0" eb="2">
      <t>カモク</t>
    </rPh>
    <rPh sb="3" eb="5">
      <t>シュモク</t>
    </rPh>
    <phoneticPr fontId="1"/>
  </si>
  <si>
    <t>仮設工事</t>
    <rPh sb="0" eb="2">
      <t>カセツ</t>
    </rPh>
    <rPh sb="2" eb="4">
      <t>コウジ</t>
    </rPh>
    <phoneticPr fontId="1"/>
  </si>
  <si>
    <t>○○工事</t>
    <rPh sb="2" eb="4">
      <t>コウジ</t>
    </rPh>
    <phoneticPr fontId="1"/>
  </si>
  <si>
    <t>日付
休日等</t>
    <rPh sb="0" eb="2">
      <t>ヒヅケ</t>
    </rPh>
    <rPh sb="4" eb="6">
      <t>キュウジツ</t>
    </rPh>
    <rPh sb="6" eb="7">
      <t>トウ</t>
    </rPh>
    <phoneticPr fontId="1"/>
  </si>
  <si>
    <t>現場閉所または現場休息</t>
    <rPh sb="0" eb="2">
      <t>ゲンバ</t>
    </rPh>
    <rPh sb="2" eb="4">
      <t>ヘイショ</t>
    </rPh>
    <rPh sb="7" eb="9">
      <t>ゲンバ</t>
    </rPh>
    <rPh sb="9" eb="11">
      <t>キュウソク</t>
    </rPh>
    <phoneticPr fontId="1"/>
  </si>
  <si>
    <t>仮設物設置・撤去</t>
    <rPh sb="0" eb="2">
      <t>カセツ</t>
    </rPh>
    <rPh sb="2" eb="3">
      <t>ブツ</t>
    </rPh>
    <rPh sb="6" eb="8">
      <t>テッキョ</t>
    </rPh>
    <phoneticPr fontId="1"/>
  </si>
  <si>
    <t>●●市●●町1-2-3</t>
    <rPh sb="2" eb="3">
      <t>シ</t>
    </rPh>
    <rPh sb="5" eb="6">
      <t>マチ</t>
    </rPh>
    <phoneticPr fontId="1"/>
  </si>
  <si>
    <t>●●●●●●改修工事</t>
    <rPh sb="6" eb="8">
      <t>カイシュウ</t>
    </rPh>
    <rPh sb="8" eb="10">
      <t>コウジ</t>
    </rPh>
    <phoneticPr fontId="1"/>
  </si>
  <si>
    <t>撤去工事</t>
    <rPh sb="0" eb="2">
      <t>テッキョ</t>
    </rPh>
    <rPh sb="2" eb="4">
      <t>コウジ</t>
    </rPh>
    <phoneticPr fontId="1"/>
  </si>
  <si>
    <t>完成日</t>
    <rPh sb="0" eb="3">
      <t>カンセイビ</t>
    </rPh>
    <phoneticPr fontId="1"/>
  </si>
  <si>
    <t>年末年始休暇（控除対象）</t>
    <rPh sb="0" eb="4">
      <t>ネンマツネンシ</t>
    </rPh>
    <rPh sb="4" eb="6">
      <t>キュウカ</t>
    </rPh>
    <rPh sb="7" eb="9">
      <t>コウジョ</t>
    </rPh>
    <rPh sb="9" eb="11">
      <t>タイショウ</t>
    </rPh>
    <phoneticPr fontId="1"/>
  </si>
  <si>
    <t>夏季休暇（控除対象）</t>
    <rPh sb="0" eb="2">
      <t>カキ</t>
    </rPh>
    <rPh sb="2" eb="4">
      <t>キュウカ</t>
    </rPh>
    <rPh sb="5" eb="7">
      <t>コウジョ</t>
    </rPh>
    <rPh sb="7" eb="9">
      <t>タイショウ</t>
    </rPh>
    <phoneticPr fontId="1"/>
  </si>
  <si>
    <t>夏季休暇</t>
    <rPh sb="0" eb="2">
      <t>カキ</t>
    </rPh>
    <rPh sb="2" eb="4">
      <t>キュウカ</t>
    </rPh>
    <phoneticPr fontId="1"/>
  </si>
  <si>
    <t>年末年始休暇</t>
    <rPh sb="0" eb="4">
      <t>ネンマツネンシ</t>
    </rPh>
    <rPh sb="4" eb="6">
      <t>キュウカ</t>
    </rPh>
    <phoneticPr fontId="1"/>
  </si>
  <si>
    <t>塗装改修工事</t>
    <rPh sb="0" eb="6">
      <t>トソウカイシュウコウジ</t>
    </rPh>
    <phoneticPr fontId="1"/>
  </si>
  <si>
    <t>電気設備工事</t>
    <rPh sb="0" eb="4">
      <t>デンキセツビ</t>
    </rPh>
    <rPh sb="4" eb="6">
      <t>コウジ</t>
    </rPh>
    <phoneticPr fontId="1"/>
  </si>
  <si>
    <t>機械設備工事</t>
    <rPh sb="0" eb="6">
      <t>キカイセツビコウジ</t>
    </rPh>
    <phoneticPr fontId="1"/>
  </si>
  <si>
    <t>内装改修工事</t>
    <rPh sb="0" eb="2">
      <t>ナイソウ</t>
    </rPh>
    <rPh sb="2" eb="6">
      <t>カイシュウコウジ</t>
    </rPh>
    <phoneticPr fontId="1"/>
  </si>
  <si>
    <t>建具改修工事</t>
    <rPh sb="0" eb="2">
      <t>タテグ</t>
    </rPh>
    <rPh sb="2" eb="6">
      <t>カイシュウコウジ</t>
    </rPh>
    <phoneticPr fontId="1"/>
  </si>
  <si>
    <t>休</t>
    <rPh sb="0" eb="1">
      <t>ヤス</t>
    </rPh>
    <phoneticPr fontId="1"/>
  </si>
  <si>
    <t>【休日取得計画及び実施書】</t>
    <rPh sb="1" eb="3">
      <t>キュウジツ</t>
    </rPh>
    <rPh sb="3" eb="5">
      <t>シュトク</t>
    </rPh>
    <rPh sb="5" eb="7">
      <t>ケイカク</t>
    </rPh>
    <rPh sb="7" eb="8">
      <t>オヨ</t>
    </rPh>
    <rPh sb="9" eb="11">
      <t>ジッシ</t>
    </rPh>
    <rPh sb="11" eb="12">
      <t>ショ</t>
    </rPh>
    <phoneticPr fontId="1"/>
  </si>
  <si>
    <t>0</t>
  </si>
  <si>
    <t/>
  </si>
  <si>
    <t>木</t>
  </si>
  <si>
    <t>金</t>
  </si>
  <si>
    <t>土</t>
  </si>
  <si>
    <t>日</t>
  </si>
  <si>
    <t>月</t>
  </si>
  <si>
    <t>火</t>
  </si>
  <si>
    <t>水</t>
  </si>
  <si>
    <t>休</t>
  </si>
  <si>
    <t>４週８休</t>
  </si>
  <si>
    <t>祝日一覧</t>
    <rPh sb="0" eb="2">
      <t>シュクジツ</t>
    </rPh>
    <rPh sb="2" eb="4">
      <t>イチラン</t>
    </rPh>
    <phoneticPr fontId="1"/>
  </si>
  <si>
    <t>国民の祝日・休日月日</t>
  </si>
  <si>
    <t>国民の祝日・休日名称</t>
  </si>
  <si>
    <t>成人の日</t>
  </si>
  <si>
    <t>天皇誕生日</t>
  </si>
  <si>
    <t>憲法記念日</t>
  </si>
  <si>
    <t>こどもの日</t>
  </si>
  <si>
    <t>結婚の儀</t>
  </si>
  <si>
    <t>敬老の日</t>
  </si>
  <si>
    <t>体育の日</t>
  </si>
  <si>
    <t>休日</t>
  </si>
  <si>
    <t>大喪の礼</t>
  </si>
  <si>
    <t>みどりの日</t>
  </si>
  <si>
    <t>即位礼正殿の儀</t>
  </si>
  <si>
    <t>海の日</t>
  </si>
  <si>
    <t>昭和の日</t>
  </si>
  <si>
    <t>休日（祝日扱い）</t>
  </si>
  <si>
    <t>体育の日（スポーツの日）</t>
  </si>
  <si>
    <t>https://www8.cao.go.jp/chosei/shukujitsu/gaiyou.html</t>
    <phoneticPr fontId="1"/>
  </si>
  <si>
    <t>内閣府HPから国民の祝日CSV抽出しコピペ</t>
    <rPh sb="0" eb="3">
      <t>ナイカクフ</t>
    </rPh>
    <rPh sb="7" eb="9">
      <t>コクミン</t>
    </rPh>
    <rPh sb="10" eb="12">
      <t>シュクジツ</t>
    </rPh>
    <rPh sb="15" eb="17">
      <t>チュウシュツ</t>
    </rPh>
    <phoneticPr fontId="1"/>
  </si>
  <si>
    <t>【B列】に日付を配置すること→</t>
    <rPh sb="2" eb="3">
      <t>レツ</t>
    </rPh>
    <rPh sb="5" eb="7">
      <t>ヒヅケ</t>
    </rPh>
    <rPh sb="8" eb="10">
      <t>ハイチ</t>
    </rPh>
    <phoneticPr fontId="1"/>
  </si>
  <si>
    <t>206-909999</t>
    <phoneticPr fontId="1"/>
  </si>
  <si>
    <t>休日指定</t>
    <rPh sb="0" eb="2">
      <t>キュウジツ</t>
    </rPh>
    <rPh sb="2" eb="4">
      <t>シテイ</t>
    </rPh>
    <phoneticPr fontId="1"/>
  </si>
  <si>
    <t>工事開始曜日</t>
    <rPh sb="0" eb="2">
      <t>コウジ</t>
    </rPh>
    <rPh sb="2" eb="4">
      <t>カイシ</t>
    </rPh>
    <rPh sb="4" eb="6">
      <t>ヨウビ</t>
    </rPh>
    <phoneticPr fontId="1"/>
  </si>
  <si>
    <t>週単位達成確認</t>
    <rPh sb="0" eb="3">
      <t>シュウタンイ</t>
    </rPh>
    <rPh sb="3" eb="5">
      <t>タッセイ</t>
    </rPh>
    <rPh sb="5" eb="7">
      <t>カクニン</t>
    </rPh>
    <phoneticPr fontId="1"/>
  </si>
  <si>
    <t>休</t>
    <rPh sb="0" eb="1">
      <t>キュウ</t>
    </rPh>
    <phoneticPr fontId="1"/>
  </si>
  <si>
    <t>達成日</t>
    <rPh sb="0" eb="2">
      <t>タッセイ</t>
    </rPh>
    <rPh sb="2" eb="3">
      <t>ビ</t>
    </rPh>
    <phoneticPr fontId="1"/>
  </si>
  <si>
    <t>期間月日数</t>
    <rPh sb="0" eb="2">
      <t>キカン</t>
    </rPh>
    <rPh sb="2" eb="3">
      <t>ツキ</t>
    </rPh>
    <rPh sb="3" eb="5">
      <t>ニッスウ</t>
    </rPh>
    <phoneticPr fontId="1"/>
  </si>
  <si>
    <t>月単位第二条件（外当月の休暇取得日）</t>
    <rPh sb="0" eb="3">
      <t>ツキタンイ</t>
    </rPh>
    <rPh sb="3" eb="5">
      <t>ダイニ</t>
    </rPh>
    <rPh sb="5" eb="7">
      <t>ジョウケン</t>
    </rPh>
    <rPh sb="8" eb="9">
      <t>ガイ</t>
    </rPh>
    <rPh sb="9" eb="11">
      <t>トウゲツ</t>
    </rPh>
    <rPh sb="12" eb="14">
      <t>キュウカ</t>
    </rPh>
    <rPh sb="14" eb="17">
      <t>シュトクビ</t>
    </rPh>
    <phoneticPr fontId="1"/>
  </si>
  <si>
    <t>取得率</t>
    <rPh sb="0" eb="3">
      <t>シュトクリツ</t>
    </rPh>
    <phoneticPr fontId="1"/>
  </si>
  <si>
    <t>取得日</t>
    <rPh sb="0" eb="2">
      <t>シュトク</t>
    </rPh>
    <rPh sb="2" eb="3">
      <t>ニチ</t>
    </rPh>
    <phoneticPr fontId="1"/>
  </si>
  <si>
    <t>結果</t>
    <rPh sb="0" eb="2">
      <t>ケッカ</t>
    </rPh>
    <phoneticPr fontId="1"/>
  </si>
  <si>
    <t>履行実績</t>
    <rPh sb="0" eb="2">
      <t>リコウ</t>
    </rPh>
    <rPh sb="2" eb="4">
      <t>ジッセキ</t>
    </rPh>
    <phoneticPr fontId="1"/>
  </si>
  <si>
    <t>対象期間日数</t>
    <rPh sb="0" eb="2">
      <t>タイショウ</t>
    </rPh>
    <rPh sb="2" eb="4">
      <t>キカン</t>
    </rPh>
    <rPh sb="4" eb="6">
      <t>ニッスウ</t>
    </rPh>
    <phoneticPr fontId="1"/>
  </si>
  <si>
    <t>完全週休二日</t>
    <rPh sb="0" eb="2">
      <t>カンゼン</t>
    </rPh>
    <rPh sb="2" eb="4">
      <t>シュウキュウ</t>
    </rPh>
    <rPh sb="4" eb="6">
      <t>フツカ</t>
    </rPh>
    <phoneticPr fontId="1"/>
  </si>
  <si>
    <t>月単位週休二日</t>
    <rPh sb="0" eb="3">
      <t>ツキタンイ</t>
    </rPh>
    <rPh sb="3" eb="5">
      <t>シュウキュウ</t>
    </rPh>
    <rPh sb="5" eb="7">
      <t>フツカ</t>
    </rPh>
    <phoneticPr fontId="1"/>
  </si>
  <si>
    <t>通期週休二日</t>
    <rPh sb="0" eb="2">
      <t>ツウキ</t>
    </rPh>
    <rPh sb="2" eb="4">
      <t>シュウキュウ</t>
    </rPh>
    <rPh sb="4" eb="6">
      <t>フツカ</t>
    </rPh>
    <phoneticPr fontId="1"/>
  </si>
  <si>
    <t>工事期間月かどうかの判定</t>
    <rPh sb="0" eb="2">
      <t>コウジ</t>
    </rPh>
    <rPh sb="2" eb="4">
      <t>キカン</t>
    </rPh>
    <rPh sb="4" eb="5">
      <t>ゲツ</t>
    </rPh>
    <rPh sb="10" eb="12">
      <t>ハンテイ</t>
    </rPh>
    <phoneticPr fontId="1"/>
  </si>
  <si>
    <t>率</t>
    <rPh sb="0" eb="1">
      <t>リツ</t>
    </rPh>
    <phoneticPr fontId="1"/>
  </si>
  <si>
    <t>結果</t>
    <rPh sb="0" eb="2">
      <t>ケッカ</t>
    </rPh>
    <phoneticPr fontId="1"/>
  </si>
  <si>
    <t>月単位達成状況</t>
    <rPh sb="0" eb="1">
      <t>ツキ</t>
    </rPh>
    <rPh sb="1" eb="3">
      <t>タンイ</t>
    </rPh>
    <rPh sb="3" eb="5">
      <t>タッセイ</t>
    </rPh>
    <rPh sb="5" eb="7">
      <t>ジョウキョウ</t>
    </rPh>
    <phoneticPr fontId="1"/>
  </si>
  <si>
    <t>１年度</t>
    <rPh sb="1" eb="3">
      <t>ネンド</t>
    </rPh>
    <phoneticPr fontId="1"/>
  </si>
  <si>
    <t>２年度</t>
    <rPh sb="1" eb="3">
      <t>ネンド</t>
    </rPh>
    <phoneticPr fontId="1"/>
  </si>
  <si>
    <t>３年度</t>
    <rPh sb="1" eb="3">
      <t>ネンド</t>
    </rPh>
    <phoneticPr fontId="1"/>
  </si>
  <si>
    <r>
      <t>１年</t>
    </r>
    <r>
      <rPr>
        <b/>
        <sz val="11"/>
        <color rgb="FFFF0000"/>
        <rFont val="ＭＳ Ｐゴシック"/>
        <family val="3"/>
        <charset val="128"/>
        <scheme val="minor"/>
      </rPr>
      <t>度</t>
    </r>
    <r>
      <rPr>
        <b/>
        <sz val="11"/>
        <color theme="1"/>
        <rFont val="ＭＳ Ｐゴシック"/>
        <family val="3"/>
        <charset val="128"/>
        <scheme val="minor"/>
      </rPr>
      <t>目</t>
    </r>
    <rPh sb="1" eb="3">
      <t>ネンド</t>
    </rPh>
    <rPh sb="3" eb="4">
      <t>メ</t>
    </rPh>
    <phoneticPr fontId="1"/>
  </si>
  <si>
    <r>
      <t>2年</t>
    </r>
    <r>
      <rPr>
        <b/>
        <sz val="11"/>
        <color rgb="FFFF0000"/>
        <rFont val="ＭＳ Ｐゴシック"/>
        <family val="3"/>
        <charset val="128"/>
        <scheme val="minor"/>
      </rPr>
      <t>度</t>
    </r>
    <r>
      <rPr>
        <b/>
        <sz val="11"/>
        <color theme="1"/>
        <rFont val="ＭＳ Ｐゴシック"/>
        <family val="3"/>
        <charset val="128"/>
        <scheme val="minor"/>
      </rPr>
      <t>目</t>
    </r>
    <rPh sb="1" eb="3">
      <t>ネンド</t>
    </rPh>
    <rPh sb="3" eb="4">
      <t>メ</t>
    </rPh>
    <phoneticPr fontId="1"/>
  </si>
  <si>
    <r>
      <t>3年</t>
    </r>
    <r>
      <rPr>
        <b/>
        <sz val="11"/>
        <color rgb="FFFF0000"/>
        <rFont val="ＭＳ Ｐゴシック"/>
        <family val="3"/>
        <charset val="128"/>
        <scheme val="minor"/>
      </rPr>
      <t>度</t>
    </r>
    <r>
      <rPr>
        <b/>
        <sz val="11"/>
        <color theme="1"/>
        <rFont val="ＭＳ Ｐゴシック"/>
        <family val="3"/>
        <charset val="128"/>
        <scheme val="minor"/>
      </rPr>
      <t>目</t>
    </r>
    <rPh sb="1" eb="3">
      <t>ネンド</t>
    </rPh>
    <rPh sb="3" eb="4">
      <t>メ</t>
    </rPh>
    <phoneticPr fontId="1"/>
  </si>
  <si>
    <t>通期休日取得率</t>
    <phoneticPr fontId="1"/>
  </si>
  <si>
    <t>●</t>
    <phoneticPr fontId="1"/>
  </si>
  <si>
    <r>
      <rPr>
        <sz val="12"/>
        <color rgb="FFFF0000"/>
        <rFont val="ＭＳ Ｐゴシック"/>
        <family val="3"/>
        <charset val="128"/>
        <scheme val="minor"/>
      </rPr>
      <t>完全週休二日</t>
    </r>
    <r>
      <rPr>
        <sz val="12"/>
        <color theme="1"/>
        <rFont val="ＭＳ Ｐゴシック"/>
        <family val="3"/>
        <charset val="128"/>
        <scheme val="minor"/>
      </rPr>
      <t>が達成出来ていない週を</t>
    </r>
    <r>
      <rPr>
        <b/>
        <sz val="12"/>
        <color rgb="FFFF0000"/>
        <rFont val="ＭＳ Ｐゴシック"/>
        <family val="3"/>
        <charset val="128"/>
        <scheme val="minor"/>
      </rPr>
      <t>赤表示する</t>
    </r>
    <rPh sb="0" eb="2">
      <t>カンゼン</t>
    </rPh>
    <rPh sb="2" eb="4">
      <t>シュウキュウ</t>
    </rPh>
    <rPh sb="4" eb="6">
      <t>フツカ</t>
    </rPh>
    <rPh sb="7" eb="9">
      <t>タッセイ</t>
    </rPh>
    <rPh sb="9" eb="11">
      <t>デキ</t>
    </rPh>
    <rPh sb="15" eb="16">
      <t>シュウ</t>
    </rPh>
    <rPh sb="17" eb="18">
      <t>アカ</t>
    </rPh>
    <rPh sb="18" eb="20">
      <t>ヒョウジ</t>
    </rPh>
    <phoneticPr fontId="1"/>
  </si>
  <si>
    <r>
      <t>現場閉所等日数</t>
    </r>
    <r>
      <rPr>
        <sz val="11"/>
        <color rgb="FFFF0000"/>
        <rFont val="ＭＳ Ｐゴシック"/>
        <family val="3"/>
        <charset val="128"/>
        <scheme val="minor"/>
      </rPr>
      <t>(計画)</t>
    </r>
    <rPh sb="0" eb="2">
      <t>ゲンバ</t>
    </rPh>
    <rPh sb="2" eb="4">
      <t>ヘイショ</t>
    </rPh>
    <rPh sb="4" eb="5">
      <t>ナド</t>
    </rPh>
    <rPh sb="5" eb="7">
      <t>ニッスウ</t>
    </rPh>
    <rPh sb="8" eb="10">
      <t>ケイカク</t>
    </rPh>
    <phoneticPr fontId="1"/>
  </si>
  <si>
    <r>
      <t>現場閉所等率</t>
    </r>
    <r>
      <rPr>
        <sz val="11"/>
        <color rgb="FFFF0000"/>
        <rFont val="ＭＳ Ｐゴシック"/>
        <family val="3"/>
        <charset val="128"/>
        <scheme val="minor"/>
      </rPr>
      <t>（計画）</t>
    </r>
    <r>
      <rPr>
        <sz val="11"/>
        <rFont val="ＭＳ Ｐゴシック"/>
        <family val="3"/>
        <charset val="128"/>
        <scheme val="minor"/>
      </rPr>
      <t xml:space="preserve">
（現場閉所等日数/対象期間（控除後））</t>
    </r>
    <rPh sb="0" eb="2">
      <t>ゲンバ</t>
    </rPh>
    <rPh sb="2" eb="4">
      <t>ヘイショ</t>
    </rPh>
    <rPh sb="4" eb="5">
      <t>ナド</t>
    </rPh>
    <rPh sb="5" eb="6">
      <t>リツ</t>
    </rPh>
    <rPh sb="7" eb="9">
      <t>ケイカク</t>
    </rPh>
    <rPh sb="12" eb="14">
      <t>ゲンバ</t>
    </rPh>
    <rPh sb="14" eb="16">
      <t>ヘイショ</t>
    </rPh>
    <rPh sb="16" eb="17">
      <t>ナド</t>
    </rPh>
    <rPh sb="17" eb="19">
      <t>ニッスウ</t>
    </rPh>
    <rPh sb="20" eb="22">
      <t>タイショウ</t>
    </rPh>
    <rPh sb="22" eb="24">
      <t>キカン</t>
    </rPh>
    <rPh sb="25" eb="27">
      <t>コウジョ</t>
    </rPh>
    <rPh sb="27" eb="28">
      <t>ゴ</t>
    </rPh>
    <phoneticPr fontId="1"/>
  </si>
  <si>
    <r>
      <t>現場閉所</t>
    </r>
    <r>
      <rPr>
        <sz val="11"/>
        <color rgb="FFFF0000"/>
        <rFont val="ＭＳ Ｐゴシック"/>
        <family val="3"/>
        <charset val="128"/>
        <scheme val="minor"/>
      </rPr>
      <t>(実績)</t>
    </r>
    <rPh sb="0" eb="2">
      <t>ゲンバ</t>
    </rPh>
    <rPh sb="2" eb="4">
      <t>ヘイショ</t>
    </rPh>
    <rPh sb="5" eb="7">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</si>
</sst>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
    <numFmt numFmtId="177" formatCode="aaa"/>
    <numFmt numFmtId="178" formatCode="&quot;自　　　　　&quot;ggge&quot;年&quot;m&quot;月&quot;d&quot;日&quot;\ &quot;から&quot;"/>
    <numFmt numFmtId="179" formatCode="&quot;第　&quot;#,##0&quot;　週目&quot;"/>
    <numFmt numFmtId="180" formatCode="&quot;至　　　　　&quot;ggge&quot;年&quot;m&quot;月&quot;d&quot;日&quot;\ &quot;まで&quot;"/>
    <numFmt numFmtId="181" formatCode="0&quot;　日&quot;"/>
    <numFmt numFmtId="182" formatCode="[$-F800]dddd\,\ mmmm\ dd\,\ yyyy"/>
    <numFmt numFmtId="183" formatCode="&quot;自　&quot;ggge&quot;年&quot;m&quot;月&quot;d&quot;日&quot;\ &quot;から&quot;"/>
    <numFmt numFmtId="184" formatCode="&quot;至　&quot;ggge&quot;年&quot;m&quot;月&quot;d&quot;日&quot;\ &quot;まで&quot;"/>
    <numFmt numFmtId="185" formatCode="&quot;国民の祝日一覧（&quot;0000&quot;年度）&quot;"/>
    <numFmt numFmtId="186" formatCode="0.000"/>
    <numFmt numFmtId="187" formatCode="0.0"/>
  </numFmts>
  <fonts count="26">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u/>
      <sz val="9"/>
      <color rgb="FFFF0000"/>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9"/>
      <color rgb="FF00B050"/>
      <name val="ＭＳ Ｐゴシック"/>
      <family val="3"/>
      <charset val="128"/>
      <scheme val="minor"/>
    </font>
    <font>
      <sz val="14"/>
      <color indexed="81"/>
      <name val="MS P ゴシック"/>
      <family val="3"/>
      <charset val="128"/>
    </font>
    <font>
      <sz val="14"/>
      <color indexed="81"/>
      <name val="ＭＳ Ｐゴシック"/>
      <family val="3"/>
      <charset val="128"/>
    </font>
    <font>
      <b/>
      <sz val="14"/>
      <color indexed="10"/>
      <name val="MS P ゴシック"/>
      <family val="3"/>
      <charset val="128"/>
    </font>
    <font>
      <u/>
      <sz val="11"/>
      <color theme="10"/>
      <name val="ＭＳ Ｐゴシック"/>
      <family val="2"/>
      <charset val="128"/>
      <scheme val="minor"/>
    </font>
    <font>
      <sz val="9"/>
      <color theme="8"/>
      <name val="ＭＳ Ｐゴシック"/>
      <family val="3"/>
      <charset val="128"/>
      <scheme val="minor"/>
    </font>
    <font>
      <sz val="7"/>
      <color rgb="FF111111"/>
      <name val="Courier New"/>
      <family val="3"/>
    </font>
    <font>
      <sz val="6"/>
      <color theme="1"/>
      <name val="ＭＳ Ｐゴシック"/>
      <family val="3"/>
      <charset val="128"/>
      <scheme val="minor"/>
    </font>
    <font>
      <sz val="8"/>
      <color theme="1"/>
      <name val="ＭＳ Ｐゴシック"/>
      <family val="3"/>
      <charset val="128"/>
      <scheme val="minor"/>
    </font>
    <font>
      <sz val="8"/>
      <color rgb="FF111111"/>
      <name val="Courier New"/>
      <family val="3"/>
    </font>
    <font>
      <b/>
      <sz val="11"/>
      <color theme="1"/>
      <name val="ＭＳ Ｐゴシック"/>
      <family val="3"/>
      <charset val="128"/>
      <scheme val="minor"/>
    </font>
    <font>
      <b/>
      <sz val="11"/>
      <color rgb="FFFF000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sz val="12"/>
      <color rgb="FFFF0000"/>
      <name val="ＭＳ Ｐゴシック"/>
      <family val="3"/>
      <charset val="128"/>
      <scheme val="minor"/>
    </font>
    <font>
      <sz val="16"/>
      <color theme="1"/>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105">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right/>
      <top style="double">
        <color auto="1"/>
      </top>
      <bottom/>
      <diagonal/>
    </border>
    <border>
      <left/>
      <right style="thin">
        <color auto="1"/>
      </right>
      <top style="double">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double">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double">
        <color auto="1"/>
      </top>
      <bottom style="thin">
        <color auto="1"/>
      </bottom>
      <diagonal/>
    </border>
    <border>
      <left/>
      <right/>
      <top style="thin">
        <color auto="1"/>
      </top>
      <bottom style="thin">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right style="hair">
        <color auto="1"/>
      </right>
      <top style="double">
        <color auto="1"/>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style="double">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double">
        <color auto="1"/>
      </top>
      <bottom/>
      <diagonal/>
    </border>
    <border>
      <left style="thin">
        <color auto="1"/>
      </left>
      <right style="thin">
        <color auto="1"/>
      </right>
      <top style="hair">
        <color auto="1"/>
      </top>
      <bottom style="double">
        <color auto="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style="hair">
        <color auto="1"/>
      </right>
      <top/>
      <bottom style="thin">
        <color auto="1"/>
      </bottom>
      <diagonal/>
    </border>
    <border>
      <left/>
      <right/>
      <top style="thin">
        <color rgb="FFFF0000"/>
      </top>
      <bottom/>
      <diagonal/>
    </border>
    <border>
      <left style="thin">
        <color indexed="64"/>
      </left>
      <right style="hair">
        <color auto="1"/>
      </right>
      <top style="double">
        <color auto="1"/>
      </top>
      <bottom style="thin">
        <color indexed="64"/>
      </bottom>
      <diagonal/>
    </border>
    <border>
      <left style="hair">
        <color auto="1"/>
      </left>
      <right style="hair">
        <color auto="1"/>
      </right>
      <top style="double">
        <color auto="1"/>
      </top>
      <bottom style="thin">
        <color indexed="64"/>
      </bottom>
      <diagonal/>
    </border>
    <border>
      <left style="hair">
        <color auto="1"/>
      </left>
      <right style="thin">
        <color indexed="64"/>
      </right>
      <top style="double">
        <color auto="1"/>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double">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0000"/>
      </left>
      <right/>
      <top/>
      <bottom style="thin">
        <color rgb="FFFF0000"/>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right style="thin">
        <color rgb="FFFF0000"/>
      </right>
      <top style="thin">
        <color rgb="FFFF0000"/>
      </top>
      <bottom/>
      <diagonal/>
    </border>
    <border>
      <left/>
      <right style="hair">
        <color auto="1"/>
      </right>
      <top/>
      <bottom style="thin">
        <color auto="1"/>
      </bottom>
      <diagonal/>
    </border>
    <border>
      <left style="medium">
        <color indexed="64"/>
      </left>
      <right/>
      <top/>
      <bottom/>
      <diagonal/>
    </border>
    <border>
      <left style="hair">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medium">
        <color indexed="64"/>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hair">
        <color auto="1"/>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62">
    <xf numFmtId="0" fontId="0" fillId="0" borderId="0" xfId="0">
      <alignment vertical="center"/>
    </xf>
    <xf numFmtId="0" fontId="2" fillId="0" borderId="40" xfId="0" applyFont="1" applyBorder="1" applyAlignment="1">
      <alignment vertical="center" textRotation="255" shrinkToFit="1"/>
    </xf>
    <xf numFmtId="0" fontId="2" fillId="0" borderId="41" xfId="0" applyFont="1" applyBorder="1" applyAlignment="1">
      <alignment vertical="center" textRotation="255" shrinkToFit="1"/>
    </xf>
    <xf numFmtId="0" fontId="2" fillId="0" borderId="42" xfId="0" applyFont="1" applyBorder="1" applyAlignment="1">
      <alignment vertical="center" textRotation="255" shrinkToFit="1"/>
    </xf>
    <xf numFmtId="0" fontId="2" fillId="0" borderId="43" xfId="0" applyFont="1" applyBorder="1" applyAlignment="1">
      <alignment vertical="center" textRotation="255" shrinkToFit="1"/>
    </xf>
    <xf numFmtId="0" fontId="2" fillId="0" borderId="0" xfId="0" applyFont="1" applyBorder="1">
      <alignment vertical="center"/>
    </xf>
    <xf numFmtId="0" fontId="2" fillId="0" borderId="0" xfId="0" applyFont="1" applyAlignment="1">
      <alignment horizontal="right" vertical="center"/>
    </xf>
    <xf numFmtId="0" fontId="5" fillId="0" borderId="0" xfId="0" applyFont="1" applyAlignment="1">
      <alignment horizontal="center" vertical="center"/>
    </xf>
    <xf numFmtId="0" fontId="5" fillId="0" borderId="0" xfId="0" applyFont="1">
      <alignment vertical="center"/>
    </xf>
    <xf numFmtId="185" fontId="5" fillId="0" borderId="0" xfId="0" applyNumberFormat="1" applyFont="1">
      <alignment vertical="center"/>
    </xf>
    <xf numFmtId="14" fontId="5" fillId="0" borderId="0" xfId="0" applyNumberFormat="1" applyFont="1">
      <alignment vertical="center"/>
    </xf>
    <xf numFmtId="0" fontId="5" fillId="0" borderId="0" xfId="0" applyFont="1" applyFill="1">
      <alignment vertical="center"/>
    </xf>
    <xf numFmtId="0" fontId="6" fillId="3" borderId="38"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48" xfId="0" applyFont="1" applyFill="1" applyBorder="1" applyAlignment="1">
      <alignment horizontal="center" vertical="center"/>
    </xf>
    <xf numFmtId="176" fontId="6" fillId="0" borderId="4"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176" fontId="6" fillId="0" borderId="6" xfId="0" applyNumberFormat="1" applyFont="1" applyBorder="1" applyAlignment="1">
      <alignment horizontal="center" vertical="center" shrinkToFit="1"/>
    </xf>
    <xf numFmtId="176" fontId="6" fillId="0" borderId="13" xfId="0" applyNumberFormat="1" applyFont="1" applyBorder="1" applyAlignment="1">
      <alignment horizontal="center" vertical="center" shrinkToFit="1"/>
    </xf>
    <xf numFmtId="177" fontId="6" fillId="0" borderId="4" xfId="0" applyNumberFormat="1" applyFont="1" applyBorder="1" applyAlignment="1">
      <alignment horizontal="center" vertical="center" shrinkToFit="1"/>
    </xf>
    <xf numFmtId="177" fontId="6" fillId="0" borderId="5" xfId="0" applyNumberFormat="1" applyFont="1" applyBorder="1" applyAlignment="1">
      <alignment horizontal="center" vertical="center" shrinkToFit="1"/>
    </xf>
    <xf numFmtId="177" fontId="6" fillId="0" borderId="6" xfId="0" applyNumberFormat="1" applyFont="1" applyBorder="1" applyAlignment="1">
      <alignment horizontal="center" vertical="center" shrinkToFit="1"/>
    </xf>
    <xf numFmtId="177" fontId="6" fillId="0" borderId="13" xfId="0" applyNumberFormat="1" applyFont="1" applyBorder="1" applyAlignment="1">
      <alignment horizontal="center" vertical="center" shrinkToFit="1"/>
    </xf>
    <xf numFmtId="177" fontId="6" fillId="0" borderId="16" xfId="0" applyNumberFormat="1" applyFont="1" applyBorder="1" applyAlignment="1">
      <alignment horizontal="center" vertical="center" shrinkToFit="1"/>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177" fontId="6" fillId="0" borderId="19" xfId="0" applyNumberFormat="1" applyFont="1" applyBorder="1" applyAlignment="1">
      <alignment horizontal="center" vertical="center" shrinkToFit="1"/>
    </xf>
    <xf numFmtId="177" fontId="6" fillId="0" borderId="32" xfId="0" applyNumberFormat="1" applyFont="1" applyBorder="1" applyAlignment="1">
      <alignment horizontal="center" vertical="center" shrinkToFit="1"/>
    </xf>
    <xf numFmtId="177" fontId="6" fillId="0" borderId="33" xfId="0" applyNumberFormat="1" applyFont="1" applyBorder="1" applyAlignment="1">
      <alignment horizontal="center" vertical="center" shrinkToFit="1"/>
    </xf>
    <xf numFmtId="177" fontId="6" fillId="0" borderId="34" xfId="0" applyNumberFormat="1" applyFont="1" applyBorder="1" applyAlignment="1">
      <alignment horizontal="center" vertical="center" shrinkToFit="1"/>
    </xf>
    <xf numFmtId="177" fontId="6" fillId="0" borderId="35" xfId="0" applyNumberFormat="1" applyFont="1" applyBorder="1" applyAlignment="1">
      <alignment horizontal="center"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12"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14" xfId="0" applyFont="1" applyBorder="1" applyAlignment="1">
      <alignment vertical="center" shrinkToFit="1"/>
    </xf>
    <xf numFmtId="182" fontId="6" fillId="0" borderId="2" xfId="0" applyNumberFormat="1"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6" fillId="0" borderId="19"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0" fontId="6" fillId="0" borderId="34" xfId="0" applyFont="1" applyBorder="1" applyAlignment="1">
      <alignment vertical="center" shrinkToFit="1"/>
    </xf>
    <xf numFmtId="0" fontId="6" fillId="0" borderId="35" xfId="0" applyFont="1" applyBorder="1" applyAlignment="1">
      <alignment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0" borderId="0" xfId="0" applyFont="1">
      <alignment vertical="center"/>
    </xf>
    <xf numFmtId="0" fontId="6" fillId="0" borderId="0" xfId="0" applyFont="1" applyBorder="1">
      <alignment vertical="center"/>
    </xf>
    <xf numFmtId="180" fontId="6" fillId="0" borderId="0" xfId="0" applyNumberFormat="1" applyFont="1" applyFill="1" applyAlignment="1">
      <alignment horizontal="center" vertical="center"/>
    </xf>
    <xf numFmtId="180" fontId="9" fillId="0" borderId="58" xfId="0" applyNumberFormat="1" applyFont="1" applyFill="1" applyBorder="1" applyAlignment="1">
      <alignment vertical="center"/>
    </xf>
    <xf numFmtId="0" fontId="6" fillId="0" borderId="0" xfId="0" applyFont="1" applyFill="1" applyBorder="1" applyAlignment="1">
      <alignment horizontal="center" vertical="center"/>
    </xf>
    <xf numFmtId="181" fontId="6" fillId="0" borderId="0" xfId="0" applyNumberFormat="1" applyFont="1" applyFill="1" applyAlignment="1">
      <alignment horizontal="center" vertical="center"/>
    </xf>
    <xf numFmtId="0" fontId="6" fillId="0" borderId="0" xfId="0" applyFont="1" applyFill="1">
      <alignment vertical="center"/>
    </xf>
    <xf numFmtId="180" fontId="9" fillId="0" borderId="0" xfId="0" applyNumberFormat="1"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Border="1">
      <alignment vertical="center"/>
    </xf>
    <xf numFmtId="0" fontId="6" fillId="0" borderId="4"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6" xfId="0" applyNumberFormat="1" applyFont="1" applyBorder="1" applyAlignment="1">
      <alignment horizontal="center" vertical="center" shrinkToFit="1"/>
    </xf>
    <xf numFmtId="0" fontId="6" fillId="0" borderId="13" xfId="0" applyNumberFormat="1" applyFont="1" applyBorder="1" applyAlignment="1">
      <alignment horizontal="center" vertical="center" shrinkToFit="1"/>
    </xf>
    <xf numFmtId="0" fontId="6" fillId="0" borderId="47" xfId="0" applyFont="1" applyBorder="1" applyAlignment="1">
      <alignment horizontal="center" vertical="center"/>
    </xf>
    <xf numFmtId="0" fontId="6" fillId="0" borderId="47" xfId="0" applyFont="1" applyBorder="1" applyAlignment="1">
      <alignment horizontal="right" vertical="center"/>
    </xf>
    <xf numFmtId="0" fontId="6" fillId="0" borderId="37" xfId="0" applyFont="1" applyFill="1" applyBorder="1" applyAlignment="1">
      <alignment horizontal="center" vertical="center"/>
    </xf>
    <xf numFmtId="0" fontId="8" fillId="0" borderId="46" xfId="0" applyFont="1" applyBorder="1" applyAlignment="1">
      <alignment horizontal="center" vertical="center"/>
    </xf>
    <xf numFmtId="0" fontId="8" fillId="0" borderId="36" xfId="0" applyFont="1" applyBorder="1" applyAlignment="1">
      <alignment horizontal="center" vertical="center"/>
    </xf>
    <xf numFmtId="0" fontId="6" fillId="3" borderId="56" xfId="0" applyFont="1" applyFill="1" applyBorder="1" applyAlignment="1">
      <alignment horizontal="center" vertical="center"/>
    </xf>
    <xf numFmtId="0" fontId="6" fillId="3" borderId="57" xfId="0" applyFont="1" applyFill="1" applyBorder="1" applyAlignment="1">
      <alignment horizontal="center" vertical="center"/>
    </xf>
    <xf numFmtId="0" fontId="2" fillId="0" borderId="0" xfId="0" applyFont="1" applyAlignment="1">
      <alignment vertical="center"/>
    </xf>
    <xf numFmtId="14" fontId="0" fillId="0" borderId="0" xfId="0" applyNumberFormat="1">
      <alignment vertical="center"/>
    </xf>
    <xf numFmtId="0" fontId="14" fillId="0" borderId="0" xfId="1">
      <alignment vertical="center"/>
    </xf>
    <xf numFmtId="177" fontId="6" fillId="0" borderId="59" xfId="0" applyNumberFormat="1" applyFont="1" applyBorder="1" applyAlignment="1">
      <alignment horizontal="center" vertical="center" shrinkToFit="1"/>
    </xf>
    <xf numFmtId="177" fontId="6" fillId="0" borderId="60" xfId="0" applyNumberFormat="1" applyFont="1" applyBorder="1" applyAlignment="1">
      <alignment horizontal="center" vertical="center" shrinkToFit="1"/>
    </xf>
    <xf numFmtId="177" fontId="6" fillId="0" borderId="61" xfId="0" applyNumberFormat="1" applyFont="1" applyBorder="1" applyAlignment="1">
      <alignment horizontal="center" vertical="center" shrinkToFit="1"/>
    </xf>
    <xf numFmtId="0" fontId="6" fillId="0" borderId="63" xfId="0" applyNumberFormat="1" applyFont="1" applyBorder="1" applyAlignment="1">
      <alignment horizontal="center" vertical="center" shrinkToFit="1"/>
    </xf>
    <xf numFmtId="176" fontId="6" fillId="0" borderId="63" xfId="0" applyNumberFormat="1" applyFont="1" applyBorder="1" applyAlignment="1">
      <alignment horizontal="center" vertical="center" shrinkToFit="1"/>
    </xf>
    <xf numFmtId="177" fontId="6" fillId="0" borderId="63" xfId="0" applyNumberFormat="1" applyFont="1" applyBorder="1" applyAlignment="1">
      <alignment horizontal="center" vertical="center" shrinkToFit="1"/>
    </xf>
    <xf numFmtId="177" fontId="6" fillId="0" borderId="64" xfId="0" applyNumberFormat="1" applyFont="1" applyBorder="1" applyAlignment="1">
      <alignment horizontal="center" vertical="center" shrinkToFit="1"/>
    </xf>
    <xf numFmtId="177" fontId="6" fillId="0" borderId="65" xfId="0" applyNumberFormat="1" applyFont="1" applyBorder="1" applyAlignment="1">
      <alignment horizontal="center" vertical="center" shrinkToFit="1"/>
    </xf>
    <xf numFmtId="0" fontId="2" fillId="2" borderId="36" xfId="0" applyFont="1" applyFill="1" applyBorder="1" applyAlignment="1">
      <alignment vertical="center"/>
    </xf>
    <xf numFmtId="0" fontId="6" fillId="0" borderId="58" xfId="0" applyFont="1" applyBorder="1">
      <alignment vertical="center"/>
    </xf>
    <xf numFmtId="0" fontId="6" fillId="0" borderId="79" xfId="0" applyFont="1" applyBorder="1">
      <alignment vertical="center"/>
    </xf>
    <xf numFmtId="0" fontId="9" fillId="7" borderId="51" xfId="0" applyFont="1" applyFill="1" applyBorder="1">
      <alignment vertical="center"/>
    </xf>
    <xf numFmtId="0" fontId="15" fillId="6" borderId="78" xfId="0" applyFont="1" applyFill="1" applyBorder="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8" borderId="0" xfId="0" applyFont="1" applyFill="1" applyAlignment="1">
      <alignment vertical="center"/>
    </xf>
    <xf numFmtId="0" fontId="2" fillId="8" borderId="0" xfId="0" applyFont="1" applyFill="1" applyBorder="1" applyAlignment="1">
      <alignment vertical="center"/>
    </xf>
    <xf numFmtId="0" fontId="2" fillId="8" borderId="36" xfId="0" applyFont="1" applyFill="1" applyBorder="1" applyAlignment="1">
      <alignment vertical="center"/>
    </xf>
    <xf numFmtId="0" fontId="6" fillId="8" borderId="56" xfId="0" applyFont="1" applyFill="1" applyBorder="1" applyAlignment="1">
      <alignment horizontal="center" vertical="center"/>
    </xf>
    <xf numFmtId="0" fontId="6" fillId="8" borderId="57" xfId="0" applyFont="1" applyFill="1" applyBorder="1" applyAlignment="1">
      <alignment horizontal="center" vertical="center"/>
    </xf>
    <xf numFmtId="0" fontId="6" fillId="8" borderId="80" xfId="0" applyFont="1" applyFill="1" applyBorder="1" applyAlignment="1">
      <alignment horizontal="center" vertical="center"/>
    </xf>
    <xf numFmtId="0" fontId="6" fillId="8" borderId="36" xfId="0" applyFont="1" applyFill="1" applyBorder="1" applyAlignment="1">
      <alignment horizontal="center" vertical="center"/>
    </xf>
    <xf numFmtId="0" fontId="6" fillId="8" borderId="0" xfId="0" applyFont="1" applyFill="1" applyBorder="1">
      <alignment vertical="center"/>
    </xf>
    <xf numFmtId="0" fontId="8" fillId="8" borderId="39" xfId="0" applyFont="1" applyFill="1" applyBorder="1" applyAlignment="1">
      <alignment horizontal="center" vertical="center"/>
    </xf>
    <xf numFmtId="0" fontId="8" fillId="8" borderId="31" xfId="0" applyFont="1" applyFill="1" applyBorder="1" applyAlignment="1">
      <alignment horizontal="center" vertical="center"/>
    </xf>
    <xf numFmtId="0" fontId="6" fillId="0" borderId="62" xfId="0" applyFont="1" applyBorder="1" applyAlignment="1">
      <alignment horizontal="center" vertical="center" shrinkToFit="1"/>
    </xf>
    <xf numFmtId="0" fontId="16" fillId="0" borderId="0" xfId="0" applyFont="1">
      <alignment vertical="center"/>
    </xf>
    <xf numFmtId="0" fontId="6" fillId="8" borderId="0" xfId="0" applyFont="1" applyFill="1" applyBorder="1" applyAlignment="1">
      <alignment horizontal="center" vertical="center"/>
    </xf>
    <xf numFmtId="0" fontId="17" fillId="0" borderId="0" xfId="0" applyFont="1">
      <alignment vertical="center"/>
    </xf>
    <xf numFmtId="0" fontId="6" fillId="0" borderId="0" xfId="0" applyFont="1" applyAlignment="1">
      <alignment horizontal="right" vertical="center"/>
    </xf>
    <xf numFmtId="0" fontId="6" fillId="0" borderId="0" xfId="0" applyFont="1" applyBorder="1" applyAlignment="1">
      <alignment vertical="center"/>
    </xf>
    <xf numFmtId="0" fontId="6" fillId="8" borderId="31" xfId="0" applyFont="1" applyFill="1" applyBorder="1" applyAlignment="1">
      <alignment vertical="center"/>
    </xf>
    <xf numFmtId="0" fontId="6" fillId="8" borderId="82" xfId="0" applyFont="1" applyFill="1" applyBorder="1" applyAlignment="1">
      <alignment horizontal="left" vertical="center"/>
    </xf>
    <xf numFmtId="0" fontId="2" fillId="0" borderId="84" xfId="0" applyFont="1" applyBorder="1" applyAlignment="1">
      <alignment vertical="center" textRotation="255" shrinkToFit="1"/>
    </xf>
    <xf numFmtId="0" fontId="2" fillId="0" borderId="85" xfId="0" applyFont="1" applyBorder="1" applyAlignment="1">
      <alignment vertical="center" textRotation="255" shrinkToFit="1"/>
    </xf>
    <xf numFmtId="0" fontId="2" fillId="0" borderId="86" xfId="0" applyFont="1" applyBorder="1" applyAlignment="1">
      <alignment vertical="center" textRotation="255" shrinkToFit="1"/>
    </xf>
    <xf numFmtId="0" fontId="2" fillId="0" borderId="94" xfId="0" applyFont="1" applyBorder="1" applyAlignment="1">
      <alignment vertical="center" textRotation="255" shrinkToFit="1"/>
    </xf>
    <xf numFmtId="187" fontId="6" fillId="0" borderId="75" xfId="0" applyNumberFormat="1" applyFont="1" applyBorder="1">
      <alignment vertical="center"/>
    </xf>
    <xf numFmtId="187" fontId="6" fillId="0" borderId="95" xfId="0" applyNumberFormat="1" applyFont="1" applyBorder="1">
      <alignment vertical="center"/>
    </xf>
    <xf numFmtId="0" fontId="6" fillId="0" borderId="96" xfId="0" applyFont="1" applyBorder="1">
      <alignment vertical="center"/>
    </xf>
    <xf numFmtId="0" fontId="6" fillId="0" borderId="97" xfId="0" applyFont="1" applyBorder="1">
      <alignment vertical="center"/>
    </xf>
    <xf numFmtId="187" fontId="6" fillId="0" borderId="56" xfId="0" applyNumberFormat="1" applyFont="1" applyBorder="1">
      <alignment vertical="center"/>
    </xf>
    <xf numFmtId="0" fontId="6" fillId="0" borderId="98" xfId="0" applyFont="1" applyBorder="1">
      <alignment vertical="center"/>
    </xf>
    <xf numFmtId="0" fontId="6" fillId="0" borderId="99" xfId="0" applyFont="1" applyBorder="1">
      <alignment vertical="center"/>
    </xf>
    <xf numFmtId="0" fontId="6" fillId="0" borderId="100" xfId="0" applyFont="1" applyBorder="1">
      <alignment vertical="center"/>
    </xf>
    <xf numFmtId="0" fontId="18" fillId="0" borderId="11" xfId="0" applyFont="1" applyBorder="1">
      <alignment vertical="center"/>
    </xf>
    <xf numFmtId="0" fontId="18" fillId="0" borderId="0" xfId="0" applyFont="1">
      <alignment vertical="center"/>
    </xf>
    <xf numFmtId="186" fontId="18" fillId="0" borderId="0" xfId="0" applyNumberFormat="1" applyFont="1">
      <alignment vertical="center"/>
    </xf>
    <xf numFmtId="0" fontId="19" fillId="0" borderId="0" xfId="0" applyFont="1">
      <alignment vertical="center"/>
    </xf>
    <xf numFmtId="187" fontId="6" fillId="0" borderId="101" xfId="0" applyNumberFormat="1" applyFont="1" applyBorder="1">
      <alignment vertical="center"/>
    </xf>
    <xf numFmtId="187" fontId="6" fillId="0" borderId="102" xfId="0" applyNumberFormat="1" applyFont="1" applyBorder="1">
      <alignment vertical="center"/>
    </xf>
    <xf numFmtId="0" fontId="6" fillId="0" borderId="55" xfId="0" applyFont="1" applyBorder="1">
      <alignment vertical="center"/>
    </xf>
    <xf numFmtId="0" fontId="6" fillId="0" borderId="103" xfId="0" applyFont="1" applyBorder="1">
      <alignment vertical="center"/>
    </xf>
    <xf numFmtId="0" fontId="6" fillId="0" borderId="15" xfId="0" applyFont="1" applyBorder="1">
      <alignment vertical="center"/>
    </xf>
    <xf numFmtId="0" fontId="6" fillId="0" borderId="104" xfId="0" applyFont="1" applyBorder="1">
      <alignment vertical="center"/>
    </xf>
    <xf numFmtId="0" fontId="6" fillId="0" borderId="83" xfId="0" applyFont="1" applyBorder="1" applyAlignment="1">
      <alignment vertical="center" wrapText="1"/>
    </xf>
    <xf numFmtId="0" fontId="6" fillId="0" borderId="54" xfId="0" applyFont="1" applyBorder="1">
      <alignment vertical="center"/>
    </xf>
    <xf numFmtId="0" fontId="22" fillId="0" borderId="53" xfId="0" applyFont="1" applyBorder="1">
      <alignment vertical="center"/>
    </xf>
    <xf numFmtId="0" fontId="17" fillId="0" borderId="0" xfId="0" applyFont="1" applyBorder="1">
      <alignment vertical="center"/>
    </xf>
    <xf numFmtId="0" fontId="22" fillId="0" borderId="0" xfId="0" applyFont="1">
      <alignment vertical="center"/>
    </xf>
    <xf numFmtId="0" fontId="25" fillId="0" borderId="83" xfId="0" applyFont="1" applyBorder="1" applyAlignment="1">
      <alignment horizontal="center" vertical="center"/>
    </xf>
    <xf numFmtId="0" fontId="2" fillId="0" borderId="87" xfId="0" applyFont="1" applyBorder="1" applyAlignment="1">
      <alignment horizontal="center" vertical="center" textRotation="255" shrinkToFit="1"/>
    </xf>
    <xf numFmtId="0" fontId="2" fillId="0" borderId="81" xfId="0" applyFont="1" applyBorder="1" applyAlignment="1">
      <alignment horizontal="center" vertical="center" textRotation="255" shrinkToFit="1"/>
    </xf>
    <xf numFmtId="0" fontId="2" fillId="0" borderId="91" xfId="0" applyFont="1" applyBorder="1" applyAlignment="1">
      <alignment horizontal="center" vertical="center" textRotation="255" shrinkToFit="1"/>
    </xf>
    <xf numFmtId="0" fontId="20" fillId="6" borderId="87" xfId="0" applyFont="1" applyFill="1" applyBorder="1" applyAlignment="1">
      <alignment horizontal="center" vertical="center" textRotation="255" shrinkToFit="1"/>
    </xf>
    <xf numFmtId="0" fontId="2" fillId="6" borderId="81" xfId="0" applyFont="1" applyFill="1" applyBorder="1" applyAlignment="1">
      <alignment horizontal="center" vertical="center" textRotation="255" shrinkToFit="1"/>
    </xf>
    <xf numFmtId="0" fontId="2" fillId="6" borderId="91" xfId="0" applyFont="1" applyFill="1" applyBorder="1" applyAlignment="1">
      <alignment horizontal="center" vertical="center" textRotation="255" shrinkToFit="1"/>
    </xf>
    <xf numFmtId="0" fontId="20" fillId="9" borderId="87" xfId="0" applyFont="1" applyFill="1" applyBorder="1" applyAlignment="1">
      <alignment horizontal="center" vertical="center" textRotation="255" shrinkToFit="1"/>
    </xf>
    <xf numFmtId="0" fontId="2" fillId="9" borderId="81" xfId="0" applyFont="1" applyFill="1" applyBorder="1" applyAlignment="1">
      <alignment horizontal="center" vertical="center" textRotation="255" shrinkToFit="1"/>
    </xf>
    <xf numFmtId="0" fontId="2" fillId="9" borderId="91" xfId="0" applyFont="1" applyFill="1" applyBorder="1" applyAlignment="1">
      <alignment horizontal="center" vertical="center" textRotation="255" shrinkToFit="1"/>
    </xf>
    <xf numFmtId="179" fontId="6" fillId="0" borderId="1" xfId="0" applyNumberFormat="1" applyFont="1" applyFill="1" applyBorder="1" applyAlignment="1">
      <alignment horizontal="center" vertical="center"/>
    </xf>
    <xf numFmtId="179" fontId="6" fillId="0" borderId="2" xfId="0" applyNumberFormat="1" applyFont="1" applyFill="1" applyBorder="1" applyAlignment="1">
      <alignment horizontal="center" vertical="center"/>
    </xf>
    <xf numFmtId="179" fontId="6" fillId="0" borderId="3" xfId="0" applyNumberFormat="1" applyFont="1" applyFill="1" applyBorder="1" applyAlignment="1">
      <alignment horizontal="center" vertical="center"/>
    </xf>
    <xf numFmtId="0" fontId="6" fillId="0" borderId="92" xfId="0" applyFont="1" applyBorder="1" applyAlignment="1">
      <alignment horizontal="center" vertical="center"/>
    </xf>
    <xf numFmtId="0" fontId="6" fillId="0" borderId="88" xfId="0" applyFont="1" applyBorder="1" applyAlignment="1">
      <alignment horizontal="center" vertical="center"/>
    </xf>
    <xf numFmtId="0" fontId="6" fillId="0" borderId="11"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93" xfId="0" applyFont="1" applyBorder="1" applyAlignment="1">
      <alignment horizontal="center" vertical="center"/>
    </xf>
    <xf numFmtId="0" fontId="8" fillId="8" borderId="39" xfId="0" applyFont="1" applyFill="1" applyBorder="1" applyAlignment="1">
      <alignment horizontal="center" vertical="center"/>
    </xf>
    <xf numFmtId="0" fontId="8" fillId="8" borderId="31" xfId="0" applyFont="1" applyFill="1" applyBorder="1" applyAlignment="1">
      <alignment horizontal="center" vertical="center"/>
    </xf>
    <xf numFmtId="0" fontId="2" fillId="0" borderId="11" xfId="0" applyFont="1" applyBorder="1" applyAlignment="1">
      <alignment horizontal="center" vertical="center"/>
    </xf>
    <xf numFmtId="0" fontId="2" fillId="0" borderId="88"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52" xfId="0" applyFont="1" applyBorder="1" applyAlignment="1">
      <alignment horizontal="center" vertical="center"/>
    </xf>
    <xf numFmtId="183" fontId="7" fillId="3" borderId="76" xfId="0" applyNumberFormat="1" applyFont="1" applyFill="1" applyBorder="1" applyAlignment="1">
      <alignment horizontal="center" vertical="center"/>
    </xf>
    <xf numFmtId="183" fontId="7" fillId="3" borderId="77" xfId="0" applyNumberFormat="1" applyFont="1" applyFill="1" applyBorder="1" applyAlignment="1">
      <alignment horizontal="center" vertical="center"/>
    </xf>
    <xf numFmtId="183" fontId="7" fillId="3" borderId="50" xfId="0" applyNumberFormat="1" applyFont="1" applyFill="1" applyBorder="1" applyAlignment="1">
      <alignment horizontal="center" vertical="center"/>
    </xf>
    <xf numFmtId="183" fontId="7" fillId="3" borderId="51" xfId="0" applyNumberFormat="1" applyFont="1" applyFill="1" applyBorder="1" applyAlignment="1">
      <alignment horizontal="center" vertical="center"/>
    </xf>
    <xf numFmtId="0" fontId="2" fillId="0" borderId="0" xfId="0" applyFont="1" applyAlignment="1">
      <alignment horizontal="left" vertical="center"/>
    </xf>
    <xf numFmtId="181" fontId="6" fillId="0" borderId="88" xfId="0" applyNumberFormat="1" applyFont="1" applyBorder="1" applyAlignment="1">
      <alignment horizontal="center" vertical="center"/>
    </xf>
    <xf numFmtId="181" fontId="6" fillId="0" borderId="11" xfId="0" applyNumberFormat="1" applyFont="1" applyBorder="1" applyAlignment="1">
      <alignment horizontal="center" vertical="center"/>
    </xf>
    <xf numFmtId="0" fontId="6" fillId="0" borderId="92" xfId="0" applyNumberFormat="1" applyFont="1" applyBorder="1" applyAlignment="1">
      <alignment horizontal="center" vertical="center"/>
    </xf>
    <xf numFmtId="0" fontId="2" fillId="3" borderId="73"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2" fillId="3" borderId="73" xfId="0" applyFont="1" applyFill="1" applyBorder="1" applyAlignment="1">
      <alignment horizontal="center" vertical="center"/>
    </xf>
    <xf numFmtId="0" fontId="2" fillId="3" borderId="74" xfId="0" applyFont="1" applyFill="1" applyBorder="1" applyAlignment="1">
      <alignment horizontal="center" vertical="center"/>
    </xf>
    <xf numFmtId="0" fontId="2" fillId="3" borderId="75"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11" xfId="0" applyFont="1" applyFill="1" applyBorder="1" applyAlignment="1">
      <alignment horizontal="center" vertical="center"/>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8"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178" fontId="7" fillId="3" borderId="49" xfId="0" applyNumberFormat="1" applyFont="1" applyFill="1" applyBorder="1" applyAlignment="1">
      <alignment horizontal="center" vertical="center"/>
    </xf>
    <xf numFmtId="178" fontId="7" fillId="3" borderId="50" xfId="0" applyNumberFormat="1" applyFont="1" applyFill="1" applyBorder="1" applyAlignment="1">
      <alignment horizontal="center" vertical="center"/>
    </xf>
    <xf numFmtId="178" fontId="7" fillId="3" borderId="51" xfId="0" applyNumberFormat="1" applyFont="1" applyFill="1" applyBorder="1" applyAlignment="1">
      <alignment horizontal="center" vertical="center"/>
    </xf>
    <xf numFmtId="181" fontId="6" fillId="5" borderId="0" xfId="0" applyNumberFormat="1" applyFont="1" applyFill="1" applyAlignment="1">
      <alignment horizontal="center" vertical="center"/>
    </xf>
    <xf numFmtId="180" fontId="7" fillId="3" borderId="49" xfId="0" applyNumberFormat="1" applyFont="1" applyFill="1" applyBorder="1" applyAlignment="1">
      <alignment horizontal="center" vertical="center"/>
    </xf>
    <xf numFmtId="180" fontId="7" fillId="3" borderId="50" xfId="0" applyNumberFormat="1" applyFont="1" applyFill="1" applyBorder="1" applyAlignment="1">
      <alignment horizontal="center" vertical="center"/>
    </xf>
    <xf numFmtId="180" fontId="7" fillId="3" borderId="51" xfId="0" applyNumberFormat="1" applyFont="1" applyFill="1" applyBorder="1" applyAlignment="1">
      <alignment horizontal="center" vertical="center"/>
    </xf>
    <xf numFmtId="181" fontId="8" fillId="5" borderId="0" xfId="0" applyNumberFormat="1" applyFont="1" applyFill="1" applyAlignment="1">
      <alignment horizontal="center" vertical="center"/>
    </xf>
    <xf numFmtId="184" fontId="7" fillId="3" borderId="49" xfId="0" applyNumberFormat="1" applyFont="1" applyFill="1" applyBorder="1" applyAlignment="1">
      <alignment horizontal="center" vertical="center"/>
    </xf>
    <xf numFmtId="184" fontId="7" fillId="3" borderId="50" xfId="0" applyNumberFormat="1" applyFont="1" applyFill="1" applyBorder="1" applyAlignment="1">
      <alignment horizontal="center" vertical="center"/>
    </xf>
    <xf numFmtId="184" fontId="7" fillId="3" borderId="51" xfId="0" applyNumberFormat="1" applyFont="1" applyFill="1" applyBorder="1" applyAlignment="1">
      <alignment horizontal="center" vertical="center"/>
    </xf>
    <xf numFmtId="179" fontId="6" fillId="0" borderId="12" xfId="0" applyNumberFormat="1" applyFont="1" applyFill="1" applyBorder="1" applyAlignment="1">
      <alignment horizontal="center" vertical="center"/>
    </xf>
    <xf numFmtId="179" fontId="6" fillId="0" borderId="62" xfId="0" applyNumberFormat="1" applyFont="1" applyFill="1" applyBorder="1" applyAlignment="1">
      <alignment horizontal="center" vertical="center"/>
    </xf>
    <xf numFmtId="0" fontId="20" fillId="7" borderId="87" xfId="0" applyFont="1" applyFill="1" applyBorder="1" applyAlignment="1">
      <alignment horizontal="center" vertical="center" textRotation="255" shrinkToFit="1"/>
    </xf>
    <xf numFmtId="0" fontId="2" fillId="7" borderId="81" xfId="0" applyFont="1" applyFill="1" applyBorder="1" applyAlignment="1">
      <alignment horizontal="center" vertical="center" textRotation="255" shrinkToFit="1"/>
    </xf>
    <xf numFmtId="0" fontId="2" fillId="7" borderId="91" xfId="0" applyFont="1" applyFill="1" applyBorder="1" applyAlignment="1">
      <alignment horizontal="center" vertical="center" textRotation="255" shrinkToFit="1"/>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5" xfId="0" applyFont="1" applyFill="1" applyBorder="1" applyAlignment="1">
      <alignment horizontal="center" vertical="center"/>
    </xf>
    <xf numFmtId="181" fontId="3" fillId="4" borderId="53" xfId="0" applyNumberFormat="1"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181" fontId="3" fillId="4" borderId="54" xfId="0" applyNumberFormat="1" applyFont="1" applyFill="1" applyBorder="1" applyAlignment="1">
      <alignment horizontal="center" vertical="center"/>
    </xf>
    <xf numFmtId="181" fontId="3" fillId="4" borderId="55" xfId="0" applyNumberFormat="1" applyFont="1" applyFill="1" applyBorder="1" applyAlignment="1">
      <alignment horizontal="center" vertical="center"/>
    </xf>
    <xf numFmtId="0" fontId="4" fillId="4" borderId="53" xfId="0" applyFont="1" applyFill="1" applyBorder="1" applyAlignment="1">
      <alignment horizontal="center" vertical="center" wrapText="1"/>
    </xf>
    <xf numFmtId="0" fontId="4" fillId="4" borderId="54" xfId="0" applyFont="1" applyFill="1" applyBorder="1" applyAlignment="1">
      <alignment horizontal="center" vertical="center"/>
    </xf>
    <xf numFmtId="0" fontId="4" fillId="4" borderId="55" xfId="0" applyFont="1" applyFill="1" applyBorder="1" applyAlignment="1">
      <alignment horizontal="center" vertical="center"/>
    </xf>
    <xf numFmtId="0" fontId="6" fillId="0" borderId="44"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8" fillId="0" borderId="45" xfId="0" applyFont="1" applyBorder="1" applyAlignment="1">
      <alignment horizontal="center" vertical="center"/>
    </xf>
    <xf numFmtId="0" fontId="8" fillId="0" borderId="15" xfId="0" applyFont="1" applyBorder="1" applyAlignment="1">
      <alignment horizontal="center" vertical="center"/>
    </xf>
    <xf numFmtId="0" fontId="8" fillId="0" borderId="46" xfId="0" applyFont="1" applyBorder="1" applyAlignment="1">
      <alignment horizontal="center" vertical="center"/>
    </xf>
    <xf numFmtId="0" fontId="8" fillId="0" borderId="36" xfId="0" applyFont="1" applyBorder="1" applyAlignment="1">
      <alignment horizontal="center" vertical="center"/>
    </xf>
    <xf numFmtId="0" fontId="6" fillId="0" borderId="3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47" xfId="0" applyFont="1" applyBorder="1" applyAlignment="1">
      <alignment horizontal="center" vertical="center"/>
    </xf>
    <xf numFmtId="0" fontId="2" fillId="3" borderId="11" xfId="0" applyFont="1" applyFill="1" applyBorder="1" applyAlignment="1">
      <alignment horizontal="center" vertical="center" wrapText="1"/>
    </xf>
    <xf numFmtId="183" fontId="7" fillId="3" borderId="49" xfId="0" applyNumberFormat="1"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Border="1" applyAlignment="1">
      <alignment horizontal="left" vertical="center"/>
    </xf>
    <xf numFmtId="0" fontId="2" fillId="2" borderId="36" xfId="0" applyFont="1" applyFill="1" applyBorder="1" applyAlignment="1">
      <alignment vertical="center"/>
    </xf>
    <xf numFmtId="0" fontId="6" fillId="0" borderId="3"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6" xfId="0" applyFont="1" applyFill="1" applyBorder="1" applyAlignment="1">
      <alignment horizontal="center" vertical="center"/>
    </xf>
    <xf numFmtId="0" fontId="6" fillId="0" borderId="26" xfId="0" applyFont="1" applyBorder="1" applyAlignment="1">
      <alignment horizontal="center" vertical="center" textRotation="255"/>
    </xf>
    <xf numFmtId="0" fontId="2" fillId="3" borderId="26" xfId="0" applyFont="1" applyFill="1" applyBorder="1" applyAlignment="1">
      <alignment horizontal="center" vertical="center"/>
    </xf>
  </cellXfs>
  <cellStyles count="2">
    <cellStyle name="ハイパーリンク" xfId="1" builtinId="8"/>
    <cellStyle name="標準" xfId="0" builtinId="0"/>
  </cellStyles>
  <dxfs count="12">
    <dxf>
      <fill>
        <patternFill>
          <bgColor theme="4"/>
        </patternFill>
      </fill>
    </dxf>
    <dxf>
      <fill>
        <patternFill>
          <bgColor rgb="FFFFCCCC"/>
        </patternFill>
      </fill>
    </dxf>
    <dxf>
      <fill>
        <patternFill>
          <bgColor rgb="FFFFFF00"/>
        </patternFill>
      </fill>
    </dxf>
    <dxf>
      <fill>
        <patternFill>
          <bgColor theme="0" tint="-0.14996795556505021"/>
        </patternFill>
      </fill>
    </dxf>
    <dxf>
      <fill>
        <patternFill>
          <bgColor theme="4"/>
        </patternFill>
      </fill>
    </dxf>
    <dxf>
      <fill>
        <patternFill>
          <bgColor rgb="FFFFCCCC"/>
        </patternFill>
      </fill>
    </dxf>
    <dxf>
      <fill>
        <patternFill>
          <bgColor theme="2" tint="-9.9948118533890809E-2"/>
        </patternFill>
      </fill>
    </dxf>
    <dxf>
      <fill>
        <patternFill>
          <bgColor theme="4"/>
        </patternFill>
      </fill>
    </dxf>
    <dxf>
      <fill>
        <patternFill>
          <bgColor rgb="FFFFCCCC"/>
        </patternFill>
      </fill>
    </dxf>
    <dxf>
      <fill>
        <patternFill>
          <bgColor theme="2" tint="-9.9948118533890809E-2"/>
        </patternFill>
      </fill>
    </dxf>
    <dxf>
      <fill>
        <patternFill>
          <bgColor theme="2" tint="-9.9948118533890809E-2"/>
        </patternFill>
      </fill>
    </dxf>
    <dxf>
      <fill>
        <patternFill>
          <bgColor rgb="FFFF0000"/>
        </patternFill>
      </fill>
    </dxf>
  </dxfs>
  <tableStyles count="0" defaultTableStyle="TableStyleMedium2" defaultPivotStyle="PivotStyleLight16"/>
  <colors>
    <mruColors>
      <color rgb="FFCCECFF"/>
      <color rgb="FF99FF99"/>
      <color rgb="FFFFCCCC"/>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6569</xdr:colOff>
      <xdr:row>13</xdr:row>
      <xdr:rowOff>201249</xdr:rowOff>
    </xdr:from>
    <xdr:to>
      <xdr:col>10</xdr:col>
      <xdr:colOff>6075</xdr:colOff>
      <xdr:row>13</xdr:row>
      <xdr:rowOff>201249</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6036879" y="2795990"/>
          <a:ext cx="97171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6569</xdr:colOff>
      <xdr:row>14</xdr:row>
      <xdr:rowOff>183943</xdr:rowOff>
    </xdr:from>
    <xdr:to>
      <xdr:col>10</xdr:col>
      <xdr:colOff>10702</xdr:colOff>
      <xdr:row>14</xdr:row>
      <xdr:rowOff>183943</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6036879" y="3159684"/>
          <a:ext cx="97634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15</xdr:row>
      <xdr:rowOff>200025</xdr:rowOff>
    </xdr:from>
    <xdr:to>
      <xdr:col>9</xdr:col>
      <xdr:colOff>342406</xdr:colOff>
      <xdr:row>15</xdr:row>
      <xdr:rowOff>200025</xdr:rowOff>
    </xdr:to>
    <xdr:cxnSp macro="">
      <xdr:nvCxnSpPr>
        <xdr:cNvPr id="2" name="直線コネクタ 1">
          <a:extLst>
            <a:ext uri="{FF2B5EF4-FFF2-40B4-BE49-F238E27FC236}">
              <a16:creationId xmlns:a16="http://schemas.microsoft.com/office/drawing/2014/main" id="{841C3B0B-5DA0-4AC9-88AB-993F4CD70111}"/>
            </a:ext>
          </a:extLst>
        </xdr:cNvPr>
        <xdr:cNvCxnSpPr/>
      </xdr:nvCxnSpPr>
      <xdr:spPr>
        <a:xfrm>
          <a:off x="5276850" y="3286125"/>
          <a:ext cx="685306"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16</xdr:row>
      <xdr:rowOff>182719</xdr:rowOff>
    </xdr:from>
    <xdr:to>
      <xdr:col>9</xdr:col>
      <xdr:colOff>340683</xdr:colOff>
      <xdr:row>16</xdr:row>
      <xdr:rowOff>182719</xdr:rowOff>
    </xdr:to>
    <xdr:cxnSp macro="">
      <xdr:nvCxnSpPr>
        <xdr:cNvPr id="3" name="直線コネクタ 2">
          <a:extLst>
            <a:ext uri="{FF2B5EF4-FFF2-40B4-BE49-F238E27FC236}">
              <a16:creationId xmlns:a16="http://schemas.microsoft.com/office/drawing/2014/main" id="{97567E73-41DF-4869-B7F7-EE354361DCB0}"/>
            </a:ext>
          </a:extLst>
        </xdr:cNvPr>
        <xdr:cNvCxnSpPr/>
      </xdr:nvCxnSpPr>
      <xdr:spPr>
        <a:xfrm>
          <a:off x="5276850" y="3649819"/>
          <a:ext cx="68358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6568</xdr:colOff>
      <xdr:row>12</xdr:row>
      <xdr:rowOff>201249</xdr:rowOff>
    </xdr:from>
    <xdr:to>
      <xdr:col>7</xdr:col>
      <xdr:colOff>6075</xdr:colOff>
      <xdr:row>12</xdr:row>
      <xdr:rowOff>201249</xdr:rowOff>
    </xdr:to>
    <xdr:cxnSp macro="">
      <xdr:nvCxnSpPr>
        <xdr:cNvPr id="2" name="直線コネクタ 1">
          <a:extLst>
            <a:ext uri="{FF2B5EF4-FFF2-40B4-BE49-F238E27FC236}">
              <a16:creationId xmlns:a16="http://schemas.microsoft.com/office/drawing/2014/main" id="{4170C073-E9BB-4ACB-B580-222C04D6AE03}"/>
            </a:ext>
          </a:extLst>
        </xdr:cNvPr>
        <xdr:cNvCxnSpPr/>
      </xdr:nvCxnSpPr>
      <xdr:spPr>
        <a:xfrm>
          <a:off x="3504841" y="2435294"/>
          <a:ext cx="726870"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6568</xdr:colOff>
      <xdr:row>13</xdr:row>
      <xdr:rowOff>183943</xdr:rowOff>
    </xdr:from>
    <xdr:to>
      <xdr:col>7</xdr:col>
      <xdr:colOff>10702</xdr:colOff>
      <xdr:row>13</xdr:row>
      <xdr:rowOff>183943</xdr:rowOff>
    </xdr:to>
    <xdr:cxnSp macro="">
      <xdr:nvCxnSpPr>
        <xdr:cNvPr id="3" name="直線コネクタ 2">
          <a:extLst>
            <a:ext uri="{FF2B5EF4-FFF2-40B4-BE49-F238E27FC236}">
              <a16:creationId xmlns:a16="http://schemas.microsoft.com/office/drawing/2014/main" id="{9F8F8FA1-17AC-4F89-B1F1-9A053228FC87}"/>
            </a:ext>
          </a:extLst>
        </xdr:cNvPr>
        <xdr:cNvCxnSpPr/>
      </xdr:nvCxnSpPr>
      <xdr:spPr>
        <a:xfrm>
          <a:off x="3504841" y="2798988"/>
          <a:ext cx="731497"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23887</xdr:colOff>
      <xdr:row>12</xdr:row>
      <xdr:rowOff>201249</xdr:rowOff>
    </xdr:from>
    <xdr:to>
      <xdr:col>14</xdr:col>
      <xdr:colOff>0</xdr:colOff>
      <xdr:row>12</xdr:row>
      <xdr:rowOff>201249</xdr:rowOff>
    </xdr:to>
    <xdr:cxnSp macro="">
      <xdr:nvCxnSpPr>
        <xdr:cNvPr id="4" name="直線コネクタ 3">
          <a:extLst>
            <a:ext uri="{FF2B5EF4-FFF2-40B4-BE49-F238E27FC236}">
              <a16:creationId xmlns:a16="http://schemas.microsoft.com/office/drawing/2014/main" id="{FE64F925-109F-492A-AD54-E9907FD23006}"/>
            </a:ext>
          </a:extLst>
        </xdr:cNvPr>
        <xdr:cNvCxnSpPr/>
      </xdr:nvCxnSpPr>
      <xdr:spPr>
        <a:xfrm>
          <a:off x="4976887" y="2435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23887</xdr:colOff>
      <xdr:row>14</xdr:row>
      <xdr:rowOff>201249</xdr:rowOff>
    </xdr:from>
    <xdr:to>
      <xdr:col>21</xdr:col>
      <xdr:colOff>0</xdr:colOff>
      <xdr:row>14</xdr:row>
      <xdr:rowOff>201249</xdr:rowOff>
    </xdr:to>
    <xdr:cxnSp macro="">
      <xdr:nvCxnSpPr>
        <xdr:cNvPr id="6" name="直線コネクタ 5">
          <a:extLst>
            <a:ext uri="{FF2B5EF4-FFF2-40B4-BE49-F238E27FC236}">
              <a16:creationId xmlns:a16="http://schemas.microsoft.com/office/drawing/2014/main" id="{4DBF204F-FD1A-4DD3-9C08-787848F9E3CF}"/>
            </a:ext>
          </a:extLst>
        </xdr:cNvPr>
        <xdr:cNvCxnSpPr/>
      </xdr:nvCxnSpPr>
      <xdr:spPr>
        <a:xfrm>
          <a:off x="7522660" y="319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240</xdr:col>
      <xdr:colOff>23886</xdr:colOff>
      <xdr:row>12</xdr:row>
      <xdr:rowOff>201249</xdr:rowOff>
    </xdr:from>
    <xdr:to>
      <xdr:col>244</xdr:col>
      <xdr:colOff>0</xdr:colOff>
      <xdr:row>12</xdr:row>
      <xdr:rowOff>201249</xdr:rowOff>
    </xdr:to>
    <xdr:cxnSp macro="">
      <xdr:nvCxnSpPr>
        <xdr:cNvPr id="7" name="直線コネクタ 6">
          <a:extLst>
            <a:ext uri="{FF2B5EF4-FFF2-40B4-BE49-F238E27FC236}">
              <a16:creationId xmlns:a16="http://schemas.microsoft.com/office/drawing/2014/main" id="{3417B757-6209-445A-AD70-F6BD942C0A73}"/>
            </a:ext>
          </a:extLst>
        </xdr:cNvPr>
        <xdr:cNvCxnSpPr/>
      </xdr:nvCxnSpPr>
      <xdr:spPr>
        <a:xfrm>
          <a:off x="88987386" y="2435294"/>
          <a:ext cx="1430841"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41206</xdr:colOff>
      <xdr:row>14</xdr:row>
      <xdr:rowOff>201249</xdr:rowOff>
    </xdr:from>
    <xdr:to>
      <xdr:col>28</xdr:col>
      <xdr:colOff>17318</xdr:colOff>
      <xdr:row>14</xdr:row>
      <xdr:rowOff>201249</xdr:rowOff>
    </xdr:to>
    <xdr:cxnSp macro="">
      <xdr:nvCxnSpPr>
        <xdr:cNvPr id="9" name="直線コネクタ 8">
          <a:extLst>
            <a:ext uri="{FF2B5EF4-FFF2-40B4-BE49-F238E27FC236}">
              <a16:creationId xmlns:a16="http://schemas.microsoft.com/office/drawing/2014/main" id="{FD088AB4-54E2-4CAE-8593-4310F2D22AA0}"/>
            </a:ext>
          </a:extLst>
        </xdr:cNvPr>
        <xdr:cNvCxnSpPr/>
      </xdr:nvCxnSpPr>
      <xdr:spPr>
        <a:xfrm>
          <a:off x="10085751" y="319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6569</xdr:colOff>
      <xdr:row>14</xdr:row>
      <xdr:rowOff>201249</xdr:rowOff>
    </xdr:from>
    <xdr:to>
      <xdr:col>34</xdr:col>
      <xdr:colOff>346364</xdr:colOff>
      <xdr:row>14</xdr:row>
      <xdr:rowOff>201249</xdr:rowOff>
    </xdr:to>
    <xdr:cxnSp macro="">
      <xdr:nvCxnSpPr>
        <xdr:cNvPr id="10" name="直線コネクタ 9">
          <a:extLst>
            <a:ext uri="{FF2B5EF4-FFF2-40B4-BE49-F238E27FC236}">
              <a16:creationId xmlns:a16="http://schemas.microsoft.com/office/drawing/2014/main" id="{E51D86B5-5305-4670-80C3-43DE96F2D540}"/>
            </a:ext>
          </a:extLst>
        </xdr:cNvPr>
        <xdr:cNvCxnSpPr/>
      </xdr:nvCxnSpPr>
      <xdr:spPr>
        <a:xfrm>
          <a:off x="12596887" y="319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41205</xdr:colOff>
      <xdr:row>14</xdr:row>
      <xdr:rowOff>201249</xdr:rowOff>
    </xdr:from>
    <xdr:to>
      <xdr:col>42</xdr:col>
      <xdr:colOff>17318</xdr:colOff>
      <xdr:row>14</xdr:row>
      <xdr:rowOff>201249</xdr:rowOff>
    </xdr:to>
    <xdr:cxnSp macro="">
      <xdr:nvCxnSpPr>
        <xdr:cNvPr id="11" name="直線コネクタ 10">
          <a:extLst>
            <a:ext uri="{FF2B5EF4-FFF2-40B4-BE49-F238E27FC236}">
              <a16:creationId xmlns:a16="http://schemas.microsoft.com/office/drawing/2014/main" id="{F8459630-29DC-4C79-86ED-9B7AC2FA09EB}"/>
            </a:ext>
          </a:extLst>
        </xdr:cNvPr>
        <xdr:cNvCxnSpPr/>
      </xdr:nvCxnSpPr>
      <xdr:spPr>
        <a:xfrm>
          <a:off x="15177296" y="319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41205</xdr:colOff>
      <xdr:row>16</xdr:row>
      <xdr:rowOff>201249</xdr:rowOff>
    </xdr:from>
    <xdr:to>
      <xdr:col>42</xdr:col>
      <xdr:colOff>17318</xdr:colOff>
      <xdr:row>16</xdr:row>
      <xdr:rowOff>201249</xdr:rowOff>
    </xdr:to>
    <xdr:cxnSp macro="">
      <xdr:nvCxnSpPr>
        <xdr:cNvPr id="12" name="直線コネクタ 11">
          <a:extLst>
            <a:ext uri="{FF2B5EF4-FFF2-40B4-BE49-F238E27FC236}">
              <a16:creationId xmlns:a16="http://schemas.microsoft.com/office/drawing/2014/main" id="{6BBC6C8F-685D-46EB-AD44-37267948CA25}"/>
            </a:ext>
          </a:extLst>
        </xdr:cNvPr>
        <xdr:cNvCxnSpPr/>
      </xdr:nvCxnSpPr>
      <xdr:spPr>
        <a:xfrm>
          <a:off x="15177296" y="3959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233</xdr:col>
      <xdr:colOff>23887</xdr:colOff>
      <xdr:row>24</xdr:row>
      <xdr:rowOff>218568</xdr:rowOff>
    </xdr:from>
    <xdr:to>
      <xdr:col>238</xdr:col>
      <xdr:colOff>0</xdr:colOff>
      <xdr:row>24</xdr:row>
      <xdr:rowOff>218568</xdr:rowOff>
    </xdr:to>
    <xdr:cxnSp macro="">
      <xdr:nvCxnSpPr>
        <xdr:cNvPr id="14" name="直線コネクタ 13">
          <a:extLst>
            <a:ext uri="{FF2B5EF4-FFF2-40B4-BE49-F238E27FC236}">
              <a16:creationId xmlns:a16="http://schemas.microsoft.com/office/drawing/2014/main" id="{E1A41FDE-7575-444C-A9D1-7E74148CE760}"/>
            </a:ext>
          </a:extLst>
        </xdr:cNvPr>
        <xdr:cNvCxnSpPr/>
      </xdr:nvCxnSpPr>
      <xdr:spPr>
        <a:xfrm>
          <a:off x="86441614" y="7024613"/>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233</xdr:col>
      <xdr:colOff>23887</xdr:colOff>
      <xdr:row>22</xdr:row>
      <xdr:rowOff>183931</xdr:rowOff>
    </xdr:from>
    <xdr:to>
      <xdr:col>238</xdr:col>
      <xdr:colOff>0</xdr:colOff>
      <xdr:row>22</xdr:row>
      <xdr:rowOff>183931</xdr:rowOff>
    </xdr:to>
    <xdr:cxnSp macro="">
      <xdr:nvCxnSpPr>
        <xdr:cNvPr id="15" name="直線コネクタ 14">
          <a:extLst>
            <a:ext uri="{FF2B5EF4-FFF2-40B4-BE49-F238E27FC236}">
              <a16:creationId xmlns:a16="http://schemas.microsoft.com/office/drawing/2014/main" id="{BC666EF3-6944-433D-A19C-CF69B42D29B9}"/>
            </a:ext>
          </a:extLst>
        </xdr:cNvPr>
        <xdr:cNvCxnSpPr/>
      </xdr:nvCxnSpPr>
      <xdr:spPr>
        <a:xfrm>
          <a:off x="86441614" y="6227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0</xdr:colOff>
      <xdr:row>24</xdr:row>
      <xdr:rowOff>218568</xdr:rowOff>
    </xdr:from>
    <xdr:to>
      <xdr:col>231</xdr:col>
      <xdr:colOff>0</xdr:colOff>
      <xdr:row>24</xdr:row>
      <xdr:rowOff>218568</xdr:rowOff>
    </xdr:to>
    <xdr:cxnSp macro="">
      <xdr:nvCxnSpPr>
        <xdr:cNvPr id="16" name="直線コネクタ 15">
          <a:extLst>
            <a:ext uri="{FF2B5EF4-FFF2-40B4-BE49-F238E27FC236}">
              <a16:creationId xmlns:a16="http://schemas.microsoft.com/office/drawing/2014/main" id="{F50D795C-EF7F-4595-8F18-C73700DB0BFA}"/>
            </a:ext>
          </a:extLst>
        </xdr:cNvPr>
        <xdr:cNvCxnSpPr/>
      </xdr:nvCxnSpPr>
      <xdr:spPr>
        <a:xfrm>
          <a:off x="84235636" y="7024613"/>
          <a:ext cx="1454728"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17319</xdr:colOff>
      <xdr:row>22</xdr:row>
      <xdr:rowOff>183931</xdr:rowOff>
    </xdr:from>
    <xdr:to>
      <xdr:col>231</xdr:col>
      <xdr:colOff>0</xdr:colOff>
      <xdr:row>22</xdr:row>
      <xdr:rowOff>183931</xdr:rowOff>
    </xdr:to>
    <xdr:cxnSp macro="">
      <xdr:nvCxnSpPr>
        <xdr:cNvPr id="17" name="直線コネクタ 16">
          <a:extLst>
            <a:ext uri="{FF2B5EF4-FFF2-40B4-BE49-F238E27FC236}">
              <a16:creationId xmlns:a16="http://schemas.microsoft.com/office/drawing/2014/main" id="{22977E55-4722-473E-8B90-F8A75404D3B6}"/>
            </a:ext>
          </a:extLst>
        </xdr:cNvPr>
        <xdr:cNvCxnSpPr/>
      </xdr:nvCxnSpPr>
      <xdr:spPr>
        <a:xfrm>
          <a:off x="84252955" y="6227976"/>
          <a:ext cx="143740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223</xdr:col>
      <xdr:colOff>0</xdr:colOff>
      <xdr:row>24</xdr:row>
      <xdr:rowOff>218568</xdr:rowOff>
    </xdr:from>
    <xdr:to>
      <xdr:col>224</xdr:col>
      <xdr:colOff>0</xdr:colOff>
      <xdr:row>24</xdr:row>
      <xdr:rowOff>218568</xdr:rowOff>
    </xdr:to>
    <xdr:cxnSp macro="">
      <xdr:nvCxnSpPr>
        <xdr:cNvPr id="22" name="直線コネクタ 21">
          <a:extLst>
            <a:ext uri="{FF2B5EF4-FFF2-40B4-BE49-F238E27FC236}">
              <a16:creationId xmlns:a16="http://schemas.microsoft.com/office/drawing/2014/main" id="{8F288B32-FD8E-4F44-A851-C0D78DAB86FB}"/>
            </a:ext>
          </a:extLst>
        </xdr:cNvPr>
        <xdr:cNvCxnSpPr/>
      </xdr:nvCxnSpPr>
      <xdr:spPr>
        <a:xfrm>
          <a:off x="82780909" y="7024613"/>
          <a:ext cx="36368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223</xdr:col>
      <xdr:colOff>17318</xdr:colOff>
      <xdr:row>22</xdr:row>
      <xdr:rowOff>183931</xdr:rowOff>
    </xdr:from>
    <xdr:to>
      <xdr:col>224</xdr:col>
      <xdr:colOff>34636</xdr:colOff>
      <xdr:row>22</xdr:row>
      <xdr:rowOff>183931</xdr:rowOff>
    </xdr:to>
    <xdr:cxnSp macro="">
      <xdr:nvCxnSpPr>
        <xdr:cNvPr id="24" name="直線コネクタ 23">
          <a:extLst>
            <a:ext uri="{FF2B5EF4-FFF2-40B4-BE49-F238E27FC236}">
              <a16:creationId xmlns:a16="http://schemas.microsoft.com/office/drawing/2014/main" id="{65C8B03F-4116-4A91-8696-4408EF81660D}"/>
            </a:ext>
          </a:extLst>
        </xdr:cNvPr>
        <xdr:cNvCxnSpPr/>
      </xdr:nvCxnSpPr>
      <xdr:spPr>
        <a:xfrm>
          <a:off x="82798227" y="6227976"/>
          <a:ext cx="381000"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212</xdr:col>
      <xdr:colOff>0</xdr:colOff>
      <xdr:row>24</xdr:row>
      <xdr:rowOff>218568</xdr:rowOff>
    </xdr:from>
    <xdr:to>
      <xdr:col>216</xdr:col>
      <xdr:colOff>1</xdr:colOff>
      <xdr:row>24</xdr:row>
      <xdr:rowOff>218568</xdr:rowOff>
    </xdr:to>
    <xdr:cxnSp macro="">
      <xdr:nvCxnSpPr>
        <xdr:cNvPr id="26" name="直線コネクタ 25">
          <a:extLst>
            <a:ext uri="{FF2B5EF4-FFF2-40B4-BE49-F238E27FC236}">
              <a16:creationId xmlns:a16="http://schemas.microsoft.com/office/drawing/2014/main" id="{5790DDC9-256F-461B-AA46-92C8FB434C13}"/>
            </a:ext>
          </a:extLst>
        </xdr:cNvPr>
        <xdr:cNvCxnSpPr/>
      </xdr:nvCxnSpPr>
      <xdr:spPr>
        <a:xfrm>
          <a:off x="78780409" y="7024613"/>
          <a:ext cx="1454728"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212</xdr:col>
      <xdr:colOff>17319</xdr:colOff>
      <xdr:row>22</xdr:row>
      <xdr:rowOff>183931</xdr:rowOff>
    </xdr:from>
    <xdr:to>
      <xdr:col>216</xdr:col>
      <xdr:colOff>1</xdr:colOff>
      <xdr:row>22</xdr:row>
      <xdr:rowOff>183931</xdr:rowOff>
    </xdr:to>
    <xdr:cxnSp macro="">
      <xdr:nvCxnSpPr>
        <xdr:cNvPr id="27" name="直線コネクタ 26">
          <a:extLst>
            <a:ext uri="{FF2B5EF4-FFF2-40B4-BE49-F238E27FC236}">
              <a16:creationId xmlns:a16="http://schemas.microsoft.com/office/drawing/2014/main" id="{E06F5213-DA34-4987-AC17-B5C4A91852C1}"/>
            </a:ext>
          </a:extLst>
        </xdr:cNvPr>
        <xdr:cNvCxnSpPr/>
      </xdr:nvCxnSpPr>
      <xdr:spPr>
        <a:xfrm>
          <a:off x="78797728" y="6227976"/>
          <a:ext cx="143740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205</xdr:col>
      <xdr:colOff>23887</xdr:colOff>
      <xdr:row>24</xdr:row>
      <xdr:rowOff>218568</xdr:rowOff>
    </xdr:from>
    <xdr:to>
      <xdr:col>210</xdr:col>
      <xdr:colOff>0</xdr:colOff>
      <xdr:row>24</xdr:row>
      <xdr:rowOff>218568</xdr:rowOff>
    </xdr:to>
    <xdr:cxnSp macro="">
      <xdr:nvCxnSpPr>
        <xdr:cNvPr id="28" name="直線コネクタ 27">
          <a:extLst>
            <a:ext uri="{FF2B5EF4-FFF2-40B4-BE49-F238E27FC236}">
              <a16:creationId xmlns:a16="http://schemas.microsoft.com/office/drawing/2014/main" id="{ECDEA4D8-E46A-4039-8948-0350CBE34362}"/>
            </a:ext>
          </a:extLst>
        </xdr:cNvPr>
        <xdr:cNvCxnSpPr/>
      </xdr:nvCxnSpPr>
      <xdr:spPr>
        <a:xfrm>
          <a:off x="76258523" y="7024613"/>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205</xdr:col>
      <xdr:colOff>23887</xdr:colOff>
      <xdr:row>22</xdr:row>
      <xdr:rowOff>183931</xdr:rowOff>
    </xdr:from>
    <xdr:to>
      <xdr:col>210</xdr:col>
      <xdr:colOff>0</xdr:colOff>
      <xdr:row>22</xdr:row>
      <xdr:rowOff>183931</xdr:rowOff>
    </xdr:to>
    <xdr:cxnSp macro="">
      <xdr:nvCxnSpPr>
        <xdr:cNvPr id="29" name="直線コネクタ 28">
          <a:extLst>
            <a:ext uri="{FF2B5EF4-FFF2-40B4-BE49-F238E27FC236}">
              <a16:creationId xmlns:a16="http://schemas.microsoft.com/office/drawing/2014/main" id="{97EE4793-D85B-4FAB-AE4A-C89A0BC6E8B7}"/>
            </a:ext>
          </a:extLst>
        </xdr:cNvPr>
        <xdr:cNvCxnSpPr/>
      </xdr:nvCxnSpPr>
      <xdr:spPr>
        <a:xfrm>
          <a:off x="76258523" y="6227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198</xdr:col>
      <xdr:colOff>23886</xdr:colOff>
      <xdr:row>24</xdr:row>
      <xdr:rowOff>218568</xdr:rowOff>
    </xdr:from>
    <xdr:to>
      <xdr:col>203</xdr:col>
      <xdr:colOff>-1</xdr:colOff>
      <xdr:row>24</xdr:row>
      <xdr:rowOff>218568</xdr:rowOff>
    </xdr:to>
    <xdr:cxnSp macro="">
      <xdr:nvCxnSpPr>
        <xdr:cNvPr id="30" name="直線コネクタ 29">
          <a:extLst>
            <a:ext uri="{FF2B5EF4-FFF2-40B4-BE49-F238E27FC236}">
              <a16:creationId xmlns:a16="http://schemas.microsoft.com/office/drawing/2014/main" id="{985FDB38-1F21-445E-BD2A-FC5135A6768C}"/>
            </a:ext>
          </a:extLst>
        </xdr:cNvPr>
        <xdr:cNvCxnSpPr/>
      </xdr:nvCxnSpPr>
      <xdr:spPr>
        <a:xfrm>
          <a:off x="73712750" y="7024613"/>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198</xdr:col>
      <xdr:colOff>23886</xdr:colOff>
      <xdr:row>22</xdr:row>
      <xdr:rowOff>183931</xdr:rowOff>
    </xdr:from>
    <xdr:to>
      <xdr:col>203</xdr:col>
      <xdr:colOff>-1</xdr:colOff>
      <xdr:row>22</xdr:row>
      <xdr:rowOff>183931</xdr:rowOff>
    </xdr:to>
    <xdr:cxnSp macro="">
      <xdr:nvCxnSpPr>
        <xdr:cNvPr id="31" name="直線コネクタ 30">
          <a:extLst>
            <a:ext uri="{FF2B5EF4-FFF2-40B4-BE49-F238E27FC236}">
              <a16:creationId xmlns:a16="http://schemas.microsoft.com/office/drawing/2014/main" id="{D06D1378-B90A-4BC2-9CE7-D96BBECE862F}"/>
            </a:ext>
          </a:extLst>
        </xdr:cNvPr>
        <xdr:cNvCxnSpPr/>
      </xdr:nvCxnSpPr>
      <xdr:spPr>
        <a:xfrm>
          <a:off x="73712750" y="6227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23886</xdr:colOff>
      <xdr:row>16</xdr:row>
      <xdr:rowOff>201249</xdr:rowOff>
    </xdr:from>
    <xdr:to>
      <xdr:col>49</xdr:col>
      <xdr:colOff>-1</xdr:colOff>
      <xdr:row>16</xdr:row>
      <xdr:rowOff>201249</xdr:rowOff>
    </xdr:to>
    <xdr:cxnSp macro="">
      <xdr:nvCxnSpPr>
        <xdr:cNvPr id="32" name="直線コネクタ 31">
          <a:extLst>
            <a:ext uri="{FF2B5EF4-FFF2-40B4-BE49-F238E27FC236}">
              <a16:creationId xmlns:a16="http://schemas.microsoft.com/office/drawing/2014/main" id="{212D5D1F-90EA-4CC0-ABB6-3F2D459BC0A0}"/>
            </a:ext>
          </a:extLst>
        </xdr:cNvPr>
        <xdr:cNvCxnSpPr/>
      </xdr:nvCxnSpPr>
      <xdr:spPr>
        <a:xfrm>
          <a:off x="17705750" y="3959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34637</xdr:colOff>
      <xdr:row>16</xdr:row>
      <xdr:rowOff>201249</xdr:rowOff>
    </xdr:from>
    <xdr:to>
      <xdr:col>56</xdr:col>
      <xdr:colOff>17318</xdr:colOff>
      <xdr:row>16</xdr:row>
      <xdr:rowOff>201249</xdr:rowOff>
    </xdr:to>
    <xdr:cxnSp macro="">
      <xdr:nvCxnSpPr>
        <xdr:cNvPr id="33" name="直線コネクタ 32">
          <a:extLst>
            <a:ext uri="{FF2B5EF4-FFF2-40B4-BE49-F238E27FC236}">
              <a16:creationId xmlns:a16="http://schemas.microsoft.com/office/drawing/2014/main" id="{0D76C7A7-680D-4CED-81D7-06D723F601E3}"/>
            </a:ext>
          </a:extLst>
        </xdr:cNvPr>
        <xdr:cNvCxnSpPr/>
      </xdr:nvCxnSpPr>
      <xdr:spPr>
        <a:xfrm>
          <a:off x="20625955" y="3959294"/>
          <a:ext cx="1437408"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23886</xdr:colOff>
      <xdr:row>16</xdr:row>
      <xdr:rowOff>201249</xdr:rowOff>
    </xdr:from>
    <xdr:to>
      <xdr:col>62</xdr:col>
      <xdr:colOff>363681</xdr:colOff>
      <xdr:row>16</xdr:row>
      <xdr:rowOff>201249</xdr:rowOff>
    </xdr:to>
    <xdr:cxnSp macro="">
      <xdr:nvCxnSpPr>
        <xdr:cNvPr id="35" name="直線コネクタ 34">
          <a:extLst>
            <a:ext uri="{FF2B5EF4-FFF2-40B4-BE49-F238E27FC236}">
              <a16:creationId xmlns:a16="http://schemas.microsoft.com/office/drawing/2014/main" id="{D4E9E2F3-5A35-4DF2-8C45-F598775D7A87}"/>
            </a:ext>
          </a:extLst>
        </xdr:cNvPr>
        <xdr:cNvCxnSpPr/>
      </xdr:nvCxnSpPr>
      <xdr:spPr>
        <a:xfrm>
          <a:off x="22797295" y="3959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6568</xdr:colOff>
      <xdr:row>16</xdr:row>
      <xdr:rowOff>201249</xdr:rowOff>
    </xdr:from>
    <xdr:to>
      <xdr:col>69</xdr:col>
      <xdr:colOff>346363</xdr:colOff>
      <xdr:row>16</xdr:row>
      <xdr:rowOff>201249</xdr:rowOff>
    </xdr:to>
    <xdr:cxnSp macro="">
      <xdr:nvCxnSpPr>
        <xdr:cNvPr id="36" name="直線コネクタ 35">
          <a:extLst>
            <a:ext uri="{FF2B5EF4-FFF2-40B4-BE49-F238E27FC236}">
              <a16:creationId xmlns:a16="http://schemas.microsoft.com/office/drawing/2014/main" id="{050FD5E9-A962-498A-A201-94E44C4E9D51}"/>
            </a:ext>
          </a:extLst>
        </xdr:cNvPr>
        <xdr:cNvCxnSpPr/>
      </xdr:nvCxnSpPr>
      <xdr:spPr>
        <a:xfrm>
          <a:off x="25325750" y="3959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17318</xdr:colOff>
      <xdr:row>16</xdr:row>
      <xdr:rowOff>201249</xdr:rowOff>
    </xdr:from>
    <xdr:to>
      <xdr:col>75</xdr:col>
      <xdr:colOff>329045</xdr:colOff>
      <xdr:row>16</xdr:row>
      <xdr:rowOff>201249</xdr:rowOff>
    </xdr:to>
    <xdr:cxnSp macro="">
      <xdr:nvCxnSpPr>
        <xdr:cNvPr id="37" name="直線コネクタ 36">
          <a:extLst>
            <a:ext uri="{FF2B5EF4-FFF2-40B4-BE49-F238E27FC236}">
              <a16:creationId xmlns:a16="http://schemas.microsoft.com/office/drawing/2014/main" id="{BEBAD949-3111-4663-9103-2C58CF1AD51B}"/>
            </a:ext>
          </a:extLst>
        </xdr:cNvPr>
        <xdr:cNvCxnSpPr/>
      </xdr:nvCxnSpPr>
      <xdr:spPr>
        <a:xfrm>
          <a:off x="27882273" y="3959294"/>
          <a:ext cx="140277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41205</xdr:colOff>
      <xdr:row>14</xdr:row>
      <xdr:rowOff>201249</xdr:rowOff>
    </xdr:from>
    <xdr:to>
      <xdr:col>49</xdr:col>
      <xdr:colOff>17318</xdr:colOff>
      <xdr:row>14</xdr:row>
      <xdr:rowOff>201249</xdr:rowOff>
    </xdr:to>
    <xdr:cxnSp macro="">
      <xdr:nvCxnSpPr>
        <xdr:cNvPr id="39" name="直線コネクタ 38">
          <a:extLst>
            <a:ext uri="{FF2B5EF4-FFF2-40B4-BE49-F238E27FC236}">
              <a16:creationId xmlns:a16="http://schemas.microsoft.com/office/drawing/2014/main" id="{89F5456F-1B4C-4324-80C3-082B57B5FC4E}"/>
            </a:ext>
          </a:extLst>
        </xdr:cNvPr>
        <xdr:cNvCxnSpPr/>
      </xdr:nvCxnSpPr>
      <xdr:spPr>
        <a:xfrm>
          <a:off x="17723069" y="319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34637</xdr:colOff>
      <xdr:row>14</xdr:row>
      <xdr:rowOff>201249</xdr:rowOff>
    </xdr:from>
    <xdr:to>
      <xdr:col>56</xdr:col>
      <xdr:colOff>1</xdr:colOff>
      <xdr:row>14</xdr:row>
      <xdr:rowOff>201249</xdr:rowOff>
    </xdr:to>
    <xdr:cxnSp macro="">
      <xdr:nvCxnSpPr>
        <xdr:cNvPr id="40" name="直線コネクタ 39">
          <a:extLst>
            <a:ext uri="{FF2B5EF4-FFF2-40B4-BE49-F238E27FC236}">
              <a16:creationId xmlns:a16="http://schemas.microsoft.com/office/drawing/2014/main" id="{4C9249A8-C3FE-4C35-87D2-47AA01CD51F6}"/>
            </a:ext>
          </a:extLst>
        </xdr:cNvPr>
        <xdr:cNvCxnSpPr/>
      </xdr:nvCxnSpPr>
      <xdr:spPr>
        <a:xfrm>
          <a:off x="20625955" y="3197294"/>
          <a:ext cx="1420091"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41205</xdr:colOff>
      <xdr:row>24</xdr:row>
      <xdr:rowOff>218568</xdr:rowOff>
    </xdr:from>
    <xdr:to>
      <xdr:col>196</xdr:col>
      <xdr:colOff>17318</xdr:colOff>
      <xdr:row>24</xdr:row>
      <xdr:rowOff>218568</xdr:rowOff>
    </xdr:to>
    <xdr:cxnSp macro="">
      <xdr:nvCxnSpPr>
        <xdr:cNvPr id="42" name="直線コネクタ 41">
          <a:extLst>
            <a:ext uri="{FF2B5EF4-FFF2-40B4-BE49-F238E27FC236}">
              <a16:creationId xmlns:a16="http://schemas.microsoft.com/office/drawing/2014/main" id="{452E457F-302D-4794-8532-295CB5A2EB06}"/>
            </a:ext>
          </a:extLst>
        </xdr:cNvPr>
        <xdr:cNvCxnSpPr/>
      </xdr:nvCxnSpPr>
      <xdr:spPr>
        <a:xfrm>
          <a:off x="71184296" y="7024613"/>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41205</xdr:colOff>
      <xdr:row>22</xdr:row>
      <xdr:rowOff>183931</xdr:rowOff>
    </xdr:from>
    <xdr:to>
      <xdr:col>196</xdr:col>
      <xdr:colOff>17318</xdr:colOff>
      <xdr:row>22</xdr:row>
      <xdr:rowOff>183931</xdr:rowOff>
    </xdr:to>
    <xdr:cxnSp macro="">
      <xdr:nvCxnSpPr>
        <xdr:cNvPr id="43" name="直線コネクタ 42">
          <a:extLst>
            <a:ext uri="{FF2B5EF4-FFF2-40B4-BE49-F238E27FC236}">
              <a16:creationId xmlns:a16="http://schemas.microsoft.com/office/drawing/2014/main" id="{383F11A5-4298-4232-9672-5A6D94ED6A32}"/>
            </a:ext>
          </a:extLst>
        </xdr:cNvPr>
        <xdr:cNvCxnSpPr/>
      </xdr:nvCxnSpPr>
      <xdr:spPr>
        <a:xfrm>
          <a:off x="71184296" y="6227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41206</xdr:colOff>
      <xdr:row>24</xdr:row>
      <xdr:rowOff>218568</xdr:rowOff>
    </xdr:from>
    <xdr:to>
      <xdr:col>189</xdr:col>
      <xdr:colOff>17319</xdr:colOff>
      <xdr:row>24</xdr:row>
      <xdr:rowOff>218568</xdr:rowOff>
    </xdr:to>
    <xdr:cxnSp macro="">
      <xdr:nvCxnSpPr>
        <xdr:cNvPr id="44" name="直線コネクタ 43">
          <a:extLst>
            <a:ext uri="{FF2B5EF4-FFF2-40B4-BE49-F238E27FC236}">
              <a16:creationId xmlns:a16="http://schemas.microsoft.com/office/drawing/2014/main" id="{815C6B69-180A-49DD-9F94-C3F1F07A69B9}"/>
            </a:ext>
          </a:extLst>
        </xdr:cNvPr>
        <xdr:cNvCxnSpPr/>
      </xdr:nvCxnSpPr>
      <xdr:spPr>
        <a:xfrm>
          <a:off x="68638524" y="7024613"/>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41206</xdr:colOff>
      <xdr:row>22</xdr:row>
      <xdr:rowOff>183931</xdr:rowOff>
    </xdr:from>
    <xdr:to>
      <xdr:col>189</xdr:col>
      <xdr:colOff>17319</xdr:colOff>
      <xdr:row>22</xdr:row>
      <xdr:rowOff>183931</xdr:rowOff>
    </xdr:to>
    <xdr:cxnSp macro="">
      <xdr:nvCxnSpPr>
        <xdr:cNvPr id="45" name="直線コネクタ 44">
          <a:extLst>
            <a:ext uri="{FF2B5EF4-FFF2-40B4-BE49-F238E27FC236}">
              <a16:creationId xmlns:a16="http://schemas.microsoft.com/office/drawing/2014/main" id="{2DB14520-5CFF-49FD-BE97-4476183D9723}"/>
            </a:ext>
          </a:extLst>
        </xdr:cNvPr>
        <xdr:cNvCxnSpPr/>
      </xdr:nvCxnSpPr>
      <xdr:spPr>
        <a:xfrm>
          <a:off x="68638524" y="6227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23887</xdr:colOff>
      <xdr:row>14</xdr:row>
      <xdr:rowOff>201249</xdr:rowOff>
    </xdr:from>
    <xdr:to>
      <xdr:col>63</xdr:col>
      <xdr:colOff>0</xdr:colOff>
      <xdr:row>14</xdr:row>
      <xdr:rowOff>201249</xdr:rowOff>
    </xdr:to>
    <xdr:cxnSp macro="">
      <xdr:nvCxnSpPr>
        <xdr:cNvPr id="46" name="直線コネクタ 45">
          <a:extLst>
            <a:ext uri="{FF2B5EF4-FFF2-40B4-BE49-F238E27FC236}">
              <a16:creationId xmlns:a16="http://schemas.microsoft.com/office/drawing/2014/main" id="{FBECB23E-C003-4CE3-A2E4-A3EE3BB62A23}"/>
            </a:ext>
          </a:extLst>
        </xdr:cNvPr>
        <xdr:cNvCxnSpPr/>
      </xdr:nvCxnSpPr>
      <xdr:spPr>
        <a:xfrm>
          <a:off x="22797296" y="319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23887</xdr:colOff>
      <xdr:row>14</xdr:row>
      <xdr:rowOff>201249</xdr:rowOff>
    </xdr:from>
    <xdr:to>
      <xdr:col>70</xdr:col>
      <xdr:colOff>0</xdr:colOff>
      <xdr:row>14</xdr:row>
      <xdr:rowOff>201249</xdr:rowOff>
    </xdr:to>
    <xdr:cxnSp macro="">
      <xdr:nvCxnSpPr>
        <xdr:cNvPr id="47" name="直線コネクタ 46">
          <a:extLst>
            <a:ext uri="{FF2B5EF4-FFF2-40B4-BE49-F238E27FC236}">
              <a16:creationId xmlns:a16="http://schemas.microsoft.com/office/drawing/2014/main" id="{3729B65D-703D-4E09-8E6F-EEE06DFE5D41}"/>
            </a:ext>
          </a:extLst>
        </xdr:cNvPr>
        <xdr:cNvCxnSpPr/>
      </xdr:nvCxnSpPr>
      <xdr:spPr>
        <a:xfrm>
          <a:off x="25343069" y="319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16</xdr:row>
      <xdr:rowOff>201249</xdr:rowOff>
    </xdr:from>
    <xdr:to>
      <xdr:col>84</xdr:col>
      <xdr:colOff>17318</xdr:colOff>
      <xdr:row>16</xdr:row>
      <xdr:rowOff>201249</xdr:rowOff>
    </xdr:to>
    <xdr:cxnSp macro="">
      <xdr:nvCxnSpPr>
        <xdr:cNvPr id="48" name="直線コネクタ 47">
          <a:extLst>
            <a:ext uri="{FF2B5EF4-FFF2-40B4-BE49-F238E27FC236}">
              <a16:creationId xmlns:a16="http://schemas.microsoft.com/office/drawing/2014/main" id="{FEC3EBFC-BE99-4CAA-A906-40E115DB13D0}"/>
            </a:ext>
          </a:extLst>
        </xdr:cNvPr>
        <xdr:cNvCxnSpPr/>
      </xdr:nvCxnSpPr>
      <xdr:spPr>
        <a:xfrm>
          <a:off x="31138091" y="3959294"/>
          <a:ext cx="110836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34636</xdr:colOff>
      <xdr:row>16</xdr:row>
      <xdr:rowOff>201249</xdr:rowOff>
    </xdr:from>
    <xdr:to>
      <xdr:col>91</xdr:col>
      <xdr:colOff>0</xdr:colOff>
      <xdr:row>16</xdr:row>
      <xdr:rowOff>201249</xdr:rowOff>
    </xdr:to>
    <xdr:cxnSp macro="">
      <xdr:nvCxnSpPr>
        <xdr:cNvPr id="52" name="直線コネクタ 51">
          <a:extLst>
            <a:ext uri="{FF2B5EF4-FFF2-40B4-BE49-F238E27FC236}">
              <a16:creationId xmlns:a16="http://schemas.microsoft.com/office/drawing/2014/main" id="{AA2286D9-6EC0-4E53-A18D-0C54D900EB37}"/>
            </a:ext>
          </a:extLst>
        </xdr:cNvPr>
        <xdr:cNvCxnSpPr/>
      </xdr:nvCxnSpPr>
      <xdr:spPr>
        <a:xfrm>
          <a:off x="32991136"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34636</xdr:colOff>
      <xdr:row>18</xdr:row>
      <xdr:rowOff>201249</xdr:rowOff>
    </xdr:from>
    <xdr:to>
      <xdr:col>90</xdr:col>
      <xdr:colOff>329046</xdr:colOff>
      <xdr:row>18</xdr:row>
      <xdr:rowOff>201249</xdr:rowOff>
    </xdr:to>
    <xdr:cxnSp macro="">
      <xdr:nvCxnSpPr>
        <xdr:cNvPr id="53" name="直線コネクタ 52">
          <a:extLst>
            <a:ext uri="{FF2B5EF4-FFF2-40B4-BE49-F238E27FC236}">
              <a16:creationId xmlns:a16="http://schemas.microsoft.com/office/drawing/2014/main" id="{BC1CCB9D-2BFB-494D-9E85-70B9E83BCC41}"/>
            </a:ext>
          </a:extLst>
        </xdr:cNvPr>
        <xdr:cNvCxnSpPr/>
      </xdr:nvCxnSpPr>
      <xdr:spPr>
        <a:xfrm>
          <a:off x="32991136" y="4721294"/>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17318</xdr:colOff>
      <xdr:row>16</xdr:row>
      <xdr:rowOff>201249</xdr:rowOff>
    </xdr:from>
    <xdr:to>
      <xdr:col>97</xdr:col>
      <xdr:colOff>346364</xdr:colOff>
      <xdr:row>16</xdr:row>
      <xdr:rowOff>201249</xdr:rowOff>
    </xdr:to>
    <xdr:cxnSp macro="">
      <xdr:nvCxnSpPr>
        <xdr:cNvPr id="58" name="直線コネクタ 57">
          <a:extLst>
            <a:ext uri="{FF2B5EF4-FFF2-40B4-BE49-F238E27FC236}">
              <a16:creationId xmlns:a16="http://schemas.microsoft.com/office/drawing/2014/main" id="{26CD2703-EDA6-4769-AFDC-BC46598ECB6A}"/>
            </a:ext>
          </a:extLst>
        </xdr:cNvPr>
        <xdr:cNvCxnSpPr/>
      </xdr:nvCxnSpPr>
      <xdr:spPr>
        <a:xfrm>
          <a:off x="35519591"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17318</xdr:colOff>
      <xdr:row>18</xdr:row>
      <xdr:rowOff>201249</xdr:rowOff>
    </xdr:from>
    <xdr:to>
      <xdr:col>98</xdr:col>
      <xdr:colOff>17318</xdr:colOff>
      <xdr:row>18</xdr:row>
      <xdr:rowOff>201249</xdr:rowOff>
    </xdr:to>
    <xdr:cxnSp macro="">
      <xdr:nvCxnSpPr>
        <xdr:cNvPr id="59" name="直線コネクタ 58">
          <a:extLst>
            <a:ext uri="{FF2B5EF4-FFF2-40B4-BE49-F238E27FC236}">
              <a16:creationId xmlns:a16="http://schemas.microsoft.com/office/drawing/2014/main" id="{A9E71E92-5895-49BB-8F31-BC9E82A89F69}"/>
            </a:ext>
          </a:extLst>
        </xdr:cNvPr>
        <xdr:cNvCxnSpPr/>
      </xdr:nvCxnSpPr>
      <xdr:spPr>
        <a:xfrm>
          <a:off x="35519591" y="4721294"/>
          <a:ext cx="181840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34637</xdr:colOff>
      <xdr:row>16</xdr:row>
      <xdr:rowOff>201249</xdr:rowOff>
    </xdr:from>
    <xdr:to>
      <xdr:col>105</xdr:col>
      <xdr:colOff>0</xdr:colOff>
      <xdr:row>16</xdr:row>
      <xdr:rowOff>201249</xdr:rowOff>
    </xdr:to>
    <xdr:cxnSp macro="">
      <xdr:nvCxnSpPr>
        <xdr:cNvPr id="60" name="直線コネクタ 59">
          <a:extLst>
            <a:ext uri="{FF2B5EF4-FFF2-40B4-BE49-F238E27FC236}">
              <a16:creationId xmlns:a16="http://schemas.microsoft.com/office/drawing/2014/main" id="{0C4E034E-9C70-436B-A985-F47B332B97B2}"/>
            </a:ext>
          </a:extLst>
        </xdr:cNvPr>
        <xdr:cNvCxnSpPr/>
      </xdr:nvCxnSpPr>
      <xdr:spPr>
        <a:xfrm>
          <a:off x="38082682"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34637</xdr:colOff>
      <xdr:row>18</xdr:row>
      <xdr:rowOff>201249</xdr:rowOff>
    </xdr:from>
    <xdr:to>
      <xdr:col>104</xdr:col>
      <xdr:colOff>329046</xdr:colOff>
      <xdr:row>18</xdr:row>
      <xdr:rowOff>201249</xdr:rowOff>
    </xdr:to>
    <xdr:cxnSp macro="">
      <xdr:nvCxnSpPr>
        <xdr:cNvPr id="61" name="直線コネクタ 60">
          <a:extLst>
            <a:ext uri="{FF2B5EF4-FFF2-40B4-BE49-F238E27FC236}">
              <a16:creationId xmlns:a16="http://schemas.microsoft.com/office/drawing/2014/main" id="{D47E9B5E-3759-478B-BEBD-71C9F3F65F8B}"/>
            </a:ext>
          </a:extLst>
        </xdr:cNvPr>
        <xdr:cNvCxnSpPr/>
      </xdr:nvCxnSpPr>
      <xdr:spPr>
        <a:xfrm>
          <a:off x="38082682" y="4721294"/>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51955</xdr:colOff>
      <xdr:row>16</xdr:row>
      <xdr:rowOff>201249</xdr:rowOff>
    </xdr:from>
    <xdr:to>
      <xdr:col>112</xdr:col>
      <xdr:colOff>17319</xdr:colOff>
      <xdr:row>16</xdr:row>
      <xdr:rowOff>201249</xdr:rowOff>
    </xdr:to>
    <xdr:cxnSp macro="">
      <xdr:nvCxnSpPr>
        <xdr:cNvPr id="62" name="直線コネクタ 61">
          <a:extLst>
            <a:ext uri="{FF2B5EF4-FFF2-40B4-BE49-F238E27FC236}">
              <a16:creationId xmlns:a16="http://schemas.microsoft.com/office/drawing/2014/main" id="{E2330C59-40FE-4CB2-86B3-ED3D6BB78D91}"/>
            </a:ext>
          </a:extLst>
        </xdr:cNvPr>
        <xdr:cNvCxnSpPr/>
      </xdr:nvCxnSpPr>
      <xdr:spPr>
        <a:xfrm>
          <a:off x="40645773"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51955</xdr:colOff>
      <xdr:row>18</xdr:row>
      <xdr:rowOff>201249</xdr:rowOff>
    </xdr:from>
    <xdr:to>
      <xdr:col>111</xdr:col>
      <xdr:colOff>346365</xdr:colOff>
      <xdr:row>18</xdr:row>
      <xdr:rowOff>201249</xdr:rowOff>
    </xdr:to>
    <xdr:cxnSp macro="">
      <xdr:nvCxnSpPr>
        <xdr:cNvPr id="63" name="直線コネクタ 62">
          <a:extLst>
            <a:ext uri="{FF2B5EF4-FFF2-40B4-BE49-F238E27FC236}">
              <a16:creationId xmlns:a16="http://schemas.microsoft.com/office/drawing/2014/main" id="{DA886BED-4F14-4794-8737-DCCF9EDB64EC}"/>
            </a:ext>
          </a:extLst>
        </xdr:cNvPr>
        <xdr:cNvCxnSpPr/>
      </xdr:nvCxnSpPr>
      <xdr:spPr>
        <a:xfrm>
          <a:off x="40645773" y="4721294"/>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205</xdr:col>
      <xdr:colOff>23887</xdr:colOff>
      <xdr:row>20</xdr:row>
      <xdr:rowOff>201249</xdr:rowOff>
    </xdr:from>
    <xdr:to>
      <xdr:col>210</xdr:col>
      <xdr:colOff>0</xdr:colOff>
      <xdr:row>20</xdr:row>
      <xdr:rowOff>201249</xdr:rowOff>
    </xdr:to>
    <xdr:cxnSp macro="">
      <xdr:nvCxnSpPr>
        <xdr:cNvPr id="69" name="直線コネクタ 68">
          <a:extLst>
            <a:ext uri="{FF2B5EF4-FFF2-40B4-BE49-F238E27FC236}">
              <a16:creationId xmlns:a16="http://schemas.microsoft.com/office/drawing/2014/main" id="{998CA5B5-EA74-4902-8B1A-1FF9045875A4}"/>
            </a:ext>
          </a:extLst>
        </xdr:cNvPr>
        <xdr:cNvCxnSpPr/>
      </xdr:nvCxnSpPr>
      <xdr:spPr>
        <a:xfrm>
          <a:off x="76258523" y="5483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198</xdr:col>
      <xdr:colOff>23886</xdr:colOff>
      <xdr:row>20</xdr:row>
      <xdr:rowOff>201249</xdr:rowOff>
    </xdr:from>
    <xdr:to>
      <xdr:col>203</xdr:col>
      <xdr:colOff>-1</xdr:colOff>
      <xdr:row>20</xdr:row>
      <xdr:rowOff>201249</xdr:rowOff>
    </xdr:to>
    <xdr:cxnSp macro="">
      <xdr:nvCxnSpPr>
        <xdr:cNvPr id="70" name="直線コネクタ 69">
          <a:extLst>
            <a:ext uri="{FF2B5EF4-FFF2-40B4-BE49-F238E27FC236}">
              <a16:creationId xmlns:a16="http://schemas.microsoft.com/office/drawing/2014/main" id="{FB5DDEAE-C92B-4CB1-BC3C-7F5A55C61873}"/>
            </a:ext>
          </a:extLst>
        </xdr:cNvPr>
        <xdr:cNvCxnSpPr/>
      </xdr:nvCxnSpPr>
      <xdr:spPr>
        <a:xfrm>
          <a:off x="73712750" y="5483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233</xdr:col>
      <xdr:colOff>23887</xdr:colOff>
      <xdr:row>12</xdr:row>
      <xdr:rowOff>199517</xdr:rowOff>
    </xdr:from>
    <xdr:to>
      <xdr:col>238</xdr:col>
      <xdr:colOff>0</xdr:colOff>
      <xdr:row>12</xdr:row>
      <xdr:rowOff>199517</xdr:rowOff>
    </xdr:to>
    <xdr:cxnSp macro="">
      <xdr:nvCxnSpPr>
        <xdr:cNvPr id="71" name="直線コネクタ 70">
          <a:extLst>
            <a:ext uri="{FF2B5EF4-FFF2-40B4-BE49-F238E27FC236}">
              <a16:creationId xmlns:a16="http://schemas.microsoft.com/office/drawing/2014/main" id="{9CAEDC66-E65C-4837-8402-CEEADE9FA818}"/>
            </a:ext>
          </a:extLst>
        </xdr:cNvPr>
        <xdr:cNvCxnSpPr/>
      </xdr:nvCxnSpPr>
      <xdr:spPr>
        <a:xfrm>
          <a:off x="88206337" y="2428367"/>
          <a:ext cx="1833488"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17319</xdr:colOff>
      <xdr:row>12</xdr:row>
      <xdr:rowOff>183931</xdr:rowOff>
    </xdr:from>
    <xdr:to>
      <xdr:col>231</xdr:col>
      <xdr:colOff>0</xdr:colOff>
      <xdr:row>12</xdr:row>
      <xdr:rowOff>183931</xdr:rowOff>
    </xdr:to>
    <xdr:cxnSp macro="">
      <xdr:nvCxnSpPr>
        <xdr:cNvPr id="72" name="直線コネクタ 71">
          <a:extLst>
            <a:ext uri="{FF2B5EF4-FFF2-40B4-BE49-F238E27FC236}">
              <a16:creationId xmlns:a16="http://schemas.microsoft.com/office/drawing/2014/main" id="{B8398257-2C8E-4354-9756-E8841AC09642}"/>
            </a:ext>
          </a:extLst>
        </xdr:cNvPr>
        <xdr:cNvCxnSpPr/>
      </xdr:nvCxnSpPr>
      <xdr:spPr>
        <a:xfrm>
          <a:off x="84252955" y="2417976"/>
          <a:ext cx="143740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41205</xdr:colOff>
      <xdr:row>18</xdr:row>
      <xdr:rowOff>183931</xdr:rowOff>
    </xdr:from>
    <xdr:to>
      <xdr:col>196</xdr:col>
      <xdr:colOff>17318</xdr:colOff>
      <xdr:row>18</xdr:row>
      <xdr:rowOff>183931</xdr:rowOff>
    </xdr:to>
    <xdr:cxnSp macro="">
      <xdr:nvCxnSpPr>
        <xdr:cNvPr id="73" name="直線コネクタ 72">
          <a:extLst>
            <a:ext uri="{FF2B5EF4-FFF2-40B4-BE49-F238E27FC236}">
              <a16:creationId xmlns:a16="http://schemas.microsoft.com/office/drawing/2014/main" id="{15B91F67-8AC2-4F63-9843-920B44300A1B}"/>
            </a:ext>
          </a:extLst>
        </xdr:cNvPr>
        <xdr:cNvCxnSpPr/>
      </xdr:nvCxnSpPr>
      <xdr:spPr>
        <a:xfrm>
          <a:off x="71184296" y="4703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41206</xdr:colOff>
      <xdr:row>18</xdr:row>
      <xdr:rowOff>183931</xdr:rowOff>
    </xdr:from>
    <xdr:to>
      <xdr:col>189</xdr:col>
      <xdr:colOff>17319</xdr:colOff>
      <xdr:row>18</xdr:row>
      <xdr:rowOff>183931</xdr:rowOff>
    </xdr:to>
    <xdr:cxnSp macro="">
      <xdr:nvCxnSpPr>
        <xdr:cNvPr id="74" name="直線コネクタ 73">
          <a:extLst>
            <a:ext uri="{FF2B5EF4-FFF2-40B4-BE49-F238E27FC236}">
              <a16:creationId xmlns:a16="http://schemas.microsoft.com/office/drawing/2014/main" id="{528CC817-6264-4008-91EF-4E824899E747}"/>
            </a:ext>
          </a:extLst>
        </xdr:cNvPr>
        <xdr:cNvCxnSpPr/>
      </xdr:nvCxnSpPr>
      <xdr:spPr>
        <a:xfrm>
          <a:off x="68638524" y="4703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177</xdr:col>
      <xdr:colOff>6570</xdr:colOff>
      <xdr:row>18</xdr:row>
      <xdr:rowOff>183931</xdr:rowOff>
    </xdr:from>
    <xdr:to>
      <xdr:col>180</xdr:col>
      <xdr:colOff>0</xdr:colOff>
      <xdr:row>18</xdr:row>
      <xdr:rowOff>183931</xdr:rowOff>
    </xdr:to>
    <xdr:cxnSp macro="">
      <xdr:nvCxnSpPr>
        <xdr:cNvPr id="77" name="直線コネクタ 76">
          <a:extLst>
            <a:ext uri="{FF2B5EF4-FFF2-40B4-BE49-F238E27FC236}">
              <a16:creationId xmlns:a16="http://schemas.microsoft.com/office/drawing/2014/main" id="{5BBAC5D1-F543-4531-86F8-C599DEED1DC8}"/>
            </a:ext>
          </a:extLst>
        </xdr:cNvPr>
        <xdr:cNvCxnSpPr/>
      </xdr:nvCxnSpPr>
      <xdr:spPr>
        <a:xfrm>
          <a:off x="66058115" y="4703976"/>
          <a:ext cx="1084476"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181</xdr:col>
      <xdr:colOff>0</xdr:colOff>
      <xdr:row>18</xdr:row>
      <xdr:rowOff>183931</xdr:rowOff>
    </xdr:from>
    <xdr:to>
      <xdr:col>182</xdr:col>
      <xdr:colOff>17318</xdr:colOff>
      <xdr:row>18</xdr:row>
      <xdr:rowOff>183931</xdr:rowOff>
    </xdr:to>
    <xdr:cxnSp macro="">
      <xdr:nvCxnSpPr>
        <xdr:cNvPr id="79" name="直線コネクタ 78">
          <a:extLst>
            <a:ext uri="{FF2B5EF4-FFF2-40B4-BE49-F238E27FC236}">
              <a16:creationId xmlns:a16="http://schemas.microsoft.com/office/drawing/2014/main" id="{85D4BC3B-861B-4EC9-AE07-EC5C54863A54}"/>
            </a:ext>
          </a:extLst>
        </xdr:cNvPr>
        <xdr:cNvCxnSpPr/>
      </xdr:nvCxnSpPr>
      <xdr:spPr>
        <a:xfrm>
          <a:off x="67506273" y="4703976"/>
          <a:ext cx="381000"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41205</xdr:colOff>
      <xdr:row>20</xdr:row>
      <xdr:rowOff>183931</xdr:rowOff>
    </xdr:from>
    <xdr:to>
      <xdr:col>196</xdr:col>
      <xdr:colOff>17318</xdr:colOff>
      <xdr:row>20</xdr:row>
      <xdr:rowOff>183931</xdr:rowOff>
    </xdr:to>
    <xdr:cxnSp macro="">
      <xdr:nvCxnSpPr>
        <xdr:cNvPr id="81" name="直線コネクタ 80">
          <a:extLst>
            <a:ext uri="{FF2B5EF4-FFF2-40B4-BE49-F238E27FC236}">
              <a16:creationId xmlns:a16="http://schemas.microsoft.com/office/drawing/2014/main" id="{80E13161-9AEF-46F3-B394-A12BCCE50795}"/>
            </a:ext>
          </a:extLst>
        </xdr:cNvPr>
        <xdr:cNvCxnSpPr/>
      </xdr:nvCxnSpPr>
      <xdr:spPr>
        <a:xfrm>
          <a:off x="71184296" y="5465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41206</xdr:colOff>
      <xdr:row>20</xdr:row>
      <xdr:rowOff>183931</xdr:rowOff>
    </xdr:from>
    <xdr:to>
      <xdr:col>189</xdr:col>
      <xdr:colOff>17319</xdr:colOff>
      <xdr:row>20</xdr:row>
      <xdr:rowOff>183931</xdr:rowOff>
    </xdr:to>
    <xdr:cxnSp macro="">
      <xdr:nvCxnSpPr>
        <xdr:cNvPr id="82" name="直線コネクタ 81">
          <a:extLst>
            <a:ext uri="{FF2B5EF4-FFF2-40B4-BE49-F238E27FC236}">
              <a16:creationId xmlns:a16="http://schemas.microsoft.com/office/drawing/2014/main" id="{6B4433D7-8CDA-4C57-9C6D-F7655AC2F322}"/>
            </a:ext>
          </a:extLst>
        </xdr:cNvPr>
        <xdr:cNvCxnSpPr/>
      </xdr:nvCxnSpPr>
      <xdr:spPr>
        <a:xfrm>
          <a:off x="68638524" y="5465976"/>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51955</xdr:colOff>
      <xdr:row>16</xdr:row>
      <xdr:rowOff>201249</xdr:rowOff>
    </xdr:from>
    <xdr:to>
      <xdr:col>126</xdr:col>
      <xdr:colOff>17319</xdr:colOff>
      <xdr:row>16</xdr:row>
      <xdr:rowOff>201249</xdr:rowOff>
    </xdr:to>
    <xdr:cxnSp macro="">
      <xdr:nvCxnSpPr>
        <xdr:cNvPr id="83" name="直線コネクタ 82">
          <a:extLst>
            <a:ext uri="{FF2B5EF4-FFF2-40B4-BE49-F238E27FC236}">
              <a16:creationId xmlns:a16="http://schemas.microsoft.com/office/drawing/2014/main" id="{38742597-6502-4AF3-87D3-27E5868231C0}"/>
            </a:ext>
          </a:extLst>
        </xdr:cNvPr>
        <xdr:cNvCxnSpPr/>
      </xdr:nvCxnSpPr>
      <xdr:spPr>
        <a:xfrm>
          <a:off x="45737319"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16</xdr:row>
      <xdr:rowOff>201249</xdr:rowOff>
    </xdr:from>
    <xdr:to>
      <xdr:col>119</xdr:col>
      <xdr:colOff>17320</xdr:colOff>
      <xdr:row>16</xdr:row>
      <xdr:rowOff>201249</xdr:rowOff>
    </xdr:to>
    <xdr:cxnSp macro="">
      <xdr:nvCxnSpPr>
        <xdr:cNvPr id="85" name="直線コネクタ 84">
          <a:extLst>
            <a:ext uri="{FF2B5EF4-FFF2-40B4-BE49-F238E27FC236}">
              <a16:creationId xmlns:a16="http://schemas.microsoft.com/office/drawing/2014/main" id="{A46D7615-8A01-415E-B25A-7F5CA06DF0AA}"/>
            </a:ext>
          </a:extLst>
        </xdr:cNvPr>
        <xdr:cNvCxnSpPr/>
      </xdr:nvCxnSpPr>
      <xdr:spPr>
        <a:xfrm>
          <a:off x="43520591" y="3959294"/>
          <a:ext cx="1454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17320</xdr:colOff>
      <xdr:row>16</xdr:row>
      <xdr:rowOff>201249</xdr:rowOff>
    </xdr:from>
    <xdr:to>
      <xdr:col>132</xdr:col>
      <xdr:colOff>346365</xdr:colOff>
      <xdr:row>16</xdr:row>
      <xdr:rowOff>201249</xdr:rowOff>
    </xdr:to>
    <xdr:cxnSp macro="">
      <xdr:nvCxnSpPr>
        <xdr:cNvPr id="91" name="直線コネクタ 90">
          <a:extLst>
            <a:ext uri="{FF2B5EF4-FFF2-40B4-BE49-F238E27FC236}">
              <a16:creationId xmlns:a16="http://schemas.microsoft.com/office/drawing/2014/main" id="{F6A722AA-ECD5-421F-88DA-82E4A865D2E0}"/>
            </a:ext>
          </a:extLst>
        </xdr:cNvPr>
        <xdr:cNvCxnSpPr/>
      </xdr:nvCxnSpPr>
      <xdr:spPr>
        <a:xfrm>
          <a:off x="48248456"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51955</xdr:colOff>
      <xdr:row>20</xdr:row>
      <xdr:rowOff>166612</xdr:rowOff>
    </xdr:from>
    <xdr:to>
      <xdr:col>125</xdr:col>
      <xdr:colOff>346365</xdr:colOff>
      <xdr:row>20</xdr:row>
      <xdr:rowOff>166612</xdr:rowOff>
    </xdr:to>
    <xdr:cxnSp macro="">
      <xdr:nvCxnSpPr>
        <xdr:cNvPr id="93" name="直線コネクタ 92">
          <a:extLst>
            <a:ext uri="{FF2B5EF4-FFF2-40B4-BE49-F238E27FC236}">
              <a16:creationId xmlns:a16="http://schemas.microsoft.com/office/drawing/2014/main" id="{5916750C-047C-4A90-9E23-C3CB93A4C766}"/>
            </a:ext>
          </a:extLst>
        </xdr:cNvPr>
        <xdr:cNvCxnSpPr/>
      </xdr:nvCxnSpPr>
      <xdr:spPr>
        <a:xfrm>
          <a:off x="45737319" y="5448657"/>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34638</xdr:colOff>
      <xdr:row>20</xdr:row>
      <xdr:rowOff>166612</xdr:rowOff>
    </xdr:from>
    <xdr:to>
      <xdr:col>132</xdr:col>
      <xdr:colOff>329047</xdr:colOff>
      <xdr:row>20</xdr:row>
      <xdr:rowOff>166612</xdr:rowOff>
    </xdr:to>
    <xdr:cxnSp macro="">
      <xdr:nvCxnSpPr>
        <xdr:cNvPr id="94" name="直線コネクタ 93">
          <a:extLst>
            <a:ext uri="{FF2B5EF4-FFF2-40B4-BE49-F238E27FC236}">
              <a16:creationId xmlns:a16="http://schemas.microsoft.com/office/drawing/2014/main" id="{B902037D-1D08-430F-960F-0639D9C5BEE9}"/>
            </a:ext>
          </a:extLst>
        </xdr:cNvPr>
        <xdr:cNvCxnSpPr/>
      </xdr:nvCxnSpPr>
      <xdr:spPr>
        <a:xfrm>
          <a:off x="48265774" y="5448657"/>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20</xdr:row>
      <xdr:rowOff>201249</xdr:rowOff>
    </xdr:from>
    <xdr:to>
      <xdr:col>119</xdr:col>
      <xdr:colOff>17320</xdr:colOff>
      <xdr:row>20</xdr:row>
      <xdr:rowOff>201249</xdr:rowOff>
    </xdr:to>
    <xdr:cxnSp macro="">
      <xdr:nvCxnSpPr>
        <xdr:cNvPr id="99" name="直線コネクタ 98">
          <a:extLst>
            <a:ext uri="{FF2B5EF4-FFF2-40B4-BE49-F238E27FC236}">
              <a16:creationId xmlns:a16="http://schemas.microsoft.com/office/drawing/2014/main" id="{6749EA84-6E92-4762-A82C-E5FA7F58892D}"/>
            </a:ext>
          </a:extLst>
        </xdr:cNvPr>
        <xdr:cNvCxnSpPr/>
      </xdr:nvCxnSpPr>
      <xdr:spPr>
        <a:xfrm>
          <a:off x="43520591" y="5483294"/>
          <a:ext cx="1454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51955</xdr:colOff>
      <xdr:row>20</xdr:row>
      <xdr:rowOff>201249</xdr:rowOff>
    </xdr:from>
    <xdr:to>
      <xdr:col>111</xdr:col>
      <xdr:colOff>346365</xdr:colOff>
      <xdr:row>20</xdr:row>
      <xdr:rowOff>201249</xdr:rowOff>
    </xdr:to>
    <xdr:cxnSp macro="">
      <xdr:nvCxnSpPr>
        <xdr:cNvPr id="100" name="直線コネクタ 99">
          <a:extLst>
            <a:ext uri="{FF2B5EF4-FFF2-40B4-BE49-F238E27FC236}">
              <a16:creationId xmlns:a16="http://schemas.microsoft.com/office/drawing/2014/main" id="{4F8F1903-7DE5-4AF7-B42D-559995BBC04C}"/>
            </a:ext>
          </a:extLst>
        </xdr:cNvPr>
        <xdr:cNvCxnSpPr/>
      </xdr:nvCxnSpPr>
      <xdr:spPr>
        <a:xfrm>
          <a:off x="40645773" y="5483294"/>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51955</xdr:colOff>
      <xdr:row>22</xdr:row>
      <xdr:rowOff>218567</xdr:rowOff>
    </xdr:from>
    <xdr:to>
      <xdr:col>125</xdr:col>
      <xdr:colOff>346365</xdr:colOff>
      <xdr:row>22</xdr:row>
      <xdr:rowOff>218567</xdr:rowOff>
    </xdr:to>
    <xdr:cxnSp macro="">
      <xdr:nvCxnSpPr>
        <xdr:cNvPr id="101" name="直線コネクタ 100">
          <a:extLst>
            <a:ext uri="{FF2B5EF4-FFF2-40B4-BE49-F238E27FC236}">
              <a16:creationId xmlns:a16="http://schemas.microsoft.com/office/drawing/2014/main" id="{739123C3-571F-4A85-8928-14B05FCD23B4}"/>
            </a:ext>
          </a:extLst>
        </xdr:cNvPr>
        <xdr:cNvCxnSpPr/>
      </xdr:nvCxnSpPr>
      <xdr:spPr>
        <a:xfrm>
          <a:off x="45737319" y="6262612"/>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22</xdr:row>
      <xdr:rowOff>218567</xdr:rowOff>
    </xdr:from>
    <xdr:to>
      <xdr:col>119</xdr:col>
      <xdr:colOff>17320</xdr:colOff>
      <xdr:row>22</xdr:row>
      <xdr:rowOff>218567</xdr:rowOff>
    </xdr:to>
    <xdr:cxnSp macro="">
      <xdr:nvCxnSpPr>
        <xdr:cNvPr id="102" name="直線コネクタ 101">
          <a:extLst>
            <a:ext uri="{FF2B5EF4-FFF2-40B4-BE49-F238E27FC236}">
              <a16:creationId xmlns:a16="http://schemas.microsoft.com/office/drawing/2014/main" id="{8343AC23-1C1A-48A6-B2EA-1417E5E41C7C}"/>
            </a:ext>
          </a:extLst>
        </xdr:cNvPr>
        <xdr:cNvCxnSpPr/>
      </xdr:nvCxnSpPr>
      <xdr:spPr>
        <a:xfrm>
          <a:off x="43520591" y="6262612"/>
          <a:ext cx="1454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24</xdr:row>
      <xdr:rowOff>235885</xdr:rowOff>
    </xdr:from>
    <xdr:to>
      <xdr:col>119</xdr:col>
      <xdr:colOff>17320</xdr:colOff>
      <xdr:row>24</xdr:row>
      <xdr:rowOff>235885</xdr:rowOff>
    </xdr:to>
    <xdr:cxnSp macro="">
      <xdr:nvCxnSpPr>
        <xdr:cNvPr id="103" name="直線コネクタ 102">
          <a:extLst>
            <a:ext uri="{FF2B5EF4-FFF2-40B4-BE49-F238E27FC236}">
              <a16:creationId xmlns:a16="http://schemas.microsoft.com/office/drawing/2014/main" id="{62B91C97-4BC8-42C8-AFBC-F7993E787A8B}"/>
            </a:ext>
          </a:extLst>
        </xdr:cNvPr>
        <xdr:cNvCxnSpPr/>
      </xdr:nvCxnSpPr>
      <xdr:spPr>
        <a:xfrm>
          <a:off x="43520591" y="7041930"/>
          <a:ext cx="1454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51955</xdr:colOff>
      <xdr:row>24</xdr:row>
      <xdr:rowOff>183931</xdr:rowOff>
    </xdr:from>
    <xdr:to>
      <xdr:col>125</xdr:col>
      <xdr:colOff>346365</xdr:colOff>
      <xdr:row>24</xdr:row>
      <xdr:rowOff>183931</xdr:rowOff>
    </xdr:to>
    <xdr:cxnSp macro="">
      <xdr:nvCxnSpPr>
        <xdr:cNvPr id="104" name="直線コネクタ 103">
          <a:extLst>
            <a:ext uri="{FF2B5EF4-FFF2-40B4-BE49-F238E27FC236}">
              <a16:creationId xmlns:a16="http://schemas.microsoft.com/office/drawing/2014/main" id="{D62176FA-725F-4AE9-A47C-F5BA8F355FA2}"/>
            </a:ext>
          </a:extLst>
        </xdr:cNvPr>
        <xdr:cNvCxnSpPr/>
      </xdr:nvCxnSpPr>
      <xdr:spPr>
        <a:xfrm>
          <a:off x="45737319" y="6989976"/>
          <a:ext cx="1749137"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17320</xdr:colOff>
      <xdr:row>12</xdr:row>
      <xdr:rowOff>183931</xdr:rowOff>
    </xdr:from>
    <xdr:to>
      <xdr:col>132</xdr:col>
      <xdr:colOff>346365</xdr:colOff>
      <xdr:row>12</xdr:row>
      <xdr:rowOff>183931</xdr:rowOff>
    </xdr:to>
    <xdr:cxnSp macro="">
      <xdr:nvCxnSpPr>
        <xdr:cNvPr id="107" name="直線コネクタ 106">
          <a:extLst>
            <a:ext uri="{FF2B5EF4-FFF2-40B4-BE49-F238E27FC236}">
              <a16:creationId xmlns:a16="http://schemas.microsoft.com/office/drawing/2014/main" id="{646B6F3A-68E3-4546-93F9-88B0AE812338}"/>
            </a:ext>
          </a:extLst>
        </xdr:cNvPr>
        <xdr:cNvCxnSpPr/>
      </xdr:nvCxnSpPr>
      <xdr:spPr>
        <a:xfrm>
          <a:off x="48248456" y="2417976"/>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34636</xdr:colOff>
      <xdr:row>12</xdr:row>
      <xdr:rowOff>183931</xdr:rowOff>
    </xdr:from>
    <xdr:to>
      <xdr:col>135</xdr:col>
      <xdr:colOff>346365</xdr:colOff>
      <xdr:row>12</xdr:row>
      <xdr:rowOff>183931</xdr:rowOff>
    </xdr:to>
    <xdr:cxnSp macro="">
      <xdr:nvCxnSpPr>
        <xdr:cNvPr id="108" name="直線コネクタ 107">
          <a:extLst>
            <a:ext uri="{FF2B5EF4-FFF2-40B4-BE49-F238E27FC236}">
              <a16:creationId xmlns:a16="http://schemas.microsoft.com/office/drawing/2014/main" id="{B13E6F61-A980-4324-9154-7596AAF7BCD0}"/>
            </a:ext>
          </a:extLst>
        </xdr:cNvPr>
        <xdr:cNvCxnSpPr/>
      </xdr:nvCxnSpPr>
      <xdr:spPr>
        <a:xfrm>
          <a:off x="50811545" y="2417976"/>
          <a:ext cx="311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34635</xdr:colOff>
      <xdr:row>12</xdr:row>
      <xdr:rowOff>183931</xdr:rowOff>
    </xdr:from>
    <xdr:to>
      <xdr:col>139</xdr:col>
      <xdr:colOff>346364</xdr:colOff>
      <xdr:row>12</xdr:row>
      <xdr:rowOff>183931</xdr:rowOff>
    </xdr:to>
    <xdr:cxnSp macro="">
      <xdr:nvCxnSpPr>
        <xdr:cNvPr id="110" name="直線コネクタ 109">
          <a:extLst>
            <a:ext uri="{FF2B5EF4-FFF2-40B4-BE49-F238E27FC236}">
              <a16:creationId xmlns:a16="http://schemas.microsoft.com/office/drawing/2014/main" id="{F9687CB0-2E1E-48FA-AD67-35F85063498E}"/>
            </a:ext>
          </a:extLst>
        </xdr:cNvPr>
        <xdr:cNvCxnSpPr/>
      </xdr:nvCxnSpPr>
      <xdr:spPr>
        <a:xfrm>
          <a:off x="51538908" y="2417976"/>
          <a:ext cx="103909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34637</xdr:colOff>
      <xdr:row>12</xdr:row>
      <xdr:rowOff>183931</xdr:rowOff>
    </xdr:from>
    <xdr:to>
      <xdr:col>147</xdr:col>
      <xdr:colOff>1</xdr:colOff>
      <xdr:row>12</xdr:row>
      <xdr:rowOff>183931</xdr:rowOff>
    </xdr:to>
    <xdr:cxnSp macro="">
      <xdr:nvCxnSpPr>
        <xdr:cNvPr id="112" name="直線コネクタ 111">
          <a:extLst>
            <a:ext uri="{FF2B5EF4-FFF2-40B4-BE49-F238E27FC236}">
              <a16:creationId xmlns:a16="http://schemas.microsoft.com/office/drawing/2014/main" id="{9DC87CD4-FF40-4CB0-BC35-1195C55E7CF8}"/>
            </a:ext>
          </a:extLst>
        </xdr:cNvPr>
        <xdr:cNvCxnSpPr/>
      </xdr:nvCxnSpPr>
      <xdr:spPr>
        <a:xfrm>
          <a:off x="53357319" y="2417976"/>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34637</xdr:colOff>
      <xdr:row>14</xdr:row>
      <xdr:rowOff>235886</xdr:rowOff>
    </xdr:from>
    <xdr:to>
      <xdr:col>147</xdr:col>
      <xdr:colOff>1</xdr:colOff>
      <xdr:row>14</xdr:row>
      <xdr:rowOff>235886</xdr:rowOff>
    </xdr:to>
    <xdr:cxnSp macro="">
      <xdr:nvCxnSpPr>
        <xdr:cNvPr id="113" name="直線コネクタ 112">
          <a:extLst>
            <a:ext uri="{FF2B5EF4-FFF2-40B4-BE49-F238E27FC236}">
              <a16:creationId xmlns:a16="http://schemas.microsoft.com/office/drawing/2014/main" id="{E5D26416-985A-464D-820C-8F30327F224B}"/>
            </a:ext>
          </a:extLst>
        </xdr:cNvPr>
        <xdr:cNvCxnSpPr/>
      </xdr:nvCxnSpPr>
      <xdr:spPr>
        <a:xfrm>
          <a:off x="53357319" y="3231931"/>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149</xdr:col>
      <xdr:colOff>34637</xdr:colOff>
      <xdr:row>14</xdr:row>
      <xdr:rowOff>235886</xdr:rowOff>
    </xdr:from>
    <xdr:to>
      <xdr:col>154</xdr:col>
      <xdr:colOff>1</xdr:colOff>
      <xdr:row>14</xdr:row>
      <xdr:rowOff>235886</xdr:rowOff>
    </xdr:to>
    <xdr:cxnSp macro="">
      <xdr:nvCxnSpPr>
        <xdr:cNvPr id="114" name="直線コネクタ 113">
          <a:extLst>
            <a:ext uri="{FF2B5EF4-FFF2-40B4-BE49-F238E27FC236}">
              <a16:creationId xmlns:a16="http://schemas.microsoft.com/office/drawing/2014/main" id="{50F6B380-2CDD-4B2D-BD57-1D83D22B6BD7}"/>
            </a:ext>
          </a:extLst>
        </xdr:cNvPr>
        <xdr:cNvCxnSpPr/>
      </xdr:nvCxnSpPr>
      <xdr:spPr>
        <a:xfrm>
          <a:off x="55903092" y="3231931"/>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156</xdr:col>
      <xdr:colOff>17318</xdr:colOff>
      <xdr:row>14</xdr:row>
      <xdr:rowOff>235886</xdr:rowOff>
    </xdr:from>
    <xdr:to>
      <xdr:col>160</xdr:col>
      <xdr:colOff>17319</xdr:colOff>
      <xdr:row>14</xdr:row>
      <xdr:rowOff>235886</xdr:rowOff>
    </xdr:to>
    <xdr:cxnSp macro="">
      <xdr:nvCxnSpPr>
        <xdr:cNvPr id="115" name="直線コネクタ 114">
          <a:extLst>
            <a:ext uri="{FF2B5EF4-FFF2-40B4-BE49-F238E27FC236}">
              <a16:creationId xmlns:a16="http://schemas.microsoft.com/office/drawing/2014/main" id="{83778A29-4405-4367-9937-2E43025A4292}"/>
            </a:ext>
          </a:extLst>
        </xdr:cNvPr>
        <xdr:cNvCxnSpPr/>
      </xdr:nvCxnSpPr>
      <xdr:spPr>
        <a:xfrm>
          <a:off x="58431545" y="3231931"/>
          <a:ext cx="1454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156</xdr:col>
      <xdr:colOff>17318</xdr:colOff>
      <xdr:row>16</xdr:row>
      <xdr:rowOff>201249</xdr:rowOff>
    </xdr:from>
    <xdr:to>
      <xdr:col>160</xdr:col>
      <xdr:colOff>17319</xdr:colOff>
      <xdr:row>16</xdr:row>
      <xdr:rowOff>201249</xdr:rowOff>
    </xdr:to>
    <xdr:cxnSp macro="">
      <xdr:nvCxnSpPr>
        <xdr:cNvPr id="117" name="直線コネクタ 116">
          <a:extLst>
            <a:ext uri="{FF2B5EF4-FFF2-40B4-BE49-F238E27FC236}">
              <a16:creationId xmlns:a16="http://schemas.microsoft.com/office/drawing/2014/main" id="{32C66D6F-5F9B-41BE-A7D6-DCA6E6F9A9BC}"/>
            </a:ext>
          </a:extLst>
        </xdr:cNvPr>
        <xdr:cNvCxnSpPr/>
      </xdr:nvCxnSpPr>
      <xdr:spPr>
        <a:xfrm>
          <a:off x="58431545" y="3959294"/>
          <a:ext cx="1454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163</xdr:col>
      <xdr:colOff>17318</xdr:colOff>
      <xdr:row>16</xdr:row>
      <xdr:rowOff>201249</xdr:rowOff>
    </xdr:from>
    <xdr:to>
      <xdr:col>167</xdr:col>
      <xdr:colOff>346364</xdr:colOff>
      <xdr:row>16</xdr:row>
      <xdr:rowOff>201249</xdr:rowOff>
    </xdr:to>
    <xdr:cxnSp macro="">
      <xdr:nvCxnSpPr>
        <xdr:cNvPr id="118" name="直線コネクタ 117">
          <a:extLst>
            <a:ext uri="{FF2B5EF4-FFF2-40B4-BE49-F238E27FC236}">
              <a16:creationId xmlns:a16="http://schemas.microsoft.com/office/drawing/2014/main" id="{AD5F3E7B-5AC4-4297-9C6E-F4FA6C8E6CBC}"/>
            </a:ext>
          </a:extLst>
        </xdr:cNvPr>
        <xdr:cNvCxnSpPr/>
      </xdr:nvCxnSpPr>
      <xdr:spPr>
        <a:xfrm>
          <a:off x="60977318"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170</xdr:col>
      <xdr:colOff>17318</xdr:colOff>
      <xdr:row>16</xdr:row>
      <xdr:rowOff>201249</xdr:rowOff>
    </xdr:from>
    <xdr:to>
      <xdr:col>174</xdr:col>
      <xdr:colOff>346364</xdr:colOff>
      <xdr:row>16</xdr:row>
      <xdr:rowOff>201249</xdr:rowOff>
    </xdr:to>
    <xdr:cxnSp macro="">
      <xdr:nvCxnSpPr>
        <xdr:cNvPr id="120" name="直線コネクタ 119">
          <a:extLst>
            <a:ext uri="{FF2B5EF4-FFF2-40B4-BE49-F238E27FC236}">
              <a16:creationId xmlns:a16="http://schemas.microsoft.com/office/drawing/2014/main" id="{2E57C846-91DD-4226-A0EA-05311532499F}"/>
            </a:ext>
          </a:extLst>
        </xdr:cNvPr>
        <xdr:cNvCxnSpPr/>
      </xdr:nvCxnSpPr>
      <xdr:spPr>
        <a:xfrm>
          <a:off x="63523091" y="3959294"/>
          <a:ext cx="1783773"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177</xdr:col>
      <xdr:colOff>6570</xdr:colOff>
      <xdr:row>16</xdr:row>
      <xdr:rowOff>218568</xdr:rowOff>
    </xdr:from>
    <xdr:to>
      <xdr:col>180</xdr:col>
      <xdr:colOff>0</xdr:colOff>
      <xdr:row>16</xdr:row>
      <xdr:rowOff>218568</xdr:rowOff>
    </xdr:to>
    <xdr:cxnSp macro="">
      <xdr:nvCxnSpPr>
        <xdr:cNvPr id="121" name="直線コネクタ 120">
          <a:extLst>
            <a:ext uri="{FF2B5EF4-FFF2-40B4-BE49-F238E27FC236}">
              <a16:creationId xmlns:a16="http://schemas.microsoft.com/office/drawing/2014/main" id="{D6B8EB96-1B1C-4EE0-A0E3-34423E11CD7D}"/>
            </a:ext>
          </a:extLst>
        </xdr:cNvPr>
        <xdr:cNvCxnSpPr/>
      </xdr:nvCxnSpPr>
      <xdr:spPr>
        <a:xfrm>
          <a:off x="66058115" y="3976613"/>
          <a:ext cx="1084476"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181</xdr:col>
      <xdr:colOff>0</xdr:colOff>
      <xdr:row>16</xdr:row>
      <xdr:rowOff>235885</xdr:rowOff>
    </xdr:from>
    <xdr:to>
      <xdr:col>182</xdr:col>
      <xdr:colOff>17318</xdr:colOff>
      <xdr:row>16</xdr:row>
      <xdr:rowOff>235885</xdr:rowOff>
    </xdr:to>
    <xdr:cxnSp macro="">
      <xdr:nvCxnSpPr>
        <xdr:cNvPr id="122" name="直線コネクタ 121">
          <a:extLst>
            <a:ext uri="{FF2B5EF4-FFF2-40B4-BE49-F238E27FC236}">
              <a16:creationId xmlns:a16="http://schemas.microsoft.com/office/drawing/2014/main" id="{B1EDED2F-3C11-435F-A019-9C0FD641614F}"/>
            </a:ext>
          </a:extLst>
        </xdr:cNvPr>
        <xdr:cNvCxnSpPr/>
      </xdr:nvCxnSpPr>
      <xdr:spPr>
        <a:xfrm>
          <a:off x="67506273" y="3993930"/>
          <a:ext cx="381000"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23887</xdr:colOff>
      <xdr:row>22</xdr:row>
      <xdr:rowOff>218567</xdr:rowOff>
    </xdr:from>
    <xdr:to>
      <xdr:col>21</xdr:col>
      <xdr:colOff>0</xdr:colOff>
      <xdr:row>22</xdr:row>
      <xdr:rowOff>218567</xdr:rowOff>
    </xdr:to>
    <xdr:cxnSp macro="">
      <xdr:nvCxnSpPr>
        <xdr:cNvPr id="123" name="直線コネクタ 122">
          <a:extLst>
            <a:ext uri="{FF2B5EF4-FFF2-40B4-BE49-F238E27FC236}">
              <a16:creationId xmlns:a16="http://schemas.microsoft.com/office/drawing/2014/main" id="{45D79F62-653A-46B0-994A-D60F4B1F903C}"/>
            </a:ext>
          </a:extLst>
        </xdr:cNvPr>
        <xdr:cNvCxnSpPr/>
      </xdr:nvCxnSpPr>
      <xdr:spPr>
        <a:xfrm>
          <a:off x="7522660" y="6262612"/>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41206</xdr:colOff>
      <xdr:row>22</xdr:row>
      <xdr:rowOff>218567</xdr:rowOff>
    </xdr:from>
    <xdr:to>
      <xdr:col>28</xdr:col>
      <xdr:colOff>17318</xdr:colOff>
      <xdr:row>22</xdr:row>
      <xdr:rowOff>218567</xdr:rowOff>
    </xdr:to>
    <xdr:cxnSp macro="">
      <xdr:nvCxnSpPr>
        <xdr:cNvPr id="124" name="直線コネクタ 123">
          <a:extLst>
            <a:ext uri="{FF2B5EF4-FFF2-40B4-BE49-F238E27FC236}">
              <a16:creationId xmlns:a16="http://schemas.microsoft.com/office/drawing/2014/main" id="{C54379D0-CB98-452F-9CB8-CAC6CB36651E}"/>
            </a:ext>
          </a:extLst>
        </xdr:cNvPr>
        <xdr:cNvCxnSpPr/>
      </xdr:nvCxnSpPr>
      <xdr:spPr>
        <a:xfrm>
          <a:off x="10085751" y="6262612"/>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23887</xdr:colOff>
      <xdr:row>24</xdr:row>
      <xdr:rowOff>201249</xdr:rowOff>
    </xdr:from>
    <xdr:to>
      <xdr:col>21</xdr:col>
      <xdr:colOff>0</xdr:colOff>
      <xdr:row>24</xdr:row>
      <xdr:rowOff>201249</xdr:rowOff>
    </xdr:to>
    <xdr:cxnSp macro="">
      <xdr:nvCxnSpPr>
        <xdr:cNvPr id="126" name="直線コネクタ 125">
          <a:extLst>
            <a:ext uri="{FF2B5EF4-FFF2-40B4-BE49-F238E27FC236}">
              <a16:creationId xmlns:a16="http://schemas.microsoft.com/office/drawing/2014/main" id="{BF771BAE-9A48-47A7-A57B-CF461173EFBE}"/>
            </a:ext>
          </a:extLst>
        </xdr:cNvPr>
        <xdr:cNvCxnSpPr/>
      </xdr:nvCxnSpPr>
      <xdr:spPr>
        <a:xfrm>
          <a:off x="7522660" y="700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41206</xdr:colOff>
      <xdr:row>24</xdr:row>
      <xdr:rowOff>201249</xdr:rowOff>
    </xdr:from>
    <xdr:to>
      <xdr:col>28</xdr:col>
      <xdr:colOff>17318</xdr:colOff>
      <xdr:row>24</xdr:row>
      <xdr:rowOff>201249</xdr:rowOff>
    </xdr:to>
    <xdr:cxnSp macro="">
      <xdr:nvCxnSpPr>
        <xdr:cNvPr id="127" name="直線コネクタ 126">
          <a:extLst>
            <a:ext uri="{FF2B5EF4-FFF2-40B4-BE49-F238E27FC236}">
              <a16:creationId xmlns:a16="http://schemas.microsoft.com/office/drawing/2014/main" id="{D64AFF16-62F2-49B9-BB3D-B6ABC39EC66B}"/>
            </a:ext>
          </a:extLst>
        </xdr:cNvPr>
        <xdr:cNvCxnSpPr/>
      </xdr:nvCxnSpPr>
      <xdr:spPr>
        <a:xfrm>
          <a:off x="10085751" y="700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6569</xdr:colOff>
      <xdr:row>24</xdr:row>
      <xdr:rowOff>201249</xdr:rowOff>
    </xdr:from>
    <xdr:to>
      <xdr:col>34</xdr:col>
      <xdr:colOff>346364</xdr:colOff>
      <xdr:row>24</xdr:row>
      <xdr:rowOff>201249</xdr:rowOff>
    </xdr:to>
    <xdr:cxnSp macro="">
      <xdr:nvCxnSpPr>
        <xdr:cNvPr id="128" name="直線コネクタ 127">
          <a:extLst>
            <a:ext uri="{FF2B5EF4-FFF2-40B4-BE49-F238E27FC236}">
              <a16:creationId xmlns:a16="http://schemas.microsoft.com/office/drawing/2014/main" id="{B65B90F2-6BD4-4CAE-9BAC-E69E385261F8}"/>
            </a:ext>
          </a:extLst>
        </xdr:cNvPr>
        <xdr:cNvCxnSpPr/>
      </xdr:nvCxnSpPr>
      <xdr:spPr>
        <a:xfrm>
          <a:off x="12596887" y="7007294"/>
          <a:ext cx="179452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34636</xdr:colOff>
      <xdr:row>20</xdr:row>
      <xdr:rowOff>201249</xdr:rowOff>
    </xdr:from>
    <xdr:to>
      <xdr:col>135</xdr:col>
      <xdr:colOff>346365</xdr:colOff>
      <xdr:row>20</xdr:row>
      <xdr:rowOff>201249</xdr:rowOff>
    </xdr:to>
    <xdr:cxnSp macro="">
      <xdr:nvCxnSpPr>
        <xdr:cNvPr id="129" name="直線コネクタ 128">
          <a:extLst>
            <a:ext uri="{FF2B5EF4-FFF2-40B4-BE49-F238E27FC236}">
              <a16:creationId xmlns:a16="http://schemas.microsoft.com/office/drawing/2014/main" id="{70BDA66B-3FAE-4EED-90AD-F5D5CF197710}"/>
            </a:ext>
          </a:extLst>
        </xdr:cNvPr>
        <xdr:cNvCxnSpPr/>
      </xdr:nvCxnSpPr>
      <xdr:spPr>
        <a:xfrm>
          <a:off x="50811545" y="5483294"/>
          <a:ext cx="311729"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34635</xdr:colOff>
      <xdr:row>20</xdr:row>
      <xdr:rowOff>201248</xdr:rowOff>
    </xdr:from>
    <xdr:to>
      <xdr:col>139</xdr:col>
      <xdr:colOff>346364</xdr:colOff>
      <xdr:row>20</xdr:row>
      <xdr:rowOff>201248</xdr:rowOff>
    </xdr:to>
    <xdr:cxnSp macro="">
      <xdr:nvCxnSpPr>
        <xdr:cNvPr id="130" name="直線コネクタ 129">
          <a:extLst>
            <a:ext uri="{FF2B5EF4-FFF2-40B4-BE49-F238E27FC236}">
              <a16:creationId xmlns:a16="http://schemas.microsoft.com/office/drawing/2014/main" id="{A0869093-9ED1-4942-8652-F5B4B00AA59E}"/>
            </a:ext>
          </a:extLst>
        </xdr:cNvPr>
        <xdr:cNvCxnSpPr/>
      </xdr:nvCxnSpPr>
      <xdr:spPr>
        <a:xfrm>
          <a:off x="51538908" y="5483293"/>
          <a:ext cx="1039092" cy="0"/>
        </a:xfrm>
        <a:prstGeom prst="line">
          <a:avLst/>
        </a:prstGeom>
        <a:ln w="635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6568</xdr:colOff>
      <xdr:row>13</xdr:row>
      <xdr:rowOff>183943</xdr:rowOff>
    </xdr:from>
    <xdr:to>
      <xdr:col>14</xdr:col>
      <xdr:colOff>0</xdr:colOff>
      <xdr:row>13</xdr:row>
      <xdr:rowOff>183943</xdr:rowOff>
    </xdr:to>
    <xdr:cxnSp macro="">
      <xdr:nvCxnSpPr>
        <xdr:cNvPr id="86" name="直線コネクタ 85">
          <a:extLst>
            <a:ext uri="{FF2B5EF4-FFF2-40B4-BE49-F238E27FC236}">
              <a16:creationId xmlns:a16="http://schemas.microsoft.com/office/drawing/2014/main" id="{556C22A8-7721-41F1-A864-6A27C0FF8D17}"/>
            </a:ext>
          </a:extLst>
        </xdr:cNvPr>
        <xdr:cNvCxnSpPr/>
      </xdr:nvCxnSpPr>
      <xdr:spPr>
        <a:xfrm>
          <a:off x="4959568" y="2798988"/>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6568</xdr:colOff>
      <xdr:row>15</xdr:row>
      <xdr:rowOff>183943</xdr:rowOff>
    </xdr:from>
    <xdr:to>
      <xdr:col>21</xdr:col>
      <xdr:colOff>0</xdr:colOff>
      <xdr:row>15</xdr:row>
      <xdr:rowOff>183943</xdr:rowOff>
    </xdr:to>
    <xdr:cxnSp macro="">
      <xdr:nvCxnSpPr>
        <xdr:cNvPr id="87" name="直線コネクタ 86">
          <a:extLst>
            <a:ext uri="{FF2B5EF4-FFF2-40B4-BE49-F238E27FC236}">
              <a16:creationId xmlns:a16="http://schemas.microsoft.com/office/drawing/2014/main" id="{343405CB-4CD5-4CC9-A016-25772DE191F6}"/>
            </a:ext>
          </a:extLst>
        </xdr:cNvPr>
        <xdr:cNvCxnSpPr/>
      </xdr:nvCxnSpPr>
      <xdr:spPr>
        <a:xfrm>
          <a:off x="7505341" y="3560988"/>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6569</xdr:colOff>
      <xdr:row>15</xdr:row>
      <xdr:rowOff>183943</xdr:rowOff>
    </xdr:from>
    <xdr:to>
      <xdr:col>28</xdr:col>
      <xdr:colOff>0</xdr:colOff>
      <xdr:row>15</xdr:row>
      <xdr:rowOff>183943</xdr:rowOff>
    </xdr:to>
    <xdr:cxnSp macro="">
      <xdr:nvCxnSpPr>
        <xdr:cNvPr id="88" name="直線コネクタ 87">
          <a:extLst>
            <a:ext uri="{FF2B5EF4-FFF2-40B4-BE49-F238E27FC236}">
              <a16:creationId xmlns:a16="http://schemas.microsoft.com/office/drawing/2014/main" id="{73E969AE-3E9C-424D-9B5B-643323FC1DE7}"/>
            </a:ext>
          </a:extLst>
        </xdr:cNvPr>
        <xdr:cNvCxnSpPr/>
      </xdr:nvCxnSpPr>
      <xdr:spPr>
        <a:xfrm>
          <a:off x="10051114" y="3560988"/>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6569</xdr:colOff>
      <xdr:row>23</xdr:row>
      <xdr:rowOff>201262</xdr:rowOff>
    </xdr:from>
    <xdr:to>
      <xdr:col>28</xdr:col>
      <xdr:colOff>0</xdr:colOff>
      <xdr:row>23</xdr:row>
      <xdr:rowOff>201262</xdr:rowOff>
    </xdr:to>
    <xdr:cxnSp macro="">
      <xdr:nvCxnSpPr>
        <xdr:cNvPr id="89" name="直線コネクタ 88">
          <a:extLst>
            <a:ext uri="{FF2B5EF4-FFF2-40B4-BE49-F238E27FC236}">
              <a16:creationId xmlns:a16="http://schemas.microsoft.com/office/drawing/2014/main" id="{CB57E75A-AD4F-47B7-91D4-D2A347395FC7}"/>
            </a:ext>
          </a:extLst>
        </xdr:cNvPr>
        <xdr:cNvCxnSpPr/>
      </xdr:nvCxnSpPr>
      <xdr:spPr>
        <a:xfrm>
          <a:off x="10051114" y="6626307"/>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6569</xdr:colOff>
      <xdr:row>25</xdr:row>
      <xdr:rowOff>149308</xdr:rowOff>
    </xdr:from>
    <xdr:to>
      <xdr:col>28</xdr:col>
      <xdr:colOff>0</xdr:colOff>
      <xdr:row>25</xdr:row>
      <xdr:rowOff>149308</xdr:rowOff>
    </xdr:to>
    <xdr:cxnSp macro="">
      <xdr:nvCxnSpPr>
        <xdr:cNvPr id="90" name="直線コネクタ 89">
          <a:extLst>
            <a:ext uri="{FF2B5EF4-FFF2-40B4-BE49-F238E27FC236}">
              <a16:creationId xmlns:a16="http://schemas.microsoft.com/office/drawing/2014/main" id="{BA98B360-DE0F-4C94-93B6-1C80400A56FC}"/>
            </a:ext>
          </a:extLst>
        </xdr:cNvPr>
        <xdr:cNvCxnSpPr/>
      </xdr:nvCxnSpPr>
      <xdr:spPr>
        <a:xfrm>
          <a:off x="10051114" y="7336353"/>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23886</xdr:colOff>
      <xdr:row>25</xdr:row>
      <xdr:rowOff>149308</xdr:rowOff>
    </xdr:from>
    <xdr:to>
      <xdr:col>35</xdr:col>
      <xdr:colOff>346364</xdr:colOff>
      <xdr:row>25</xdr:row>
      <xdr:rowOff>149308</xdr:rowOff>
    </xdr:to>
    <xdr:cxnSp macro="">
      <xdr:nvCxnSpPr>
        <xdr:cNvPr id="92" name="直線コネクタ 91">
          <a:extLst>
            <a:ext uri="{FF2B5EF4-FFF2-40B4-BE49-F238E27FC236}">
              <a16:creationId xmlns:a16="http://schemas.microsoft.com/office/drawing/2014/main" id="{D0EFCB94-714C-4F59-9BB7-1EE9A73DCC6B}"/>
            </a:ext>
          </a:extLst>
        </xdr:cNvPr>
        <xdr:cNvCxnSpPr/>
      </xdr:nvCxnSpPr>
      <xdr:spPr>
        <a:xfrm>
          <a:off x="12614204" y="7336353"/>
          <a:ext cx="2140887"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6568</xdr:colOff>
      <xdr:row>15</xdr:row>
      <xdr:rowOff>183943</xdr:rowOff>
    </xdr:from>
    <xdr:to>
      <xdr:col>36</xdr:col>
      <xdr:colOff>0</xdr:colOff>
      <xdr:row>15</xdr:row>
      <xdr:rowOff>183943</xdr:rowOff>
    </xdr:to>
    <xdr:cxnSp macro="">
      <xdr:nvCxnSpPr>
        <xdr:cNvPr id="96" name="直線コネクタ 95">
          <a:extLst>
            <a:ext uri="{FF2B5EF4-FFF2-40B4-BE49-F238E27FC236}">
              <a16:creationId xmlns:a16="http://schemas.microsoft.com/office/drawing/2014/main" id="{52137A7E-143C-47E5-B2AD-BC7A3B1F08B3}"/>
            </a:ext>
          </a:extLst>
        </xdr:cNvPr>
        <xdr:cNvCxnSpPr/>
      </xdr:nvCxnSpPr>
      <xdr:spPr>
        <a:xfrm>
          <a:off x="12596886" y="3560988"/>
          <a:ext cx="217552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6568</xdr:colOff>
      <xdr:row>15</xdr:row>
      <xdr:rowOff>183943</xdr:rowOff>
    </xdr:from>
    <xdr:to>
      <xdr:col>42</xdr:col>
      <xdr:colOff>0</xdr:colOff>
      <xdr:row>15</xdr:row>
      <xdr:rowOff>183943</xdr:rowOff>
    </xdr:to>
    <xdr:cxnSp macro="">
      <xdr:nvCxnSpPr>
        <xdr:cNvPr id="97" name="直線コネクタ 96">
          <a:extLst>
            <a:ext uri="{FF2B5EF4-FFF2-40B4-BE49-F238E27FC236}">
              <a16:creationId xmlns:a16="http://schemas.microsoft.com/office/drawing/2014/main" id="{846E05B3-E485-47BD-811A-A00726AC83B6}"/>
            </a:ext>
          </a:extLst>
        </xdr:cNvPr>
        <xdr:cNvCxnSpPr/>
      </xdr:nvCxnSpPr>
      <xdr:spPr>
        <a:xfrm>
          <a:off x="15142659" y="3560988"/>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41204</xdr:colOff>
      <xdr:row>23</xdr:row>
      <xdr:rowOff>201262</xdr:rowOff>
    </xdr:from>
    <xdr:to>
      <xdr:col>21</xdr:col>
      <xdr:colOff>34636</xdr:colOff>
      <xdr:row>23</xdr:row>
      <xdr:rowOff>201262</xdr:rowOff>
    </xdr:to>
    <xdr:cxnSp macro="">
      <xdr:nvCxnSpPr>
        <xdr:cNvPr id="98" name="直線コネクタ 97">
          <a:extLst>
            <a:ext uri="{FF2B5EF4-FFF2-40B4-BE49-F238E27FC236}">
              <a16:creationId xmlns:a16="http://schemas.microsoft.com/office/drawing/2014/main" id="{024AE921-6341-4A90-AABF-6A9A77F59D1D}"/>
            </a:ext>
          </a:extLst>
        </xdr:cNvPr>
        <xdr:cNvCxnSpPr/>
      </xdr:nvCxnSpPr>
      <xdr:spPr>
        <a:xfrm>
          <a:off x="7539977" y="6626307"/>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41204</xdr:colOff>
      <xdr:row>25</xdr:row>
      <xdr:rowOff>201262</xdr:rowOff>
    </xdr:from>
    <xdr:to>
      <xdr:col>21</xdr:col>
      <xdr:colOff>34636</xdr:colOff>
      <xdr:row>25</xdr:row>
      <xdr:rowOff>201262</xdr:rowOff>
    </xdr:to>
    <xdr:cxnSp macro="">
      <xdr:nvCxnSpPr>
        <xdr:cNvPr id="105" name="直線コネクタ 104">
          <a:extLst>
            <a:ext uri="{FF2B5EF4-FFF2-40B4-BE49-F238E27FC236}">
              <a16:creationId xmlns:a16="http://schemas.microsoft.com/office/drawing/2014/main" id="{09B1D26B-6620-4F6B-92A1-D5B85EE23FCD}"/>
            </a:ext>
          </a:extLst>
        </xdr:cNvPr>
        <xdr:cNvCxnSpPr/>
      </xdr:nvCxnSpPr>
      <xdr:spPr>
        <a:xfrm>
          <a:off x="7539977" y="7388307"/>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6568</xdr:colOff>
      <xdr:row>17</xdr:row>
      <xdr:rowOff>218580</xdr:rowOff>
    </xdr:from>
    <xdr:to>
      <xdr:col>42</xdr:col>
      <xdr:colOff>0</xdr:colOff>
      <xdr:row>17</xdr:row>
      <xdr:rowOff>218580</xdr:rowOff>
    </xdr:to>
    <xdr:cxnSp macro="">
      <xdr:nvCxnSpPr>
        <xdr:cNvPr id="106" name="直線コネクタ 105">
          <a:extLst>
            <a:ext uri="{FF2B5EF4-FFF2-40B4-BE49-F238E27FC236}">
              <a16:creationId xmlns:a16="http://schemas.microsoft.com/office/drawing/2014/main" id="{127D3BD6-9A26-4E16-A2B4-67B34F86D409}"/>
            </a:ext>
          </a:extLst>
        </xdr:cNvPr>
        <xdr:cNvCxnSpPr/>
      </xdr:nvCxnSpPr>
      <xdr:spPr>
        <a:xfrm>
          <a:off x="15142659"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23886</xdr:colOff>
      <xdr:row>15</xdr:row>
      <xdr:rowOff>183943</xdr:rowOff>
    </xdr:from>
    <xdr:to>
      <xdr:col>50</xdr:col>
      <xdr:colOff>0</xdr:colOff>
      <xdr:row>15</xdr:row>
      <xdr:rowOff>183943</xdr:rowOff>
    </xdr:to>
    <xdr:cxnSp macro="">
      <xdr:nvCxnSpPr>
        <xdr:cNvPr id="109" name="直線コネクタ 108">
          <a:extLst>
            <a:ext uri="{FF2B5EF4-FFF2-40B4-BE49-F238E27FC236}">
              <a16:creationId xmlns:a16="http://schemas.microsoft.com/office/drawing/2014/main" id="{403E7B7F-3686-452A-8C85-86109BE3E7D9}"/>
            </a:ext>
          </a:extLst>
        </xdr:cNvPr>
        <xdr:cNvCxnSpPr/>
      </xdr:nvCxnSpPr>
      <xdr:spPr>
        <a:xfrm>
          <a:off x="17705750" y="3560988"/>
          <a:ext cx="2158205"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23886</xdr:colOff>
      <xdr:row>17</xdr:row>
      <xdr:rowOff>218580</xdr:rowOff>
    </xdr:from>
    <xdr:to>
      <xdr:col>50</xdr:col>
      <xdr:colOff>0</xdr:colOff>
      <xdr:row>17</xdr:row>
      <xdr:rowOff>218580</xdr:rowOff>
    </xdr:to>
    <xdr:cxnSp macro="">
      <xdr:nvCxnSpPr>
        <xdr:cNvPr id="111" name="直線コネクタ 110">
          <a:extLst>
            <a:ext uri="{FF2B5EF4-FFF2-40B4-BE49-F238E27FC236}">
              <a16:creationId xmlns:a16="http://schemas.microsoft.com/office/drawing/2014/main" id="{7CCD724B-D580-4461-9789-2A76074CF5C6}"/>
            </a:ext>
          </a:extLst>
        </xdr:cNvPr>
        <xdr:cNvCxnSpPr/>
      </xdr:nvCxnSpPr>
      <xdr:spPr>
        <a:xfrm>
          <a:off x="17705750" y="4357625"/>
          <a:ext cx="2158205"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23886</xdr:colOff>
      <xdr:row>15</xdr:row>
      <xdr:rowOff>183943</xdr:rowOff>
    </xdr:from>
    <xdr:to>
      <xdr:col>63</xdr:col>
      <xdr:colOff>17318</xdr:colOff>
      <xdr:row>15</xdr:row>
      <xdr:rowOff>183943</xdr:rowOff>
    </xdr:to>
    <xdr:cxnSp macro="">
      <xdr:nvCxnSpPr>
        <xdr:cNvPr id="116" name="直線コネクタ 115">
          <a:extLst>
            <a:ext uri="{FF2B5EF4-FFF2-40B4-BE49-F238E27FC236}">
              <a16:creationId xmlns:a16="http://schemas.microsoft.com/office/drawing/2014/main" id="{C5BEED6E-0D32-4C7E-BB14-6D605D8AE0FF}"/>
            </a:ext>
          </a:extLst>
        </xdr:cNvPr>
        <xdr:cNvCxnSpPr/>
      </xdr:nvCxnSpPr>
      <xdr:spPr>
        <a:xfrm>
          <a:off x="22797295" y="3560988"/>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23886</xdr:colOff>
      <xdr:row>17</xdr:row>
      <xdr:rowOff>218580</xdr:rowOff>
    </xdr:from>
    <xdr:to>
      <xdr:col>63</xdr:col>
      <xdr:colOff>17318</xdr:colOff>
      <xdr:row>17</xdr:row>
      <xdr:rowOff>218580</xdr:rowOff>
    </xdr:to>
    <xdr:cxnSp macro="">
      <xdr:nvCxnSpPr>
        <xdr:cNvPr id="119" name="直線コネクタ 118">
          <a:extLst>
            <a:ext uri="{FF2B5EF4-FFF2-40B4-BE49-F238E27FC236}">
              <a16:creationId xmlns:a16="http://schemas.microsoft.com/office/drawing/2014/main" id="{091C530B-13DE-4E59-B734-AECC6778CD55}"/>
            </a:ext>
          </a:extLst>
        </xdr:cNvPr>
        <xdr:cNvCxnSpPr/>
      </xdr:nvCxnSpPr>
      <xdr:spPr>
        <a:xfrm>
          <a:off x="22797295"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6567</xdr:colOff>
      <xdr:row>15</xdr:row>
      <xdr:rowOff>183943</xdr:rowOff>
    </xdr:from>
    <xdr:to>
      <xdr:col>70</xdr:col>
      <xdr:colOff>-1</xdr:colOff>
      <xdr:row>15</xdr:row>
      <xdr:rowOff>183943</xdr:rowOff>
    </xdr:to>
    <xdr:cxnSp macro="">
      <xdr:nvCxnSpPr>
        <xdr:cNvPr id="125" name="直線コネクタ 124">
          <a:extLst>
            <a:ext uri="{FF2B5EF4-FFF2-40B4-BE49-F238E27FC236}">
              <a16:creationId xmlns:a16="http://schemas.microsoft.com/office/drawing/2014/main" id="{BFDAF5E0-3B52-42E0-9885-B6E37DB88BC5}"/>
            </a:ext>
          </a:extLst>
        </xdr:cNvPr>
        <xdr:cNvCxnSpPr/>
      </xdr:nvCxnSpPr>
      <xdr:spPr>
        <a:xfrm>
          <a:off x="25325749" y="3560988"/>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6567</xdr:colOff>
      <xdr:row>17</xdr:row>
      <xdr:rowOff>218580</xdr:rowOff>
    </xdr:from>
    <xdr:to>
      <xdr:col>70</xdr:col>
      <xdr:colOff>-1</xdr:colOff>
      <xdr:row>17</xdr:row>
      <xdr:rowOff>218580</xdr:rowOff>
    </xdr:to>
    <xdr:cxnSp macro="">
      <xdr:nvCxnSpPr>
        <xdr:cNvPr id="131" name="直線コネクタ 130">
          <a:extLst>
            <a:ext uri="{FF2B5EF4-FFF2-40B4-BE49-F238E27FC236}">
              <a16:creationId xmlns:a16="http://schemas.microsoft.com/office/drawing/2014/main" id="{0BD37866-8577-42C8-B898-D4BA6B76121C}"/>
            </a:ext>
          </a:extLst>
        </xdr:cNvPr>
        <xdr:cNvCxnSpPr/>
      </xdr:nvCxnSpPr>
      <xdr:spPr>
        <a:xfrm>
          <a:off x="25325749"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34636</xdr:colOff>
      <xdr:row>17</xdr:row>
      <xdr:rowOff>218580</xdr:rowOff>
    </xdr:from>
    <xdr:to>
      <xdr:col>75</xdr:col>
      <xdr:colOff>329044</xdr:colOff>
      <xdr:row>17</xdr:row>
      <xdr:rowOff>218580</xdr:rowOff>
    </xdr:to>
    <xdr:cxnSp macro="">
      <xdr:nvCxnSpPr>
        <xdr:cNvPr id="132" name="直線コネクタ 131">
          <a:extLst>
            <a:ext uri="{FF2B5EF4-FFF2-40B4-BE49-F238E27FC236}">
              <a16:creationId xmlns:a16="http://schemas.microsoft.com/office/drawing/2014/main" id="{2702FA80-D933-4349-968C-8705F8E86B46}"/>
            </a:ext>
          </a:extLst>
        </xdr:cNvPr>
        <xdr:cNvCxnSpPr/>
      </xdr:nvCxnSpPr>
      <xdr:spPr>
        <a:xfrm>
          <a:off x="27899591" y="4357625"/>
          <a:ext cx="138545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34636</xdr:colOff>
      <xdr:row>17</xdr:row>
      <xdr:rowOff>218580</xdr:rowOff>
    </xdr:from>
    <xdr:to>
      <xdr:col>55</xdr:col>
      <xdr:colOff>346363</xdr:colOff>
      <xdr:row>17</xdr:row>
      <xdr:rowOff>218580</xdr:rowOff>
    </xdr:to>
    <xdr:cxnSp macro="">
      <xdr:nvCxnSpPr>
        <xdr:cNvPr id="133" name="直線コネクタ 132">
          <a:extLst>
            <a:ext uri="{FF2B5EF4-FFF2-40B4-BE49-F238E27FC236}">
              <a16:creationId xmlns:a16="http://schemas.microsoft.com/office/drawing/2014/main" id="{E0900E24-CC79-4850-A6C6-59107690C193}"/>
            </a:ext>
          </a:extLst>
        </xdr:cNvPr>
        <xdr:cNvCxnSpPr/>
      </xdr:nvCxnSpPr>
      <xdr:spPr>
        <a:xfrm>
          <a:off x="20625954" y="4357625"/>
          <a:ext cx="1402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34636</xdr:colOff>
      <xdr:row>15</xdr:row>
      <xdr:rowOff>201262</xdr:rowOff>
    </xdr:from>
    <xdr:to>
      <xdr:col>55</xdr:col>
      <xdr:colOff>329043</xdr:colOff>
      <xdr:row>15</xdr:row>
      <xdr:rowOff>201262</xdr:rowOff>
    </xdr:to>
    <xdr:cxnSp macro="">
      <xdr:nvCxnSpPr>
        <xdr:cNvPr id="134" name="直線コネクタ 133">
          <a:extLst>
            <a:ext uri="{FF2B5EF4-FFF2-40B4-BE49-F238E27FC236}">
              <a16:creationId xmlns:a16="http://schemas.microsoft.com/office/drawing/2014/main" id="{31DF6FE3-F4A9-411A-B2F8-38ABFE6B44D3}"/>
            </a:ext>
          </a:extLst>
        </xdr:cNvPr>
        <xdr:cNvCxnSpPr/>
      </xdr:nvCxnSpPr>
      <xdr:spPr>
        <a:xfrm>
          <a:off x="20625954" y="3578307"/>
          <a:ext cx="138545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34636</xdr:colOff>
      <xdr:row>17</xdr:row>
      <xdr:rowOff>218580</xdr:rowOff>
    </xdr:from>
    <xdr:to>
      <xdr:col>83</xdr:col>
      <xdr:colOff>363680</xdr:colOff>
      <xdr:row>17</xdr:row>
      <xdr:rowOff>218580</xdr:rowOff>
    </xdr:to>
    <xdr:cxnSp macro="">
      <xdr:nvCxnSpPr>
        <xdr:cNvPr id="135" name="直線コネクタ 134">
          <a:extLst>
            <a:ext uri="{FF2B5EF4-FFF2-40B4-BE49-F238E27FC236}">
              <a16:creationId xmlns:a16="http://schemas.microsoft.com/office/drawing/2014/main" id="{38578A85-31D7-442E-85DA-AAE541B229F9}"/>
            </a:ext>
          </a:extLst>
        </xdr:cNvPr>
        <xdr:cNvCxnSpPr/>
      </xdr:nvCxnSpPr>
      <xdr:spPr>
        <a:xfrm>
          <a:off x="31172727" y="4357625"/>
          <a:ext cx="1056408"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352931</xdr:colOff>
      <xdr:row>17</xdr:row>
      <xdr:rowOff>218580</xdr:rowOff>
    </xdr:from>
    <xdr:to>
      <xdr:col>90</xdr:col>
      <xdr:colOff>346363</xdr:colOff>
      <xdr:row>17</xdr:row>
      <xdr:rowOff>218580</xdr:rowOff>
    </xdr:to>
    <xdr:cxnSp macro="">
      <xdr:nvCxnSpPr>
        <xdr:cNvPr id="136" name="直線コネクタ 135">
          <a:extLst>
            <a:ext uri="{FF2B5EF4-FFF2-40B4-BE49-F238E27FC236}">
              <a16:creationId xmlns:a16="http://schemas.microsoft.com/office/drawing/2014/main" id="{81A1C93F-79BF-48CF-82C5-17104B1478A1}"/>
            </a:ext>
          </a:extLst>
        </xdr:cNvPr>
        <xdr:cNvCxnSpPr/>
      </xdr:nvCxnSpPr>
      <xdr:spPr>
        <a:xfrm>
          <a:off x="32945749"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352931</xdr:colOff>
      <xdr:row>19</xdr:row>
      <xdr:rowOff>183944</xdr:rowOff>
    </xdr:from>
    <xdr:to>
      <xdr:col>90</xdr:col>
      <xdr:colOff>346363</xdr:colOff>
      <xdr:row>19</xdr:row>
      <xdr:rowOff>183944</xdr:rowOff>
    </xdr:to>
    <xdr:cxnSp macro="">
      <xdr:nvCxnSpPr>
        <xdr:cNvPr id="137" name="直線コネクタ 136">
          <a:extLst>
            <a:ext uri="{FF2B5EF4-FFF2-40B4-BE49-F238E27FC236}">
              <a16:creationId xmlns:a16="http://schemas.microsoft.com/office/drawing/2014/main" id="{18C5FCE6-45FA-418F-A19F-4E0B00A45825}"/>
            </a:ext>
          </a:extLst>
        </xdr:cNvPr>
        <xdr:cNvCxnSpPr/>
      </xdr:nvCxnSpPr>
      <xdr:spPr>
        <a:xfrm>
          <a:off x="32945749" y="5084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34636</xdr:colOff>
      <xdr:row>19</xdr:row>
      <xdr:rowOff>183944</xdr:rowOff>
    </xdr:from>
    <xdr:to>
      <xdr:col>83</xdr:col>
      <xdr:colOff>363680</xdr:colOff>
      <xdr:row>19</xdr:row>
      <xdr:rowOff>183944</xdr:rowOff>
    </xdr:to>
    <xdr:cxnSp macro="">
      <xdr:nvCxnSpPr>
        <xdr:cNvPr id="138" name="直線コネクタ 137">
          <a:extLst>
            <a:ext uri="{FF2B5EF4-FFF2-40B4-BE49-F238E27FC236}">
              <a16:creationId xmlns:a16="http://schemas.microsoft.com/office/drawing/2014/main" id="{378E5116-DFB3-4DED-9530-72538962C06F}"/>
            </a:ext>
          </a:extLst>
        </xdr:cNvPr>
        <xdr:cNvCxnSpPr/>
      </xdr:nvCxnSpPr>
      <xdr:spPr>
        <a:xfrm>
          <a:off x="31172727" y="5084989"/>
          <a:ext cx="1056408"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41203</xdr:colOff>
      <xdr:row>17</xdr:row>
      <xdr:rowOff>218580</xdr:rowOff>
    </xdr:from>
    <xdr:to>
      <xdr:col>98</xdr:col>
      <xdr:colOff>34635</xdr:colOff>
      <xdr:row>17</xdr:row>
      <xdr:rowOff>218580</xdr:rowOff>
    </xdr:to>
    <xdr:cxnSp macro="">
      <xdr:nvCxnSpPr>
        <xdr:cNvPr id="139" name="直線コネクタ 138">
          <a:extLst>
            <a:ext uri="{FF2B5EF4-FFF2-40B4-BE49-F238E27FC236}">
              <a16:creationId xmlns:a16="http://schemas.microsoft.com/office/drawing/2014/main" id="{781FF2EA-7549-4CC1-8EEE-F565BE85B905}"/>
            </a:ext>
          </a:extLst>
        </xdr:cNvPr>
        <xdr:cNvCxnSpPr/>
      </xdr:nvCxnSpPr>
      <xdr:spPr>
        <a:xfrm>
          <a:off x="35543476"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41203</xdr:colOff>
      <xdr:row>19</xdr:row>
      <xdr:rowOff>183944</xdr:rowOff>
    </xdr:from>
    <xdr:to>
      <xdr:col>98</xdr:col>
      <xdr:colOff>34635</xdr:colOff>
      <xdr:row>19</xdr:row>
      <xdr:rowOff>183944</xdr:rowOff>
    </xdr:to>
    <xdr:cxnSp macro="">
      <xdr:nvCxnSpPr>
        <xdr:cNvPr id="140" name="直線コネクタ 139">
          <a:extLst>
            <a:ext uri="{FF2B5EF4-FFF2-40B4-BE49-F238E27FC236}">
              <a16:creationId xmlns:a16="http://schemas.microsoft.com/office/drawing/2014/main" id="{A902CFE2-3BB7-4954-AAE6-B60B6AFB46F3}"/>
            </a:ext>
          </a:extLst>
        </xdr:cNvPr>
        <xdr:cNvCxnSpPr/>
      </xdr:nvCxnSpPr>
      <xdr:spPr>
        <a:xfrm>
          <a:off x="35543476" y="5084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23886</xdr:colOff>
      <xdr:row>17</xdr:row>
      <xdr:rowOff>218580</xdr:rowOff>
    </xdr:from>
    <xdr:to>
      <xdr:col>105</xdr:col>
      <xdr:colOff>17317</xdr:colOff>
      <xdr:row>17</xdr:row>
      <xdr:rowOff>218580</xdr:rowOff>
    </xdr:to>
    <xdr:cxnSp macro="">
      <xdr:nvCxnSpPr>
        <xdr:cNvPr id="141" name="直線コネクタ 140">
          <a:extLst>
            <a:ext uri="{FF2B5EF4-FFF2-40B4-BE49-F238E27FC236}">
              <a16:creationId xmlns:a16="http://schemas.microsoft.com/office/drawing/2014/main" id="{17171795-4EF0-48CC-BFB1-C820D0FE8F70}"/>
            </a:ext>
          </a:extLst>
        </xdr:cNvPr>
        <xdr:cNvCxnSpPr/>
      </xdr:nvCxnSpPr>
      <xdr:spPr>
        <a:xfrm>
          <a:off x="38071931"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23886</xdr:colOff>
      <xdr:row>19</xdr:row>
      <xdr:rowOff>183944</xdr:rowOff>
    </xdr:from>
    <xdr:to>
      <xdr:col>105</xdr:col>
      <xdr:colOff>17317</xdr:colOff>
      <xdr:row>19</xdr:row>
      <xdr:rowOff>183944</xdr:rowOff>
    </xdr:to>
    <xdr:cxnSp macro="">
      <xdr:nvCxnSpPr>
        <xdr:cNvPr id="142" name="直線コネクタ 141">
          <a:extLst>
            <a:ext uri="{FF2B5EF4-FFF2-40B4-BE49-F238E27FC236}">
              <a16:creationId xmlns:a16="http://schemas.microsoft.com/office/drawing/2014/main" id="{CCC0EE67-FE17-4262-AD7E-8CA8C14D5B4D}"/>
            </a:ext>
          </a:extLst>
        </xdr:cNvPr>
        <xdr:cNvCxnSpPr/>
      </xdr:nvCxnSpPr>
      <xdr:spPr>
        <a:xfrm>
          <a:off x="38071931" y="5084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6567</xdr:colOff>
      <xdr:row>17</xdr:row>
      <xdr:rowOff>218580</xdr:rowOff>
    </xdr:from>
    <xdr:to>
      <xdr:col>111</xdr:col>
      <xdr:colOff>363681</xdr:colOff>
      <xdr:row>17</xdr:row>
      <xdr:rowOff>218580</xdr:rowOff>
    </xdr:to>
    <xdr:cxnSp macro="">
      <xdr:nvCxnSpPr>
        <xdr:cNvPr id="143" name="直線コネクタ 142">
          <a:extLst>
            <a:ext uri="{FF2B5EF4-FFF2-40B4-BE49-F238E27FC236}">
              <a16:creationId xmlns:a16="http://schemas.microsoft.com/office/drawing/2014/main" id="{C0C55D1D-B2A9-4EF3-8EBA-CBCE1547365B}"/>
            </a:ext>
          </a:extLst>
        </xdr:cNvPr>
        <xdr:cNvCxnSpPr/>
      </xdr:nvCxnSpPr>
      <xdr:spPr>
        <a:xfrm>
          <a:off x="40600385"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6567</xdr:colOff>
      <xdr:row>19</xdr:row>
      <xdr:rowOff>183944</xdr:rowOff>
    </xdr:from>
    <xdr:to>
      <xdr:col>111</xdr:col>
      <xdr:colOff>363681</xdr:colOff>
      <xdr:row>19</xdr:row>
      <xdr:rowOff>183944</xdr:rowOff>
    </xdr:to>
    <xdr:cxnSp macro="">
      <xdr:nvCxnSpPr>
        <xdr:cNvPr id="144" name="直線コネクタ 143">
          <a:extLst>
            <a:ext uri="{FF2B5EF4-FFF2-40B4-BE49-F238E27FC236}">
              <a16:creationId xmlns:a16="http://schemas.microsoft.com/office/drawing/2014/main" id="{CFFED1FF-56E6-40EB-A804-6E10A3BD82BA}"/>
            </a:ext>
          </a:extLst>
        </xdr:cNvPr>
        <xdr:cNvCxnSpPr/>
      </xdr:nvCxnSpPr>
      <xdr:spPr>
        <a:xfrm>
          <a:off x="40600385" y="5084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6567</xdr:colOff>
      <xdr:row>21</xdr:row>
      <xdr:rowOff>183944</xdr:rowOff>
    </xdr:from>
    <xdr:to>
      <xdr:col>111</xdr:col>
      <xdr:colOff>363681</xdr:colOff>
      <xdr:row>21</xdr:row>
      <xdr:rowOff>183944</xdr:rowOff>
    </xdr:to>
    <xdr:cxnSp macro="">
      <xdr:nvCxnSpPr>
        <xdr:cNvPr id="145" name="直線コネクタ 144">
          <a:extLst>
            <a:ext uri="{FF2B5EF4-FFF2-40B4-BE49-F238E27FC236}">
              <a16:creationId xmlns:a16="http://schemas.microsoft.com/office/drawing/2014/main" id="{80F7110C-BFB0-473E-A634-264890B237FC}"/>
            </a:ext>
          </a:extLst>
        </xdr:cNvPr>
        <xdr:cNvCxnSpPr/>
      </xdr:nvCxnSpPr>
      <xdr:spPr>
        <a:xfrm>
          <a:off x="40600385" y="5846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17</xdr:row>
      <xdr:rowOff>218580</xdr:rowOff>
    </xdr:from>
    <xdr:to>
      <xdr:col>118</xdr:col>
      <xdr:colOff>346362</xdr:colOff>
      <xdr:row>17</xdr:row>
      <xdr:rowOff>218580</xdr:rowOff>
    </xdr:to>
    <xdr:cxnSp macro="">
      <xdr:nvCxnSpPr>
        <xdr:cNvPr id="146" name="直線コネクタ 145">
          <a:extLst>
            <a:ext uri="{FF2B5EF4-FFF2-40B4-BE49-F238E27FC236}">
              <a16:creationId xmlns:a16="http://schemas.microsoft.com/office/drawing/2014/main" id="{74482DF8-1FE2-40FE-9CDF-710D68ACB1F2}"/>
            </a:ext>
          </a:extLst>
        </xdr:cNvPr>
        <xdr:cNvCxnSpPr/>
      </xdr:nvCxnSpPr>
      <xdr:spPr>
        <a:xfrm>
          <a:off x="43520591" y="4357625"/>
          <a:ext cx="1420089"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21</xdr:row>
      <xdr:rowOff>201262</xdr:rowOff>
    </xdr:from>
    <xdr:to>
      <xdr:col>118</xdr:col>
      <xdr:colOff>346362</xdr:colOff>
      <xdr:row>21</xdr:row>
      <xdr:rowOff>201262</xdr:rowOff>
    </xdr:to>
    <xdr:cxnSp macro="">
      <xdr:nvCxnSpPr>
        <xdr:cNvPr id="147" name="直線コネクタ 146">
          <a:extLst>
            <a:ext uri="{FF2B5EF4-FFF2-40B4-BE49-F238E27FC236}">
              <a16:creationId xmlns:a16="http://schemas.microsoft.com/office/drawing/2014/main" id="{8622B738-E893-446C-9E21-228DDEB59708}"/>
            </a:ext>
          </a:extLst>
        </xdr:cNvPr>
        <xdr:cNvCxnSpPr/>
      </xdr:nvCxnSpPr>
      <xdr:spPr>
        <a:xfrm>
          <a:off x="43520591" y="5864307"/>
          <a:ext cx="1420089"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23</xdr:row>
      <xdr:rowOff>183944</xdr:rowOff>
    </xdr:from>
    <xdr:to>
      <xdr:col>118</xdr:col>
      <xdr:colOff>346362</xdr:colOff>
      <xdr:row>23</xdr:row>
      <xdr:rowOff>183944</xdr:rowOff>
    </xdr:to>
    <xdr:cxnSp macro="">
      <xdr:nvCxnSpPr>
        <xdr:cNvPr id="148" name="直線コネクタ 147">
          <a:extLst>
            <a:ext uri="{FF2B5EF4-FFF2-40B4-BE49-F238E27FC236}">
              <a16:creationId xmlns:a16="http://schemas.microsoft.com/office/drawing/2014/main" id="{56252D36-4C58-4F8D-BF8C-663B11B12447}"/>
            </a:ext>
          </a:extLst>
        </xdr:cNvPr>
        <xdr:cNvCxnSpPr/>
      </xdr:nvCxnSpPr>
      <xdr:spPr>
        <a:xfrm>
          <a:off x="43520591" y="6608989"/>
          <a:ext cx="1420089"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17318</xdr:colOff>
      <xdr:row>25</xdr:row>
      <xdr:rowOff>183944</xdr:rowOff>
    </xdr:from>
    <xdr:to>
      <xdr:col>118</xdr:col>
      <xdr:colOff>346362</xdr:colOff>
      <xdr:row>25</xdr:row>
      <xdr:rowOff>183944</xdr:rowOff>
    </xdr:to>
    <xdr:cxnSp macro="">
      <xdr:nvCxnSpPr>
        <xdr:cNvPr id="149" name="直線コネクタ 148">
          <a:extLst>
            <a:ext uri="{FF2B5EF4-FFF2-40B4-BE49-F238E27FC236}">
              <a16:creationId xmlns:a16="http://schemas.microsoft.com/office/drawing/2014/main" id="{369714EF-218D-42DF-B62C-DF273BA6D74B}"/>
            </a:ext>
          </a:extLst>
        </xdr:cNvPr>
        <xdr:cNvCxnSpPr/>
      </xdr:nvCxnSpPr>
      <xdr:spPr>
        <a:xfrm>
          <a:off x="43520591" y="7370989"/>
          <a:ext cx="1420089"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23884</xdr:colOff>
      <xdr:row>17</xdr:row>
      <xdr:rowOff>218580</xdr:rowOff>
    </xdr:from>
    <xdr:to>
      <xdr:col>126</xdr:col>
      <xdr:colOff>17316</xdr:colOff>
      <xdr:row>17</xdr:row>
      <xdr:rowOff>218580</xdr:rowOff>
    </xdr:to>
    <xdr:cxnSp macro="">
      <xdr:nvCxnSpPr>
        <xdr:cNvPr id="150" name="直線コネクタ 149">
          <a:extLst>
            <a:ext uri="{FF2B5EF4-FFF2-40B4-BE49-F238E27FC236}">
              <a16:creationId xmlns:a16="http://schemas.microsoft.com/office/drawing/2014/main" id="{504CF873-8275-436C-82E4-306643330DD2}"/>
            </a:ext>
          </a:extLst>
        </xdr:cNvPr>
        <xdr:cNvCxnSpPr/>
      </xdr:nvCxnSpPr>
      <xdr:spPr>
        <a:xfrm>
          <a:off x="45709248" y="4357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23884</xdr:colOff>
      <xdr:row>21</xdr:row>
      <xdr:rowOff>166625</xdr:rowOff>
    </xdr:from>
    <xdr:to>
      <xdr:col>126</xdr:col>
      <xdr:colOff>17316</xdr:colOff>
      <xdr:row>21</xdr:row>
      <xdr:rowOff>166625</xdr:rowOff>
    </xdr:to>
    <xdr:cxnSp macro="">
      <xdr:nvCxnSpPr>
        <xdr:cNvPr id="151" name="直線コネクタ 150">
          <a:extLst>
            <a:ext uri="{FF2B5EF4-FFF2-40B4-BE49-F238E27FC236}">
              <a16:creationId xmlns:a16="http://schemas.microsoft.com/office/drawing/2014/main" id="{4E6D01BA-7AAC-4624-AC7F-8717DA067108}"/>
            </a:ext>
          </a:extLst>
        </xdr:cNvPr>
        <xdr:cNvCxnSpPr/>
      </xdr:nvCxnSpPr>
      <xdr:spPr>
        <a:xfrm>
          <a:off x="45709248" y="5829670"/>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23884</xdr:colOff>
      <xdr:row>23</xdr:row>
      <xdr:rowOff>218580</xdr:rowOff>
    </xdr:from>
    <xdr:to>
      <xdr:col>126</xdr:col>
      <xdr:colOff>17316</xdr:colOff>
      <xdr:row>23</xdr:row>
      <xdr:rowOff>218580</xdr:rowOff>
    </xdr:to>
    <xdr:cxnSp macro="">
      <xdr:nvCxnSpPr>
        <xdr:cNvPr id="152" name="直線コネクタ 151">
          <a:extLst>
            <a:ext uri="{FF2B5EF4-FFF2-40B4-BE49-F238E27FC236}">
              <a16:creationId xmlns:a16="http://schemas.microsoft.com/office/drawing/2014/main" id="{2DE74C1B-E813-4C38-A77D-E71B6C8069D5}"/>
            </a:ext>
          </a:extLst>
        </xdr:cNvPr>
        <xdr:cNvCxnSpPr/>
      </xdr:nvCxnSpPr>
      <xdr:spPr>
        <a:xfrm>
          <a:off x="45709248" y="6643625"/>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23884</xdr:colOff>
      <xdr:row>25</xdr:row>
      <xdr:rowOff>183944</xdr:rowOff>
    </xdr:from>
    <xdr:to>
      <xdr:col>126</xdr:col>
      <xdr:colOff>17316</xdr:colOff>
      <xdr:row>25</xdr:row>
      <xdr:rowOff>183944</xdr:rowOff>
    </xdr:to>
    <xdr:cxnSp macro="">
      <xdr:nvCxnSpPr>
        <xdr:cNvPr id="153" name="直線コネクタ 152">
          <a:extLst>
            <a:ext uri="{FF2B5EF4-FFF2-40B4-BE49-F238E27FC236}">
              <a16:creationId xmlns:a16="http://schemas.microsoft.com/office/drawing/2014/main" id="{7E384B28-E3AD-43AB-B62B-3853689A7DBC}"/>
            </a:ext>
          </a:extLst>
        </xdr:cNvPr>
        <xdr:cNvCxnSpPr/>
      </xdr:nvCxnSpPr>
      <xdr:spPr>
        <a:xfrm>
          <a:off x="45709248" y="7370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6567</xdr:colOff>
      <xdr:row>13</xdr:row>
      <xdr:rowOff>201262</xdr:rowOff>
    </xdr:from>
    <xdr:to>
      <xdr:col>133</xdr:col>
      <xdr:colOff>346364</xdr:colOff>
      <xdr:row>13</xdr:row>
      <xdr:rowOff>201262</xdr:rowOff>
    </xdr:to>
    <xdr:cxnSp macro="">
      <xdr:nvCxnSpPr>
        <xdr:cNvPr id="154" name="直線コネクタ 153">
          <a:extLst>
            <a:ext uri="{FF2B5EF4-FFF2-40B4-BE49-F238E27FC236}">
              <a16:creationId xmlns:a16="http://schemas.microsoft.com/office/drawing/2014/main" id="{E1087E8C-A941-4B5C-8F19-2FAC39C2C398}"/>
            </a:ext>
          </a:extLst>
        </xdr:cNvPr>
        <xdr:cNvCxnSpPr/>
      </xdr:nvCxnSpPr>
      <xdr:spPr>
        <a:xfrm>
          <a:off x="48237703" y="2816307"/>
          <a:ext cx="2158206"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6567</xdr:colOff>
      <xdr:row>17</xdr:row>
      <xdr:rowOff>235898</xdr:rowOff>
    </xdr:from>
    <xdr:to>
      <xdr:col>134</xdr:col>
      <xdr:colOff>0</xdr:colOff>
      <xdr:row>17</xdr:row>
      <xdr:rowOff>235898</xdr:rowOff>
    </xdr:to>
    <xdr:cxnSp macro="">
      <xdr:nvCxnSpPr>
        <xdr:cNvPr id="155" name="直線コネクタ 154">
          <a:extLst>
            <a:ext uri="{FF2B5EF4-FFF2-40B4-BE49-F238E27FC236}">
              <a16:creationId xmlns:a16="http://schemas.microsoft.com/office/drawing/2014/main" id="{894719BE-1B4D-4095-8213-3B0261C31B43}"/>
            </a:ext>
          </a:extLst>
        </xdr:cNvPr>
        <xdr:cNvCxnSpPr/>
      </xdr:nvCxnSpPr>
      <xdr:spPr>
        <a:xfrm>
          <a:off x="48237703" y="4374943"/>
          <a:ext cx="2175524"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6567</xdr:colOff>
      <xdr:row>21</xdr:row>
      <xdr:rowOff>201262</xdr:rowOff>
    </xdr:from>
    <xdr:to>
      <xdr:col>134</xdr:col>
      <xdr:colOff>0</xdr:colOff>
      <xdr:row>21</xdr:row>
      <xdr:rowOff>201262</xdr:rowOff>
    </xdr:to>
    <xdr:cxnSp macro="">
      <xdr:nvCxnSpPr>
        <xdr:cNvPr id="156" name="直線コネクタ 155">
          <a:extLst>
            <a:ext uri="{FF2B5EF4-FFF2-40B4-BE49-F238E27FC236}">
              <a16:creationId xmlns:a16="http://schemas.microsoft.com/office/drawing/2014/main" id="{2C5BB1BF-592F-4160-9E12-569DE97EC585}"/>
            </a:ext>
          </a:extLst>
        </xdr:cNvPr>
        <xdr:cNvCxnSpPr/>
      </xdr:nvCxnSpPr>
      <xdr:spPr>
        <a:xfrm>
          <a:off x="48237703" y="5864307"/>
          <a:ext cx="2175524"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23885</xdr:colOff>
      <xdr:row>13</xdr:row>
      <xdr:rowOff>201262</xdr:rowOff>
    </xdr:from>
    <xdr:to>
      <xdr:col>147</xdr:col>
      <xdr:colOff>17317</xdr:colOff>
      <xdr:row>13</xdr:row>
      <xdr:rowOff>201262</xdr:rowOff>
    </xdr:to>
    <xdr:cxnSp macro="">
      <xdr:nvCxnSpPr>
        <xdr:cNvPr id="157" name="直線コネクタ 156">
          <a:extLst>
            <a:ext uri="{FF2B5EF4-FFF2-40B4-BE49-F238E27FC236}">
              <a16:creationId xmlns:a16="http://schemas.microsoft.com/office/drawing/2014/main" id="{C97C1269-768A-42CC-94FA-923333BD1009}"/>
            </a:ext>
          </a:extLst>
        </xdr:cNvPr>
        <xdr:cNvCxnSpPr/>
      </xdr:nvCxnSpPr>
      <xdr:spPr>
        <a:xfrm>
          <a:off x="53346567" y="2816307"/>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23885</xdr:colOff>
      <xdr:row>15</xdr:row>
      <xdr:rowOff>183944</xdr:rowOff>
    </xdr:from>
    <xdr:to>
      <xdr:col>147</xdr:col>
      <xdr:colOff>17317</xdr:colOff>
      <xdr:row>15</xdr:row>
      <xdr:rowOff>183944</xdr:rowOff>
    </xdr:to>
    <xdr:cxnSp macro="">
      <xdr:nvCxnSpPr>
        <xdr:cNvPr id="158" name="直線コネクタ 157">
          <a:extLst>
            <a:ext uri="{FF2B5EF4-FFF2-40B4-BE49-F238E27FC236}">
              <a16:creationId xmlns:a16="http://schemas.microsoft.com/office/drawing/2014/main" id="{671F13F1-548D-4C5B-81B0-2DA88B3BCAAA}"/>
            </a:ext>
          </a:extLst>
        </xdr:cNvPr>
        <xdr:cNvCxnSpPr/>
      </xdr:nvCxnSpPr>
      <xdr:spPr>
        <a:xfrm>
          <a:off x="53346567" y="3560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17318</xdr:colOff>
      <xdr:row>21</xdr:row>
      <xdr:rowOff>166626</xdr:rowOff>
    </xdr:from>
    <xdr:to>
      <xdr:col>139</xdr:col>
      <xdr:colOff>346364</xdr:colOff>
      <xdr:row>21</xdr:row>
      <xdr:rowOff>166626</xdr:rowOff>
    </xdr:to>
    <xdr:cxnSp macro="">
      <xdr:nvCxnSpPr>
        <xdr:cNvPr id="159" name="直線コネクタ 158">
          <a:extLst>
            <a:ext uri="{FF2B5EF4-FFF2-40B4-BE49-F238E27FC236}">
              <a16:creationId xmlns:a16="http://schemas.microsoft.com/office/drawing/2014/main" id="{8E9F0DE4-87BE-4ABA-89F5-30598FA0F943}"/>
            </a:ext>
          </a:extLst>
        </xdr:cNvPr>
        <xdr:cNvCxnSpPr/>
      </xdr:nvCxnSpPr>
      <xdr:spPr>
        <a:xfrm>
          <a:off x="51521591" y="5829671"/>
          <a:ext cx="1056409"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17318</xdr:colOff>
      <xdr:row>13</xdr:row>
      <xdr:rowOff>201262</xdr:rowOff>
    </xdr:from>
    <xdr:to>
      <xdr:col>139</xdr:col>
      <xdr:colOff>346363</xdr:colOff>
      <xdr:row>13</xdr:row>
      <xdr:rowOff>201262</xdr:rowOff>
    </xdr:to>
    <xdr:cxnSp macro="">
      <xdr:nvCxnSpPr>
        <xdr:cNvPr id="160" name="直線コネクタ 159">
          <a:extLst>
            <a:ext uri="{FF2B5EF4-FFF2-40B4-BE49-F238E27FC236}">
              <a16:creationId xmlns:a16="http://schemas.microsoft.com/office/drawing/2014/main" id="{BAF51AD2-A392-4C70-BB25-D95A15B3DAE5}"/>
            </a:ext>
          </a:extLst>
        </xdr:cNvPr>
        <xdr:cNvCxnSpPr/>
      </xdr:nvCxnSpPr>
      <xdr:spPr>
        <a:xfrm>
          <a:off x="51521591" y="2816307"/>
          <a:ext cx="1056408"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149</xdr:col>
      <xdr:colOff>6567</xdr:colOff>
      <xdr:row>15</xdr:row>
      <xdr:rowOff>183944</xdr:rowOff>
    </xdr:from>
    <xdr:to>
      <xdr:col>154</xdr:col>
      <xdr:colOff>-1</xdr:colOff>
      <xdr:row>15</xdr:row>
      <xdr:rowOff>183944</xdr:rowOff>
    </xdr:to>
    <xdr:cxnSp macro="">
      <xdr:nvCxnSpPr>
        <xdr:cNvPr id="163" name="直線コネクタ 162">
          <a:extLst>
            <a:ext uri="{FF2B5EF4-FFF2-40B4-BE49-F238E27FC236}">
              <a16:creationId xmlns:a16="http://schemas.microsoft.com/office/drawing/2014/main" id="{E92ECC80-998E-48E2-918C-6A772F4F08A4}"/>
            </a:ext>
          </a:extLst>
        </xdr:cNvPr>
        <xdr:cNvCxnSpPr/>
      </xdr:nvCxnSpPr>
      <xdr:spPr>
        <a:xfrm>
          <a:off x="55875022" y="3560989"/>
          <a:ext cx="181184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156</xdr:col>
      <xdr:colOff>23886</xdr:colOff>
      <xdr:row>15</xdr:row>
      <xdr:rowOff>183944</xdr:rowOff>
    </xdr:from>
    <xdr:to>
      <xdr:col>160</xdr:col>
      <xdr:colOff>17318</xdr:colOff>
      <xdr:row>15</xdr:row>
      <xdr:rowOff>183944</xdr:rowOff>
    </xdr:to>
    <xdr:cxnSp macro="">
      <xdr:nvCxnSpPr>
        <xdr:cNvPr id="164" name="直線コネクタ 163">
          <a:extLst>
            <a:ext uri="{FF2B5EF4-FFF2-40B4-BE49-F238E27FC236}">
              <a16:creationId xmlns:a16="http://schemas.microsoft.com/office/drawing/2014/main" id="{DC3776FC-17B1-4C9C-A6DE-B239923EF599}"/>
            </a:ext>
          </a:extLst>
        </xdr:cNvPr>
        <xdr:cNvCxnSpPr/>
      </xdr:nvCxnSpPr>
      <xdr:spPr>
        <a:xfrm>
          <a:off x="58438113" y="3560989"/>
          <a:ext cx="144816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156</xdr:col>
      <xdr:colOff>23886</xdr:colOff>
      <xdr:row>17</xdr:row>
      <xdr:rowOff>183944</xdr:rowOff>
    </xdr:from>
    <xdr:to>
      <xdr:col>160</xdr:col>
      <xdr:colOff>17318</xdr:colOff>
      <xdr:row>17</xdr:row>
      <xdr:rowOff>183944</xdr:rowOff>
    </xdr:to>
    <xdr:cxnSp macro="">
      <xdr:nvCxnSpPr>
        <xdr:cNvPr id="165" name="直線コネクタ 164">
          <a:extLst>
            <a:ext uri="{FF2B5EF4-FFF2-40B4-BE49-F238E27FC236}">
              <a16:creationId xmlns:a16="http://schemas.microsoft.com/office/drawing/2014/main" id="{9C517A2F-17F3-482B-AB68-ACE36D10087F}"/>
            </a:ext>
          </a:extLst>
        </xdr:cNvPr>
        <xdr:cNvCxnSpPr/>
      </xdr:nvCxnSpPr>
      <xdr:spPr>
        <a:xfrm>
          <a:off x="58438113" y="4322989"/>
          <a:ext cx="144816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163</xdr:col>
      <xdr:colOff>17318</xdr:colOff>
      <xdr:row>17</xdr:row>
      <xdr:rowOff>183944</xdr:rowOff>
    </xdr:from>
    <xdr:to>
      <xdr:col>167</xdr:col>
      <xdr:colOff>346364</xdr:colOff>
      <xdr:row>17</xdr:row>
      <xdr:rowOff>183944</xdr:rowOff>
    </xdr:to>
    <xdr:cxnSp macro="">
      <xdr:nvCxnSpPr>
        <xdr:cNvPr id="166" name="直線コネクタ 165">
          <a:extLst>
            <a:ext uri="{FF2B5EF4-FFF2-40B4-BE49-F238E27FC236}">
              <a16:creationId xmlns:a16="http://schemas.microsoft.com/office/drawing/2014/main" id="{74373723-594B-40EA-BA3C-1F943F251641}"/>
            </a:ext>
          </a:extLst>
        </xdr:cNvPr>
        <xdr:cNvCxnSpPr/>
      </xdr:nvCxnSpPr>
      <xdr:spPr>
        <a:xfrm>
          <a:off x="60977318" y="4322989"/>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170</xdr:col>
      <xdr:colOff>17318</xdr:colOff>
      <xdr:row>17</xdr:row>
      <xdr:rowOff>183944</xdr:rowOff>
    </xdr:from>
    <xdr:to>
      <xdr:col>174</xdr:col>
      <xdr:colOff>346364</xdr:colOff>
      <xdr:row>17</xdr:row>
      <xdr:rowOff>183944</xdr:rowOff>
    </xdr:to>
    <xdr:cxnSp macro="">
      <xdr:nvCxnSpPr>
        <xdr:cNvPr id="167" name="直線コネクタ 166">
          <a:extLst>
            <a:ext uri="{FF2B5EF4-FFF2-40B4-BE49-F238E27FC236}">
              <a16:creationId xmlns:a16="http://schemas.microsoft.com/office/drawing/2014/main" id="{1208D4BD-6608-439F-9A80-CAAA35D07811}"/>
            </a:ext>
          </a:extLst>
        </xdr:cNvPr>
        <xdr:cNvCxnSpPr/>
      </xdr:nvCxnSpPr>
      <xdr:spPr>
        <a:xfrm>
          <a:off x="63523091" y="4322989"/>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177</xdr:col>
      <xdr:colOff>0</xdr:colOff>
      <xdr:row>17</xdr:row>
      <xdr:rowOff>183944</xdr:rowOff>
    </xdr:from>
    <xdr:to>
      <xdr:col>179</xdr:col>
      <xdr:colOff>17318</xdr:colOff>
      <xdr:row>17</xdr:row>
      <xdr:rowOff>183944</xdr:rowOff>
    </xdr:to>
    <xdr:cxnSp macro="">
      <xdr:nvCxnSpPr>
        <xdr:cNvPr id="169" name="直線コネクタ 168">
          <a:extLst>
            <a:ext uri="{FF2B5EF4-FFF2-40B4-BE49-F238E27FC236}">
              <a16:creationId xmlns:a16="http://schemas.microsoft.com/office/drawing/2014/main" id="{E8C7EA3C-60C6-42B5-81BC-E7B7BAC1002E}"/>
            </a:ext>
          </a:extLst>
        </xdr:cNvPr>
        <xdr:cNvCxnSpPr/>
      </xdr:nvCxnSpPr>
      <xdr:spPr>
        <a:xfrm>
          <a:off x="66051545" y="4322989"/>
          <a:ext cx="744682"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180</xdr:col>
      <xdr:colOff>346364</xdr:colOff>
      <xdr:row>19</xdr:row>
      <xdr:rowOff>201262</xdr:rowOff>
    </xdr:from>
    <xdr:to>
      <xdr:col>182</xdr:col>
      <xdr:colOff>17318</xdr:colOff>
      <xdr:row>19</xdr:row>
      <xdr:rowOff>201262</xdr:rowOff>
    </xdr:to>
    <xdr:cxnSp macro="">
      <xdr:nvCxnSpPr>
        <xdr:cNvPr id="170" name="直線コネクタ 169">
          <a:extLst>
            <a:ext uri="{FF2B5EF4-FFF2-40B4-BE49-F238E27FC236}">
              <a16:creationId xmlns:a16="http://schemas.microsoft.com/office/drawing/2014/main" id="{F5F45596-C5B8-43D6-9EA5-89E0F1750C6C}"/>
            </a:ext>
          </a:extLst>
        </xdr:cNvPr>
        <xdr:cNvCxnSpPr/>
      </xdr:nvCxnSpPr>
      <xdr:spPr>
        <a:xfrm>
          <a:off x="67488955" y="5102307"/>
          <a:ext cx="398318"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177</xdr:col>
      <xdr:colOff>0</xdr:colOff>
      <xdr:row>19</xdr:row>
      <xdr:rowOff>201262</xdr:rowOff>
    </xdr:from>
    <xdr:to>
      <xdr:col>180</xdr:col>
      <xdr:colOff>0</xdr:colOff>
      <xdr:row>19</xdr:row>
      <xdr:rowOff>201262</xdr:rowOff>
    </xdr:to>
    <xdr:cxnSp macro="">
      <xdr:nvCxnSpPr>
        <xdr:cNvPr id="171" name="直線コネクタ 170">
          <a:extLst>
            <a:ext uri="{FF2B5EF4-FFF2-40B4-BE49-F238E27FC236}">
              <a16:creationId xmlns:a16="http://schemas.microsoft.com/office/drawing/2014/main" id="{368E61D4-F419-4503-841C-C2CE4F22EBFF}"/>
            </a:ext>
          </a:extLst>
        </xdr:cNvPr>
        <xdr:cNvCxnSpPr/>
      </xdr:nvCxnSpPr>
      <xdr:spPr>
        <a:xfrm>
          <a:off x="66051545" y="5102307"/>
          <a:ext cx="1091046"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34637</xdr:colOff>
      <xdr:row>19</xdr:row>
      <xdr:rowOff>183944</xdr:rowOff>
    </xdr:from>
    <xdr:to>
      <xdr:col>189</xdr:col>
      <xdr:colOff>1</xdr:colOff>
      <xdr:row>19</xdr:row>
      <xdr:rowOff>183944</xdr:rowOff>
    </xdr:to>
    <xdr:cxnSp macro="">
      <xdr:nvCxnSpPr>
        <xdr:cNvPr id="172" name="直線コネクタ 171">
          <a:extLst>
            <a:ext uri="{FF2B5EF4-FFF2-40B4-BE49-F238E27FC236}">
              <a16:creationId xmlns:a16="http://schemas.microsoft.com/office/drawing/2014/main" id="{741ACBC6-C13F-4219-A3C1-B0E5B51814B6}"/>
            </a:ext>
          </a:extLst>
        </xdr:cNvPr>
        <xdr:cNvCxnSpPr/>
      </xdr:nvCxnSpPr>
      <xdr:spPr>
        <a:xfrm>
          <a:off x="68631955" y="5084989"/>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17319</xdr:colOff>
      <xdr:row>19</xdr:row>
      <xdr:rowOff>183944</xdr:rowOff>
    </xdr:from>
    <xdr:to>
      <xdr:col>195</xdr:col>
      <xdr:colOff>346365</xdr:colOff>
      <xdr:row>19</xdr:row>
      <xdr:rowOff>183944</xdr:rowOff>
    </xdr:to>
    <xdr:cxnSp macro="">
      <xdr:nvCxnSpPr>
        <xdr:cNvPr id="173" name="直線コネクタ 172">
          <a:extLst>
            <a:ext uri="{FF2B5EF4-FFF2-40B4-BE49-F238E27FC236}">
              <a16:creationId xmlns:a16="http://schemas.microsoft.com/office/drawing/2014/main" id="{82D30B23-916B-41BC-BD2F-839BA8B3F43D}"/>
            </a:ext>
          </a:extLst>
        </xdr:cNvPr>
        <xdr:cNvCxnSpPr/>
      </xdr:nvCxnSpPr>
      <xdr:spPr>
        <a:xfrm>
          <a:off x="71160410" y="5084989"/>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34637</xdr:colOff>
      <xdr:row>21</xdr:row>
      <xdr:rowOff>166625</xdr:rowOff>
    </xdr:from>
    <xdr:to>
      <xdr:col>189</xdr:col>
      <xdr:colOff>1</xdr:colOff>
      <xdr:row>21</xdr:row>
      <xdr:rowOff>166625</xdr:rowOff>
    </xdr:to>
    <xdr:cxnSp macro="">
      <xdr:nvCxnSpPr>
        <xdr:cNvPr id="174" name="直線コネクタ 173">
          <a:extLst>
            <a:ext uri="{FF2B5EF4-FFF2-40B4-BE49-F238E27FC236}">
              <a16:creationId xmlns:a16="http://schemas.microsoft.com/office/drawing/2014/main" id="{AF1905F1-3E7A-42F9-8B2A-BEE28EAF7F3F}"/>
            </a:ext>
          </a:extLst>
        </xdr:cNvPr>
        <xdr:cNvCxnSpPr/>
      </xdr:nvCxnSpPr>
      <xdr:spPr>
        <a:xfrm>
          <a:off x="68631955" y="5829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17319</xdr:colOff>
      <xdr:row>21</xdr:row>
      <xdr:rowOff>166625</xdr:rowOff>
    </xdr:from>
    <xdr:to>
      <xdr:col>195</xdr:col>
      <xdr:colOff>346365</xdr:colOff>
      <xdr:row>21</xdr:row>
      <xdr:rowOff>166625</xdr:rowOff>
    </xdr:to>
    <xdr:cxnSp macro="">
      <xdr:nvCxnSpPr>
        <xdr:cNvPr id="175" name="直線コネクタ 174">
          <a:extLst>
            <a:ext uri="{FF2B5EF4-FFF2-40B4-BE49-F238E27FC236}">
              <a16:creationId xmlns:a16="http://schemas.microsoft.com/office/drawing/2014/main" id="{A892824A-6C0E-45F7-BEF4-5C4C4B9C9940}"/>
            </a:ext>
          </a:extLst>
        </xdr:cNvPr>
        <xdr:cNvCxnSpPr/>
      </xdr:nvCxnSpPr>
      <xdr:spPr>
        <a:xfrm>
          <a:off x="71160410" y="5829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34637</xdr:colOff>
      <xdr:row>23</xdr:row>
      <xdr:rowOff>166625</xdr:rowOff>
    </xdr:from>
    <xdr:to>
      <xdr:col>189</xdr:col>
      <xdr:colOff>1</xdr:colOff>
      <xdr:row>23</xdr:row>
      <xdr:rowOff>166625</xdr:rowOff>
    </xdr:to>
    <xdr:cxnSp macro="">
      <xdr:nvCxnSpPr>
        <xdr:cNvPr id="176" name="直線コネクタ 175">
          <a:extLst>
            <a:ext uri="{FF2B5EF4-FFF2-40B4-BE49-F238E27FC236}">
              <a16:creationId xmlns:a16="http://schemas.microsoft.com/office/drawing/2014/main" id="{70C9361F-18CC-4266-ACDC-6EE160707732}"/>
            </a:ext>
          </a:extLst>
        </xdr:cNvPr>
        <xdr:cNvCxnSpPr/>
      </xdr:nvCxnSpPr>
      <xdr:spPr>
        <a:xfrm>
          <a:off x="68631955" y="6591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17319</xdr:colOff>
      <xdr:row>23</xdr:row>
      <xdr:rowOff>166625</xdr:rowOff>
    </xdr:from>
    <xdr:to>
      <xdr:col>195</xdr:col>
      <xdr:colOff>346365</xdr:colOff>
      <xdr:row>23</xdr:row>
      <xdr:rowOff>166625</xdr:rowOff>
    </xdr:to>
    <xdr:cxnSp macro="">
      <xdr:nvCxnSpPr>
        <xdr:cNvPr id="177" name="直線コネクタ 176">
          <a:extLst>
            <a:ext uri="{FF2B5EF4-FFF2-40B4-BE49-F238E27FC236}">
              <a16:creationId xmlns:a16="http://schemas.microsoft.com/office/drawing/2014/main" id="{F0B36B5E-B5A6-4612-8E9C-908FB4F96553}"/>
            </a:ext>
          </a:extLst>
        </xdr:cNvPr>
        <xdr:cNvCxnSpPr/>
      </xdr:nvCxnSpPr>
      <xdr:spPr>
        <a:xfrm>
          <a:off x="71160410" y="6591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184</xdr:col>
      <xdr:colOff>34637</xdr:colOff>
      <xdr:row>25</xdr:row>
      <xdr:rowOff>183943</xdr:rowOff>
    </xdr:from>
    <xdr:to>
      <xdr:col>189</xdr:col>
      <xdr:colOff>1</xdr:colOff>
      <xdr:row>25</xdr:row>
      <xdr:rowOff>183943</xdr:rowOff>
    </xdr:to>
    <xdr:cxnSp macro="">
      <xdr:nvCxnSpPr>
        <xdr:cNvPr id="178" name="直線コネクタ 177">
          <a:extLst>
            <a:ext uri="{FF2B5EF4-FFF2-40B4-BE49-F238E27FC236}">
              <a16:creationId xmlns:a16="http://schemas.microsoft.com/office/drawing/2014/main" id="{8F24FD8A-E3AC-43C4-8F88-F8D47129EA57}"/>
            </a:ext>
          </a:extLst>
        </xdr:cNvPr>
        <xdr:cNvCxnSpPr/>
      </xdr:nvCxnSpPr>
      <xdr:spPr>
        <a:xfrm>
          <a:off x="68631955" y="7370988"/>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191</xdr:col>
      <xdr:colOff>17319</xdr:colOff>
      <xdr:row>25</xdr:row>
      <xdr:rowOff>183943</xdr:rowOff>
    </xdr:from>
    <xdr:to>
      <xdr:col>195</xdr:col>
      <xdr:colOff>346365</xdr:colOff>
      <xdr:row>25</xdr:row>
      <xdr:rowOff>183943</xdr:rowOff>
    </xdr:to>
    <xdr:cxnSp macro="">
      <xdr:nvCxnSpPr>
        <xdr:cNvPr id="179" name="直線コネクタ 178">
          <a:extLst>
            <a:ext uri="{FF2B5EF4-FFF2-40B4-BE49-F238E27FC236}">
              <a16:creationId xmlns:a16="http://schemas.microsoft.com/office/drawing/2014/main" id="{CCA0EB26-D6CD-47C7-B6D8-A5AB90C86F10}"/>
            </a:ext>
          </a:extLst>
        </xdr:cNvPr>
        <xdr:cNvCxnSpPr/>
      </xdr:nvCxnSpPr>
      <xdr:spPr>
        <a:xfrm>
          <a:off x="71160410" y="7370988"/>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198</xdr:col>
      <xdr:colOff>0</xdr:colOff>
      <xdr:row>21</xdr:row>
      <xdr:rowOff>166625</xdr:rowOff>
    </xdr:from>
    <xdr:to>
      <xdr:col>202</xdr:col>
      <xdr:colOff>329046</xdr:colOff>
      <xdr:row>21</xdr:row>
      <xdr:rowOff>166625</xdr:rowOff>
    </xdr:to>
    <xdr:cxnSp macro="">
      <xdr:nvCxnSpPr>
        <xdr:cNvPr id="180" name="直線コネクタ 179">
          <a:extLst>
            <a:ext uri="{FF2B5EF4-FFF2-40B4-BE49-F238E27FC236}">
              <a16:creationId xmlns:a16="http://schemas.microsoft.com/office/drawing/2014/main" id="{545E61F3-7B00-49DB-9AEE-7B59581A69E4}"/>
            </a:ext>
          </a:extLst>
        </xdr:cNvPr>
        <xdr:cNvCxnSpPr/>
      </xdr:nvCxnSpPr>
      <xdr:spPr>
        <a:xfrm>
          <a:off x="73688864" y="5829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198</xdr:col>
      <xdr:colOff>0</xdr:colOff>
      <xdr:row>23</xdr:row>
      <xdr:rowOff>166625</xdr:rowOff>
    </xdr:from>
    <xdr:to>
      <xdr:col>202</xdr:col>
      <xdr:colOff>329046</xdr:colOff>
      <xdr:row>23</xdr:row>
      <xdr:rowOff>166625</xdr:rowOff>
    </xdr:to>
    <xdr:cxnSp macro="">
      <xdr:nvCxnSpPr>
        <xdr:cNvPr id="181" name="直線コネクタ 180">
          <a:extLst>
            <a:ext uri="{FF2B5EF4-FFF2-40B4-BE49-F238E27FC236}">
              <a16:creationId xmlns:a16="http://schemas.microsoft.com/office/drawing/2014/main" id="{589FBE5C-B5F6-4490-B0B1-F82532607592}"/>
            </a:ext>
          </a:extLst>
        </xdr:cNvPr>
        <xdr:cNvCxnSpPr/>
      </xdr:nvCxnSpPr>
      <xdr:spPr>
        <a:xfrm>
          <a:off x="73688864" y="6591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198</xdr:col>
      <xdr:colOff>0</xdr:colOff>
      <xdr:row>25</xdr:row>
      <xdr:rowOff>183943</xdr:rowOff>
    </xdr:from>
    <xdr:to>
      <xdr:col>202</xdr:col>
      <xdr:colOff>329046</xdr:colOff>
      <xdr:row>25</xdr:row>
      <xdr:rowOff>183943</xdr:rowOff>
    </xdr:to>
    <xdr:cxnSp macro="">
      <xdr:nvCxnSpPr>
        <xdr:cNvPr id="182" name="直線コネクタ 181">
          <a:extLst>
            <a:ext uri="{FF2B5EF4-FFF2-40B4-BE49-F238E27FC236}">
              <a16:creationId xmlns:a16="http://schemas.microsoft.com/office/drawing/2014/main" id="{B6850142-AE5E-4598-B476-07DB168ECD68}"/>
            </a:ext>
          </a:extLst>
        </xdr:cNvPr>
        <xdr:cNvCxnSpPr/>
      </xdr:nvCxnSpPr>
      <xdr:spPr>
        <a:xfrm>
          <a:off x="73688864" y="7370988"/>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205</xdr:col>
      <xdr:colOff>0</xdr:colOff>
      <xdr:row>21</xdr:row>
      <xdr:rowOff>166625</xdr:rowOff>
    </xdr:from>
    <xdr:to>
      <xdr:col>209</xdr:col>
      <xdr:colOff>329045</xdr:colOff>
      <xdr:row>21</xdr:row>
      <xdr:rowOff>166625</xdr:rowOff>
    </xdr:to>
    <xdr:cxnSp macro="">
      <xdr:nvCxnSpPr>
        <xdr:cNvPr id="183" name="直線コネクタ 182">
          <a:extLst>
            <a:ext uri="{FF2B5EF4-FFF2-40B4-BE49-F238E27FC236}">
              <a16:creationId xmlns:a16="http://schemas.microsoft.com/office/drawing/2014/main" id="{2ED5C421-D921-4B97-99EB-B565DEBD454F}"/>
            </a:ext>
          </a:extLst>
        </xdr:cNvPr>
        <xdr:cNvCxnSpPr/>
      </xdr:nvCxnSpPr>
      <xdr:spPr>
        <a:xfrm>
          <a:off x="76234636" y="5829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205</xdr:col>
      <xdr:colOff>0</xdr:colOff>
      <xdr:row>23</xdr:row>
      <xdr:rowOff>166625</xdr:rowOff>
    </xdr:from>
    <xdr:to>
      <xdr:col>209</xdr:col>
      <xdr:colOff>329045</xdr:colOff>
      <xdr:row>23</xdr:row>
      <xdr:rowOff>166625</xdr:rowOff>
    </xdr:to>
    <xdr:cxnSp macro="">
      <xdr:nvCxnSpPr>
        <xdr:cNvPr id="184" name="直線コネクタ 183">
          <a:extLst>
            <a:ext uri="{FF2B5EF4-FFF2-40B4-BE49-F238E27FC236}">
              <a16:creationId xmlns:a16="http://schemas.microsoft.com/office/drawing/2014/main" id="{359A564C-8A4D-4E0E-98AB-0F6AE9FDAE71}"/>
            </a:ext>
          </a:extLst>
        </xdr:cNvPr>
        <xdr:cNvCxnSpPr/>
      </xdr:nvCxnSpPr>
      <xdr:spPr>
        <a:xfrm>
          <a:off x="76234636" y="6591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205</xdr:col>
      <xdr:colOff>0</xdr:colOff>
      <xdr:row>25</xdr:row>
      <xdr:rowOff>183943</xdr:rowOff>
    </xdr:from>
    <xdr:to>
      <xdr:col>209</xdr:col>
      <xdr:colOff>329045</xdr:colOff>
      <xdr:row>25</xdr:row>
      <xdr:rowOff>183943</xdr:rowOff>
    </xdr:to>
    <xdr:cxnSp macro="">
      <xdr:nvCxnSpPr>
        <xdr:cNvPr id="185" name="直線コネクタ 184">
          <a:extLst>
            <a:ext uri="{FF2B5EF4-FFF2-40B4-BE49-F238E27FC236}">
              <a16:creationId xmlns:a16="http://schemas.microsoft.com/office/drawing/2014/main" id="{021E646C-C0C7-400E-ADA8-9BD83E352FD8}"/>
            </a:ext>
          </a:extLst>
        </xdr:cNvPr>
        <xdr:cNvCxnSpPr/>
      </xdr:nvCxnSpPr>
      <xdr:spPr>
        <a:xfrm>
          <a:off x="76234636" y="7370988"/>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212</xdr:col>
      <xdr:colOff>34636</xdr:colOff>
      <xdr:row>23</xdr:row>
      <xdr:rowOff>166625</xdr:rowOff>
    </xdr:from>
    <xdr:to>
      <xdr:col>216</xdr:col>
      <xdr:colOff>0</xdr:colOff>
      <xdr:row>23</xdr:row>
      <xdr:rowOff>166625</xdr:rowOff>
    </xdr:to>
    <xdr:cxnSp macro="">
      <xdr:nvCxnSpPr>
        <xdr:cNvPr id="187" name="直線コネクタ 186">
          <a:extLst>
            <a:ext uri="{FF2B5EF4-FFF2-40B4-BE49-F238E27FC236}">
              <a16:creationId xmlns:a16="http://schemas.microsoft.com/office/drawing/2014/main" id="{09BAD5BB-C754-475C-B0E5-296D2AB7E019}"/>
            </a:ext>
          </a:extLst>
        </xdr:cNvPr>
        <xdr:cNvCxnSpPr/>
      </xdr:nvCxnSpPr>
      <xdr:spPr>
        <a:xfrm>
          <a:off x="78815045" y="6591670"/>
          <a:ext cx="1420091"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212</xdr:col>
      <xdr:colOff>34636</xdr:colOff>
      <xdr:row>25</xdr:row>
      <xdr:rowOff>183943</xdr:rowOff>
    </xdr:from>
    <xdr:to>
      <xdr:col>216</xdr:col>
      <xdr:colOff>17319</xdr:colOff>
      <xdr:row>25</xdr:row>
      <xdr:rowOff>183943</xdr:rowOff>
    </xdr:to>
    <xdr:cxnSp macro="">
      <xdr:nvCxnSpPr>
        <xdr:cNvPr id="188" name="直線コネクタ 187">
          <a:extLst>
            <a:ext uri="{FF2B5EF4-FFF2-40B4-BE49-F238E27FC236}">
              <a16:creationId xmlns:a16="http://schemas.microsoft.com/office/drawing/2014/main" id="{A0EC7EAA-D8EB-47F3-B706-86FC44EF284B}"/>
            </a:ext>
          </a:extLst>
        </xdr:cNvPr>
        <xdr:cNvCxnSpPr/>
      </xdr:nvCxnSpPr>
      <xdr:spPr>
        <a:xfrm>
          <a:off x="78815045" y="7370988"/>
          <a:ext cx="143741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233</xdr:col>
      <xdr:colOff>17318</xdr:colOff>
      <xdr:row>23</xdr:row>
      <xdr:rowOff>166625</xdr:rowOff>
    </xdr:from>
    <xdr:to>
      <xdr:col>237</xdr:col>
      <xdr:colOff>346363</xdr:colOff>
      <xdr:row>23</xdr:row>
      <xdr:rowOff>166625</xdr:rowOff>
    </xdr:to>
    <xdr:cxnSp macro="">
      <xdr:nvCxnSpPr>
        <xdr:cNvPr id="189" name="直線コネクタ 188">
          <a:extLst>
            <a:ext uri="{FF2B5EF4-FFF2-40B4-BE49-F238E27FC236}">
              <a16:creationId xmlns:a16="http://schemas.microsoft.com/office/drawing/2014/main" id="{B6B063B2-A1C4-4C92-A6E0-EEADEF7BE9EF}"/>
            </a:ext>
          </a:extLst>
        </xdr:cNvPr>
        <xdr:cNvCxnSpPr/>
      </xdr:nvCxnSpPr>
      <xdr:spPr>
        <a:xfrm>
          <a:off x="86435045" y="6591670"/>
          <a:ext cx="1783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233</xdr:col>
      <xdr:colOff>17318</xdr:colOff>
      <xdr:row>25</xdr:row>
      <xdr:rowOff>183943</xdr:rowOff>
    </xdr:from>
    <xdr:to>
      <xdr:col>238</xdr:col>
      <xdr:colOff>329046</xdr:colOff>
      <xdr:row>25</xdr:row>
      <xdr:rowOff>183943</xdr:rowOff>
    </xdr:to>
    <xdr:cxnSp macro="">
      <xdr:nvCxnSpPr>
        <xdr:cNvPr id="190" name="直線コネクタ 189">
          <a:extLst>
            <a:ext uri="{FF2B5EF4-FFF2-40B4-BE49-F238E27FC236}">
              <a16:creationId xmlns:a16="http://schemas.microsoft.com/office/drawing/2014/main" id="{FFD031B4-4D04-4247-B6F1-624ED79EAEBF}"/>
            </a:ext>
          </a:extLst>
        </xdr:cNvPr>
        <xdr:cNvCxnSpPr/>
      </xdr:nvCxnSpPr>
      <xdr:spPr>
        <a:xfrm>
          <a:off x="86435045" y="7370988"/>
          <a:ext cx="2130137"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17319</xdr:colOff>
      <xdr:row>23</xdr:row>
      <xdr:rowOff>166625</xdr:rowOff>
    </xdr:from>
    <xdr:to>
      <xdr:col>230</xdr:col>
      <xdr:colOff>346363</xdr:colOff>
      <xdr:row>23</xdr:row>
      <xdr:rowOff>166625</xdr:rowOff>
    </xdr:to>
    <xdr:cxnSp macro="">
      <xdr:nvCxnSpPr>
        <xdr:cNvPr id="191" name="直線コネクタ 190">
          <a:extLst>
            <a:ext uri="{FF2B5EF4-FFF2-40B4-BE49-F238E27FC236}">
              <a16:creationId xmlns:a16="http://schemas.microsoft.com/office/drawing/2014/main" id="{B3FA98E2-711C-4374-90F5-3C3A6DAB0D9F}"/>
            </a:ext>
          </a:extLst>
        </xdr:cNvPr>
        <xdr:cNvCxnSpPr/>
      </xdr:nvCxnSpPr>
      <xdr:spPr>
        <a:xfrm>
          <a:off x="84252955" y="6591670"/>
          <a:ext cx="142009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17319</xdr:colOff>
      <xdr:row>25</xdr:row>
      <xdr:rowOff>183943</xdr:rowOff>
    </xdr:from>
    <xdr:to>
      <xdr:col>230</xdr:col>
      <xdr:colOff>346363</xdr:colOff>
      <xdr:row>25</xdr:row>
      <xdr:rowOff>183943</xdr:rowOff>
    </xdr:to>
    <xdr:cxnSp macro="">
      <xdr:nvCxnSpPr>
        <xdr:cNvPr id="192" name="直線コネクタ 191">
          <a:extLst>
            <a:ext uri="{FF2B5EF4-FFF2-40B4-BE49-F238E27FC236}">
              <a16:creationId xmlns:a16="http://schemas.microsoft.com/office/drawing/2014/main" id="{B4F0697E-1D53-4B68-937A-764E6371630A}"/>
            </a:ext>
          </a:extLst>
        </xdr:cNvPr>
        <xdr:cNvCxnSpPr/>
      </xdr:nvCxnSpPr>
      <xdr:spPr>
        <a:xfrm>
          <a:off x="84252955" y="7370988"/>
          <a:ext cx="142009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223</xdr:col>
      <xdr:colOff>0</xdr:colOff>
      <xdr:row>23</xdr:row>
      <xdr:rowOff>166625</xdr:rowOff>
    </xdr:from>
    <xdr:to>
      <xdr:col>223</xdr:col>
      <xdr:colOff>346363</xdr:colOff>
      <xdr:row>23</xdr:row>
      <xdr:rowOff>166625</xdr:rowOff>
    </xdr:to>
    <xdr:cxnSp macro="">
      <xdr:nvCxnSpPr>
        <xdr:cNvPr id="193" name="直線コネクタ 192">
          <a:extLst>
            <a:ext uri="{FF2B5EF4-FFF2-40B4-BE49-F238E27FC236}">
              <a16:creationId xmlns:a16="http://schemas.microsoft.com/office/drawing/2014/main" id="{F9E46E42-D93F-407C-A252-8B2E94CF88D6}"/>
            </a:ext>
          </a:extLst>
        </xdr:cNvPr>
        <xdr:cNvCxnSpPr/>
      </xdr:nvCxnSpPr>
      <xdr:spPr>
        <a:xfrm>
          <a:off x="82780909" y="6591670"/>
          <a:ext cx="34636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223</xdr:col>
      <xdr:colOff>0</xdr:colOff>
      <xdr:row>25</xdr:row>
      <xdr:rowOff>201262</xdr:rowOff>
    </xdr:from>
    <xdr:to>
      <xdr:col>223</xdr:col>
      <xdr:colOff>346363</xdr:colOff>
      <xdr:row>25</xdr:row>
      <xdr:rowOff>201262</xdr:rowOff>
    </xdr:to>
    <xdr:cxnSp macro="">
      <xdr:nvCxnSpPr>
        <xdr:cNvPr id="194" name="直線コネクタ 193">
          <a:extLst>
            <a:ext uri="{FF2B5EF4-FFF2-40B4-BE49-F238E27FC236}">
              <a16:creationId xmlns:a16="http://schemas.microsoft.com/office/drawing/2014/main" id="{8C9194AD-4331-4EB2-A06B-8BE9D603FC36}"/>
            </a:ext>
          </a:extLst>
        </xdr:cNvPr>
        <xdr:cNvCxnSpPr/>
      </xdr:nvCxnSpPr>
      <xdr:spPr>
        <a:xfrm>
          <a:off x="82780909" y="7388307"/>
          <a:ext cx="34636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233</xdr:col>
      <xdr:colOff>17318</xdr:colOff>
      <xdr:row>13</xdr:row>
      <xdr:rowOff>183943</xdr:rowOff>
    </xdr:from>
    <xdr:to>
      <xdr:col>239</xdr:col>
      <xdr:colOff>0</xdr:colOff>
      <xdr:row>13</xdr:row>
      <xdr:rowOff>183943</xdr:rowOff>
    </xdr:to>
    <xdr:cxnSp macro="">
      <xdr:nvCxnSpPr>
        <xdr:cNvPr id="195" name="直線コネクタ 194">
          <a:extLst>
            <a:ext uri="{FF2B5EF4-FFF2-40B4-BE49-F238E27FC236}">
              <a16:creationId xmlns:a16="http://schemas.microsoft.com/office/drawing/2014/main" id="{806BE611-68A7-4A61-AE4B-AD553898F291}"/>
            </a:ext>
          </a:extLst>
        </xdr:cNvPr>
        <xdr:cNvCxnSpPr/>
      </xdr:nvCxnSpPr>
      <xdr:spPr>
        <a:xfrm>
          <a:off x="86435045" y="2798988"/>
          <a:ext cx="2164773"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17319</xdr:colOff>
      <xdr:row>13</xdr:row>
      <xdr:rowOff>183943</xdr:rowOff>
    </xdr:from>
    <xdr:to>
      <xdr:col>230</xdr:col>
      <xdr:colOff>346363</xdr:colOff>
      <xdr:row>13</xdr:row>
      <xdr:rowOff>183943</xdr:rowOff>
    </xdr:to>
    <xdr:cxnSp macro="">
      <xdr:nvCxnSpPr>
        <xdr:cNvPr id="196" name="直線コネクタ 195">
          <a:extLst>
            <a:ext uri="{FF2B5EF4-FFF2-40B4-BE49-F238E27FC236}">
              <a16:creationId xmlns:a16="http://schemas.microsoft.com/office/drawing/2014/main" id="{B2469ADA-04B5-4215-B0ED-24C44A0A2CE7}"/>
            </a:ext>
          </a:extLst>
        </xdr:cNvPr>
        <xdr:cNvCxnSpPr/>
      </xdr:nvCxnSpPr>
      <xdr:spPr>
        <a:xfrm>
          <a:off x="84252955" y="2798988"/>
          <a:ext cx="142009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240</xdr:col>
      <xdr:colOff>34637</xdr:colOff>
      <xdr:row>13</xdr:row>
      <xdr:rowOff>183943</xdr:rowOff>
    </xdr:from>
    <xdr:to>
      <xdr:col>244</xdr:col>
      <xdr:colOff>0</xdr:colOff>
      <xdr:row>13</xdr:row>
      <xdr:rowOff>183943</xdr:rowOff>
    </xdr:to>
    <xdr:cxnSp macro="">
      <xdr:nvCxnSpPr>
        <xdr:cNvPr id="197" name="直線コネクタ 196">
          <a:extLst>
            <a:ext uri="{FF2B5EF4-FFF2-40B4-BE49-F238E27FC236}">
              <a16:creationId xmlns:a16="http://schemas.microsoft.com/office/drawing/2014/main" id="{7F788B03-83A1-4872-A82C-CE5D9445C3D1}"/>
            </a:ext>
          </a:extLst>
        </xdr:cNvPr>
        <xdr:cNvCxnSpPr/>
      </xdr:nvCxnSpPr>
      <xdr:spPr>
        <a:xfrm>
          <a:off x="88998137" y="2798988"/>
          <a:ext cx="142009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8.cao.go.jp/chosei/shukujitsu/gai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G75"/>
  <sheetViews>
    <sheetView tabSelected="1" view="pageBreakPreview" zoomScale="85" zoomScaleNormal="40" zoomScaleSheetLayoutView="85" workbookViewId="0">
      <pane xSplit="4" ySplit="12" topLeftCell="E13" activePane="bottomRight" state="frozen"/>
      <selection pane="topRight" activeCell="E1" sqref="E1"/>
      <selection pane="bottomLeft" activeCell="A12" sqref="A12"/>
      <selection pane="bottomRight" activeCell="F4" sqref="F4"/>
    </sheetView>
  </sheetViews>
  <sheetFormatPr defaultColWidth="9" defaultRowHeight="11" outlineLevelRow="1"/>
  <cols>
    <col min="1" max="1" width="2.7265625" style="60" customWidth="1"/>
    <col min="2" max="2" width="15.08984375" style="60" customWidth="1"/>
    <col min="3" max="3" width="11.453125" style="60" bestFit="1" customWidth="1"/>
    <col min="4" max="4" width="10.7265625" style="60" bestFit="1" customWidth="1"/>
    <col min="5" max="5" width="5.6328125" style="60" customWidth="1"/>
    <col min="6" max="376" width="4.90625" style="60" customWidth="1"/>
    <col min="377" max="1125" width="4.90625" style="61" customWidth="1"/>
    <col min="1126" max="16384" width="9" style="61"/>
  </cols>
  <sheetData>
    <row r="1" spans="1:1125" ht="25.5" hidden="1" customHeight="1" outlineLevel="1">
      <c r="B1" s="60" t="s">
        <v>95</v>
      </c>
      <c r="C1" s="60">
        <f>WEEKDAY(L3,1)</f>
        <v>3</v>
      </c>
      <c r="F1" s="60">
        <f>1-$C$1</f>
        <v>-2</v>
      </c>
      <c r="G1" s="60">
        <f>2-$C$1</f>
        <v>-1</v>
      </c>
      <c r="H1" s="60">
        <f>3-$C$1</f>
        <v>0</v>
      </c>
      <c r="I1" s="60">
        <f>4-$C$1</f>
        <v>1</v>
      </c>
      <c r="J1" s="60">
        <f>5-$C$1</f>
        <v>2</v>
      </c>
      <c r="K1" s="60">
        <f>6-$C$1</f>
        <v>3</v>
      </c>
      <c r="L1" s="60">
        <f>7-$C$1</f>
        <v>4</v>
      </c>
      <c r="M1" s="60" t="str">
        <f>IF($M$2="月","","月")</f>
        <v>月</v>
      </c>
      <c r="N1" s="60" t="str">
        <f>IF($M$2="火","","火")</f>
        <v>火</v>
      </c>
      <c r="O1" s="60" t="str">
        <f>IF($M$2="水","","水")</f>
        <v>水</v>
      </c>
      <c r="P1" s="60" t="str">
        <f>IF($M$2="木","","木")</f>
        <v>木</v>
      </c>
      <c r="Q1" s="60" t="str">
        <f>IF($M$2="金","","金")</f>
        <v>金</v>
      </c>
      <c r="R1" s="60" t="str">
        <f>IF($M$2="土","","土")</f>
        <v>土</v>
      </c>
      <c r="S1" s="60" t="str">
        <f>IF($M$2="日","","日")</f>
        <v/>
      </c>
      <c r="T1" s="60" t="str">
        <f>IF($L$2="月","","月")</f>
        <v>月</v>
      </c>
      <c r="U1" s="60" t="str">
        <f>IF($L$2="火","","火")</f>
        <v>火</v>
      </c>
      <c r="V1" s="60" t="str">
        <f>IF($L$2="水","","水")</f>
        <v>水</v>
      </c>
      <c r="W1" s="60" t="str">
        <f>IF($L$2="木","","木")</f>
        <v>木</v>
      </c>
      <c r="X1" s="60" t="str">
        <f>IF($L$2="金","","金")</f>
        <v>金</v>
      </c>
      <c r="Y1" s="60" t="str">
        <f>IF($L$2="土","","土")</f>
        <v/>
      </c>
      <c r="Z1" s="60" t="str">
        <f>IF($L$2="日","","日")</f>
        <v>日</v>
      </c>
      <c r="AB1" s="60" t="s">
        <v>97</v>
      </c>
    </row>
    <row r="2" spans="1:1125" ht="18.75" customHeight="1" collapsed="1">
      <c r="A2" s="81" t="s">
        <v>19</v>
      </c>
      <c r="B2" s="81"/>
      <c r="J2" s="170" t="s">
        <v>94</v>
      </c>
      <c r="K2" s="170"/>
      <c r="L2" s="96" t="s">
        <v>65</v>
      </c>
      <c r="M2" s="95" t="s">
        <v>66</v>
      </c>
      <c r="N2" s="93"/>
      <c r="O2" s="93"/>
      <c r="P2" s="93"/>
      <c r="Q2" s="93"/>
      <c r="R2" s="94"/>
    </row>
    <row r="3" spans="1:1125" ht="18.75" customHeight="1">
      <c r="A3" s="177" t="s">
        <v>60</v>
      </c>
      <c r="B3" s="177"/>
      <c r="C3" s="177"/>
      <c r="D3" s="177"/>
      <c r="E3" s="81"/>
      <c r="F3" s="81"/>
      <c r="G3" s="81"/>
      <c r="H3" s="81"/>
      <c r="J3" s="170" t="s">
        <v>13</v>
      </c>
      <c r="K3" s="171"/>
      <c r="L3" s="173">
        <v>45748</v>
      </c>
      <c r="M3" s="174"/>
      <c r="N3" s="175"/>
      <c r="O3" s="175"/>
      <c r="P3" s="175"/>
      <c r="Q3" s="175"/>
      <c r="R3" s="176"/>
      <c r="S3" s="192" t="s">
        <v>16</v>
      </c>
      <c r="T3" s="170"/>
      <c r="U3" s="216">
        <f>L4-L3+1-AJ3-AY3-BN3-CC3</f>
        <v>365</v>
      </c>
      <c r="V3" s="216"/>
      <c r="Y3" s="192" t="s">
        <v>32</v>
      </c>
      <c r="Z3" s="172"/>
      <c r="AA3" s="209"/>
      <c r="AB3" s="210"/>
      <c r="AC3" s="210"/>
      <c r="AD3" s="210"/>
      <c r="AE3" s="210"/>
      <c r="AF3" s="210"/>
      <c r="AG3" s="211"/>
      <c r="AH3" s="192" t="s">
        <v>31</v>
      </c>
      <c r="AI3" s="170"/>
      <c r="AJ3" s="212" t="str">
        <f>IF(AA4="","0",AA4-AA3+1)</f>
        <v>0</v>
      </c>
      <c r="AK3" s="212"/>
      <c r="AN3" s="192" t="s">
        <v>33</v>
      </c>
      <c r="AO3" s="172"/>
      <c r="AP3" s="209"/>
      <c r="AQ3" s="210"/>
      <c r="AR3" s="210"/>
      <c r="AS3" s="210"/>
      <c r="AT3" s="210"/>
      <c r="AU3" s="210"/>
      <c r="AV3" s="211"/>
      <c r="AW3" s="192" t="s">
        <v>34</v>
      </c>
      <c r="AX3" s="170"/>
      <c r="AY3" s="212" t="str">
        <f>IF(AP4="","0",AP4-AP3+1)</f>
        <v>0</v>
      </c>
      <c r="AZ3" s="212"/>
      <c r="BC3" s="192" t="s">
        <v>35</v>
      </c>
      <c r="BD3" s="172"/>
      <c r="BE3" s="209"/>
      <c r="BF3" s="210"/>
      <c r="BG3" s="210"/>
      <c r="BH3" s="210"/>
      <c r="BI3" s="210"/>
      <c r="BJ3" s="210"/>
      <c r="BK3" s="211"/>
      <c r="BL3" s="192" t="s">
        <v>36</v>
      </c>
      <c r="BM3" s="170"/>
      <c r="BN3" s="212" t="str">
        <f>IF(BE4="","0",BE4-BE3+1)</f>
        <v>0</v>
      </c>
      <c r="BO3" s="212"/>
      <c r="BR3" s="192" t="s">
        <v>37</v>
      </c>
      <c r="BS3" s="172"/>
      <c r="BT3" s="209"/>
      <c r="BU3" s="210"/>
      <c r="BV3" s="210"/>
      <c r="BW3" s="210"/>
      <c r="BX3" s="210"/>
      <c r="BY3" s="210"/>
      <c r="BZ3" s="211"/>
      <c r="CA3" s="192" t="s">
        <v>38</v>
      </c>
      <c r="CB3" s="170"/>
      <c r="CC3" s="212" t="str">
        <f>IF(BT4="","0",BT4-BT3+1)</f>
        <v>0</v>
      </c>
      <c r="CD3" s="212"/>
    </row>
    <row r="4" spans="1:1125" ht="18.75" customHeight="1">
      <c r="B4" s="6" t="s">
        <v>9</v>
      </c>
      <c r="C4" s="99"/>
      <c r="D4" s="97"/>
      <c r="E4" s="102"/>
      <c r="F4" s="102"/>
      <c r="G4" s="102"/>
      <c r="H4" s="102"/>
      <c r="J4" s="170"/>
      <c r="K4" s="172"/>
      <c r="L4" s="217">
        <v>46112</v>
      </c>
      <c r="M4" s="218"/>
      <c r="N4" s="218"/>
      <c r="O4" s="218"/>
      <c r="P4" s="218"/>
      <c r="Q4" s="218"/>
      <c r="R4" s="219"/>
      <c r="S4" s="170"/>
      <c r="T4" s="170"/>
      <c r="U4" s="216"/>
      <c r="V4" s="216"/>
      <c r="Y4" s="170"/>
      <c r="Z4" s="172"/>
      <c r="AA4" s="213"/>
      <c r="AB4" s="214"/>
      <c r="AC4" s="214"/>
      <c r="AD4" s="214"/>
      <c r="AE4" s="214"/>
      <c r="AF4" s="214"/>
      <c r="AG4" s="215"/>
      <c r="AH4" s="170"/>
      <c r="AI4" s="170"/>
      <c r="AJ4" s="212"/>
      <c r="AK4" s="212"/>
      <c r="AN4" s="170"/>
      <c r="AO4" s="172"/>
      <c r="AP4" s="213"/>
      <c r="AQ4" s="214"/>
      <c r="AR4" s="214"/>
      <c r="AS4" s="214"/>
      <c r="AT4" s="214"/>
      <c r="AU4" s="214"/>
      <c r="AV4" s="215"/>
      <c r="AW4" s="170"/>
      <c r="AX4" s="170"/>
      <c r="AY4" s="212"/>
      <c r="AZ4" s="212"/>
      <c r="BC4" s="170"/>
      <c r="BD4" s="172"/>
      <c r="BE4" s="213"/>
      <c r="BF4" s="214"/>
      <c r="BG4" s="214"/>
      <c r="BH4" s="214"/>
      <c r="BI4" s="214"/>
      <c r="BJ4" s="214"/>
      <c r="BK4" s="215"/>
      <c r="BL4" s="170"/>
      <c r="BM4" s="170"/>
      <c r="BN4" s="212"/>
      <c r="BO4" s="212"/>
      <c r="BR4" s="170"/>
      <c r="BS4" s="172"/>
      <c r="BT4" s="213"/>
      <c r="BU4" s="214"/>
      <c r="BV4" s="214"/>
      <c r="BW4" s="214"/>
      <c r="BX4" s="214"/>
      <c r="BY4" s="214"/>
      <c r="BZ4" s="215"/>
      <c r="CA4" s="170"/>
      <c r="CB4" s="170"/>
      <c r="CC4" s="212"/>
      <c r="CD4" s="212"/>
    </row>
    <row r="5" spans="1:1125" ht="18.75" customHeight="1">
      <c r="B5" s="6" t="s">
        <v>10</v>
      </c>
      <c r="C5" s="100"/>
      <c r="D5" s="98"/>
      <c r="E5" s="103"/>
      <c r="F5" s="103"/>
      <c r="G5" s="103"/>
      <c r="H5" s="103"/>
      <c r="I5" s="62"/>
      <c r="J5" s="62"/>
      <c r="K5" s="62"/>
      <c r="L5" s="63" t="s">
        <v>14</v>
      </c>
      <c r="M5" s="63"/>
      <c r="N5" s="63"/>
      <c r="O5" s="63"/>
      <c r="P5" s="63"/>
      <c r="Q5" s="63"/>
      <c r="R5" s="63"/>
      <c r="S5" s="64"/>
      <c r="T5" s="64"/>
      <c r="U5" s="65"/>
      <c r="V5" s="65"/>
      <c r="W5" s="66"/>
      <c r="X5" s="66"/>
    </row>
    <row r="6" spans="1:1125" ht="18.75" customHeight="1">
      <c r="B6" s="6" t="s">
        <v>15</v>
      </c>
      <c r="C6" s="101"/>
      <c r="D6" s="92"/>
      <c r="E6" s="104"/>
      <c r="F6" s="104"/>
      <c r="G6" s="104"/>
      <c r="H6" s="104"/>
      <c r="I6" s="62"/>
      <c r="J6" s="62"/>
      <c r="K6" s="62"/>
      <c r="L6" s="67"/>
      <c r="M6" s="67"/>
      <c r="N6" s="67"/>
      <c r="O6" s="67"/>
      <c r="P6" s="67"/>
      <c r="Q6" s="67"/>
      <c r="R6" s="67"/>
      <c r="S6" s="68"/>
      <c r="T6" s="68"/>
      <c r="U6" s="65"/>
      <c r="V6" s="65"/>
      <c r="W6" s="66"/>
    </row>
    <row r="7" spans="1:1125" s="69" customFormat="1" ht="13" customHeight="1">
      <c r="A7" s="193" t="s">
        <v>43</v>
      </c>
      <c r="B7" s="194"/>
      <c r="C7" s="199"/>
      <c r="D7" s="199"/>
      <c r="E7" s="200"/>
      <c r="F7" s="157">
        <v>1</v>
      </c>
      <c r="G7" s="158"/>
      <c r="H7" s="158"/>
      <c r="I7" s="158"/>
      <c r="J7" s="158"/>
      <c r="K7" s="158"/>
      <c r="L7" s="159"/>
      <c r="M7" s="157">
        <v>2</v>
      </c>
      <c r="N7" s="158"/>
      <c r="O7" s="158"/>
      <c r="P7" s="158"/>
      <c r="Q7" s="158"/>
      <c r="R7" s="158"/>
      <c r="S7" s="159"/>
      <c r="T7" s="157">
        <v>3</v>
      </c>
      <c r="U7" s="158"/>
      <c r="V7" s="158"/>
      <c r="W7" s="158"/>
      <c r="X7" s="158"/>
      <c r="Y7" s="158"/>
      <c r="Z7" s="159"/>
      <c r="AA7" s="157">
        <v>4</v>
      </c>
      <c r="AB7" s="158"/>
      <c r="AC7" s="158"/>
      <c r="AD7" s="158"/>
      <c r="AE7" s="158"/>
      <c r="AF7" s="158"/>
      <c r="AG7" s="159"/>
      <c r="AH7" s="157">
        <v>5</v>
      </c>
      <c r="AI7" s="158"/>
      <c r="AJ7" s="158"/>
      <c r="AK7" s="158"/>
      <c r="AL7" s="158"/>
      <c r="AM7" s="158"/>
      <c r="AN7" s="159"/>
      <c r="AO7" s="157">
        <v>6</v>
      </c>
      <c r="AP7" s="158"/>
      <c r="AQ7" s="158"/>
      <c r="AR7" s="158"/>
      <c r="AS7" s="158"/>
      <c r="AT7" s="158"/>
      <c r="AU7" s="159"/>
      <c r="AV7" s="157">
        <v>7</v>
      </c>
      <c r="AW7" s="158"/>
      <c r="AX7" s="158"/>
      <c r="AY7" s="158"/>
      <c r="AZ7" s="158"/>
      <c r="BA7" s="158"/>
      <c r="BB7" s="159"/>
      <c r="BC7" s="157">
        <v>8</v>
      </c>
      <c r="BD7" s="158"/>
      <c r="BE7" s="158"/>
      <c r="BF7" s="158"/>
      <c r="BG7" s="158"/>
      <c r="BH7" s="158"/>
      <c r="BI7" s="159"/>
      <c r="BJ7" s="157">
        <v>9</v>
      </c>
      <c r="BK7" s="158"/>
      <c r="BL7" s="158"/>
      <c r="BM7" s="158"/>
      <c r="BN7" s="158"/>
      <c r="BO7" s="158"/>
      <c r="BP7" s="159"/>
      <c r="BQ7" s="157">
        <v>10</v>
      </c>
      <c r="BR7" s="158"/>
      <c r="BS7" s="158"/>
      <c r="BT7" s="158"/>
      <c r="BU7" s="158"/>
      <c r="BV7" s="158"/>
      <c r="BW7" s="159"/>
      <c r="BX7" s="157">
        <v>11</v>
      </c>
      <c r="BY7" s="158"/>
      <c r="BZ7" s="158"/>
      <c r="CA7" s="158"/>
      <c r="CB7" s="158"/>
      <c r="CC7" s="158"/>
      <c r="CD7" s="159"/>
      <c r="CE7" s="157">
        <v>12</v>
      </c>
      <c r="CF7" s="158"/>
      <c r="CG7" s="158"/>
      <c r="CH7" s="158"/>
      <c r="CI7" s="158"/>
      <c r="CJ7" s="158"/>
      <c r="CK7" s="159"/>
      <c r="CL7" s="157">
        <v>13</v>
      </c>
      <c r="CM7" s="158"/>
      <c r="CN7" s="158"/>
      <c r="CO7" s="158"/>
      <c r="CP7" s="158"/>
      <c r="CQ7" s="158"/>
      <c r="CR7" s="159"/>
      <c r="CS7" s="157">
        <v>14</v>
      </c>
      <c r="CT7" s="158"/>
      <c r="CU7" s="158"/>
      <c r="CV7" s="158"/>
      <c r="CW7" s="158"/>
      <c r="CX7" s="158"/>
      <c r="CY7" s="159"/>
      <c r="CZ7" s="157">
        <v>15</v>
      </c>
      <c r="DA7" s="158"/>
      <c r="DB7" s="158"/>
      <c r="DC7" s="158"/>
      <c r="DD7" s="158"/>
      <c r="DE7" s="158"/>
      <c r="DF7" s="159"/>
      <c r="DG7" s="157">
        <v>16</v>
      </c>
      <c r="DH7" s="158"/>
      <c r="DI7" s="158"/>
      <c r="DJ7" s="158"/>
      <c r="DK7" s="158"/>
      <c r="DL7" s="158"/>
      <c r="DM7" s="159"/>
      <c r="DN7" s="157">
        <v>17</v>
      </c>
      <c r="DO7" s="158"/>
      <c r="DP7" s="158"/>
      <c r="DQ7" s="158"/>
      <c r="DR7" s="158"/>
      <c r="DS7" s="158"/>
      <c r="DT7" s="159"/>
      <c r="DU7" s="157">
        <v>18</v>
      </c>
      <c r="DV7" s="158"/>
      <c r="DW7" s="158"/>
      <c r="DX7" s="158"/>
      <c r="DY7" s="158"/>
      <c r="DZ7" s="158"/>
      <c r="EA7" s="159"/>
      <c r="EB7" s="157">
        <v>19</v>
      </c>
      <c r="EC7" s="158"/>
      <c r="ED7" s="158"/>
      <c r="EE7" s="158"/>
      <c r="EF7" s="158"/>
      <c r="EG7" s="158"/>
      <c r="EH7" s="159"/>
      <c r="EI7" s="157">
        <v>20</v>
      </c>
      <c r="EJ7" s="158"/>
      <c r="EK7" s="158"/>
      <c r="EL7" s="158"/>
      <c r="EM7" s="158"/>
      <c r="EN7" s="158"/>
      <c r="EO7" s="159"/>
      <c r="EP7" s="157">
        <v>21</v>
      </c>
      <c r="EQ7" s="158"/>
      <c r="ER7" s="158"/>
      <c r="ES7" s="158"/>
      <c r="ET7" s="158"/>
      <c r="EU7" s="158"/>
      <c r="EV7" s="159"/>
      <c r="EW7" s="157">
        <v>22</v>
      </c>
      <c r="EX7" s="158"/>
      <c r="EY7" s="158"/>
      <c r="EZ7" s="158"/>
      <c r="FA7" s="158"/>
      <c r="FB7" s="158"/>
      <c r="FC7" s="159"/>
      <c r="FD7" s="157">
        <v>23</v>
      </c>
      <c r="FE7" s="158"/>
      <c r="FF7" s="158"/>
      <c r="FG7" s="158"/>
      <c r="FH7" s="158"/>
      <c r="FI7" s="158"/>
      <c r="FJ7" s="159"/>
      <c r="FK7" s="157">
        <v>24</v>
      </c>
      <c r="FL7" s="158"/>
      <c r="FM7" s="158"/>
      <c r="FN7" s="158"/>
      <c r="FO7" s="158"/>
      <c r="FP7" s="158"/>
      <c r="FQ7" s="159"/>
      <c r="FR7" s="157">
        <v>25</v>
      </c>
      <c r="FS7" s="158"/>
      <c r="FT7" s="158"/>
      <c r="FU7" s="158"/>
      <c r="FV7" s="158"/>
      <c r="FW7" s="158"/>
      <c r="FX7" s="159"/>
      <c r="FY7" s="157">
        <v>26</v>
      </c>
      <c r="FZ7" s="158"/>
      <c r="GA7" s="158"/>
      <c r="GB7" s="158"/>
      <c r="GC7" s="158"/>
      <c r="GD7" s="158"/>
      <c r="GE7" s="159"/>
      <c r="GF7" s="157">
        <v>27</v>
      </c>
      <c r="GG7" s="158"/>
      <c r="GH7" s="158"/>
      <c r="GI7" s="158"/>
      <c r="GJ7" s="158"/>
      <c r="GK7" s="158"/>
      <c r="GL7" s="159"/>
      <c r="GM7" s="157">
        <v>28</v>
      </c>
      <c r="GN7" s="158"/>
      <c r="GO7" s="158"/>
      <c r="GP7" s="158"/>
      <c r="GQ7" s="158"/>
      <c r="GR7" s="158"/>
      <c r="GS7" s="159"/>
      <c r="GT7" s="157">
        <v>29</v>
      </c>
      <c r="GU7" s="158"/>
      <c r="GV7" s="158"/>
      <c r="GW7" s="158"/>
      <c r="GX7" s="158"/>
      <c r="GY7" s="158"/>
      <c r="GZ7" s="159"/>
      <c r="HA7" s="157">
        <v>30</v>
      </c>
      <c r="HB7" s="158"/>
      <c r="HC7" s="158"/>
      <c r="HD7" s="158"/>
      <c r="HE7" s="158"/>
      <c r="HF7" s="158"/>
      <c r="HG7" s="159"/>
      <c r="HH7" s="157">
        <v>31</v>
      </c>
      <c r="HI7" s="158"/>
      <c r="HJ7" s="158"/>
      <c r="HK7" s="158"/>
      <c r="HL7" s="158"/>
      <c r="HM7" s="158"/>
      <c r="HN7" s="159"/>
      <c r="HO7" s="157">
        <v>32</v>
      </c>
      <c r="HP7" s="158"/>
      <c r="HQ7" s="158"/>
      <c r="HR7" s="158"/>
      <c r="HS7" s="158"/>
      <c r="HT7" s="158"/>
      <c r="HU7" s="159"/>
      <c r="HV7" s="157">
        <v>33</v>
      </c>
      <c r="HW7" s="158"/>
      <c r="HX7" s="158"/>
      <c r="HY7" s="158"/>
      <c r="HZ7" s="158"/>
      <c r="IA7" s="158"/>
      <c r="IB7" s="159"/>
      <c r="IC7" s="157">
        <v>34</v>
      </c>
      <c r="ID7" s="158"/>
      <c r="IE7" s="158"/>
      <c r="IF7" s="158"/>
      <c r="IG7" s="158"/>
      <c r="IH7" s="158"/>
      <c r="II7" s="159"/>
      <c r="IJ7" s="157">
        <v>35</v>
      </c>
      <c r="IK7" s="158"/>
      <c r="IL7" s="158"/>
      <c r="IM7" s="158"/>
      <c r="IN7" s="158"/>
      <c r="IO7" s="158"/>
      <c r="IP7" s="159"/>
      <c r="IQ7" s="220">
        <v>36</v>
      </c>
      <c r="IR7" s="158"/>
      <c r="IS7" s="158"/>
      <c r="IT7" s="158"/>
      <c r="IU7" s="158"/>
      <c r="IV7" s="158"/>
      <c r="IW7" s="221"/>
      <c r="IX7" s="157">
        <v>37</v>
      </c>
      <c r="IY7" s="158"/>
      <c r="IZ7" s="158"/>
      <c r="JA7" s="158"/>
      <c r="JB7" s="158"/>
      <c r="JC7" s="158"/>
      <c r="JD7" s="159"/>
      <c r="JE7" s="157">
        <v>38</v>
      </c>
      <c r="JF7" s="158"/>
      <c r="JG7" s="158"/>
      <c r="JH7" s="158"/>
      <c r="JI7" s="158"/>
      <c r="JJ7" s="158"/>
      <c r="JK7" s="159"/>
      <c r="JL7" s="220">
        <v>39</v>
      </c>
      <c r="JM7" s="158"/>
      <c r="JN7" s="158"/>
      <c r="JO7" s="158"/>
      <c r="JP7" s="158"/>
      <c r="JQ7" s="158"/>
      <c r="JR7" s="221"/>
      <c r="JS7" s="157">
        <v>40</v>
      </c>
      <c r="JT7" s="158"/>
      <c r="JU7" s="158"/>
      <c r="JV7" s="158"/>
      <c r="JW7" s="158"/>
      <c r="JX7" s="158"/>
      <c r="JY7" s="159"/>
      <c r="JZ7" s="157">
        <v>41</v>
      </c>
      <c r="KA7" s="158"/>
      <c r="KB7" s="158"/>
      <c r="KC7" s="158"/>
      <c r="KD7" s="158"/>
      <c r="KE7" s="158"/>
      <c r="KF7" s="159"/>
      <c r="KG7" s="157">
        <v>42</v>
      </c>
      <c r="KH7" s="158"/>
      <c r="KI7" s="158"/>
      <c r="KJ7" s="158"/>
      <c r="KK7" s="158"/>
      <c r="KL7" s="158"/>
      <c r="KM7" s="159"/>
      <c r="KN7" s="157">
        <v>43</v>
      </c>
      <c r="KO7" s="158"/>
      <c r="KP7" s="158"/>
      <c r="KQ7" s="158"/>
      <c r="KR7" s="158"/>
      <c r="KS7" s="158"/>
      <c r="KT7" s="159"/>
      <c r="KU7" s="157">
        <v>44</v>
      </c>
      <c r="KV7" s="158"/>
      <c r="KW7" s="158"/>
      <c r="KX7" s="158"/>
      <c r="KY7" s="158"/>
      <c r="KZ7" s="158"/>
      <c r="LA7" s="159"/>
      <c r="LB7" s="157">
        <v>45</v>
      </c>
      <c r="LC7" s="158"/>
      <c r="LD7" s="158"/>
      <c r="LE7" s="158"/>
      <c r="LF7" s="158"/>
      <c r="LG7" s="158"/>
      <c r="LH7" s="159"/>
      <c r="LI7" s="157">
        <v>46</v>
      </c>
      <c r="LJ7" s="158"/>
      <c r="LK7" s="158"/>
      <c r="LL7" s="158"/>
      <c r="LM7" s="158"/>
      <c r="LN7" s="158"/>
      <c r="LO7" s="159"/>
      <c r="LP7" s="157">
        <v>47</v>
      </c>
      <c r="LQ7" s="158"/>
      <c r="LR7" s="158"/>
      <c r="LS7" s="158"/>
      <c r="LT7" s="158"/>
      <c r="LU7" s="158"/>
      <c r="LV7" s="159"/>
      <c r="LW7" s="157">
        <v>48</v>
      </c>
      <c r="LX7" s="158"/>
      <c r="LY7" s="158"/>
      <c r="LZ7" s="158"/>
      <c r="MA7" s="158"/>
      <c r="MB7" s="158"/>
      <c r="MC7" s="159"/>
      <c r="MD7" s="157">
        <v>49</v>
      </c>
      <c r="ME7" s="158"/>
      <c r="MF7" s="158"/>
      <c r="MG7" s="158"/>
      <c r="MH7" s="158"/>
      <c r="MI7" s="158"/>
      <c r="MJ7" s="159"/>
      <c r="MK7" s="157">
        <v>50</v>
      </c>
      <c r="ML7" s="158"/>
      <c r="MM7" s="158"/>
      <c r="MN7" s="158"/>
      <c r="MO7" s="158"/>
      <c r="MP7" s="158"/>
      <c r="MQ7" s="159"/>
      <c r="MR7" s="157">
        <v>51</v>
      </c>
      <c r="MS7" s="158"/>
      <c r="MT7" s="158"/>
      <c r="MU7" s="158"/>
      <c r="MV7" s="158"/>
      <c r="MW7" s="158"/>
      <c r="MX7" s="159"/>
      <c r="MY7" s="157">
        <v>52</v>
      </c>
      <c r="MZ7" s="158"/>
      <c r="NA7" s="158"/>
      <c r="NB7" s="158"/>
      <c r="NC7" s="158"/>
      <c r="ND7" s="158"/>
      <c r="NE7" s="159"/>
      <c r="NF7" s="157">
        <v>53</v>
      </c>
      <c r="NG7" s="158"/>
      <c r="NH7" s="158"/>
      <c r="NI7" s="158"/>
      <c r="NJ7" s="158"/>
      <c r="NK7" s="158"/>
      <c r="NL7" s="159"/>
      <c r="NM7" s="157">
        <v>54</v>
      </c>
      <c r="NN7" s="158"/>
      <c r="NO7" s="158"/>
      <c r="NP7" s="158"/>
      <c r="NQ7" s="158"/>
      <c r="NR7" s="158"/>
      <c r="NS7" s="159"/>
      <c r="NT7" s="157">
        <v>55</v>
      </c>
      <c r="NU7" s="158"/>
      <c r="NV7" s="158"/>
      <c r="NW7" s="158"/>
      <c r="NX7" s="158"/>
      <c r="NY7" s="158"/>
      <c r="NZ7" s="159"/>
      <c r="OA7" s="157">
        <v>56</v>
      </c>
      <c r="OB7" s="158"/>
      <c r="OC7" s="158"/>
      <c r="OD7" s="158"/>
      <c r="OE7" s="158"/>
      <c r="OF7" s="158"/>
      <c r="OG7" s="159"/>
      <c r="OH7" s="157">
        <v>57</v>
      </c>
      <c r="OI7" s="158"/>
      <c r="OJ7" s="158"/>
      <c r="OK7" s="158"/>
      <c r="OL7" s="158"/>
      <c r="OM7" s="158"/>
      <c r="ON7" s="159"/>
      <c r="OO7" s="157">
        <v>58</v>
      </c>
      <c r="OP7" s="158"/>
      <c r="OQ7" s="158"/>
      <c r="OR7" s="158"/>
      <c r="OS7" s="158"/>
      <c r="OT7" s="158"/>
      <c r="OU7" s="159"/>
      <c r="OV7" s="157">
        <v>59</v>
      </c>
      <c r="OW7" s="158"/>
      <c r="OX7" s="158"/>
      <c r="OY7" s="158"/>
      <c r="OZ7" s="158"/>
      <c r="PA7" s="158"/>
      <c r="PB7" s="159"/>
      <c r="PC7" s="157">
        <v>60</v>
      </c>
      <c r="PD7" s="158"/>
      <c r="PE7" s="158"/>
      <c r="PF7" s="158"/>
      <c r="PG7" s="158"/>
      <c r="PH7" s="158"/>
      <c r="PI7" s="159"/>
      <c r="PJ7" s="157">
        <v>61</v>
      </c>
      <c r="PK7" s="158"/>
      <c r="PL7" s="158"/>
      <c r="PM7" s="158"/>
      <c r="PN7" s="158"/>
      <c r="PO7" s="158"/>
      <c r="PP7" s="159"/>
      <c r="PQ7" s="157">
        <v>62</v>
      </c>
      <c r="PR7" s="158"/>
      <c r="PS7" s="158"/>
      <c r="PT7" s="158"/>
      <c r="PU7" s="158"/>
      <c r="PV7" s="158"/>
      <c r="PW7" s="159"/>
      <c r="PX7" s="157">
        <v>63</v>
      </c>
      <c r="PY7" s="158"/>
      <c r="PZ7" s="158"/>
      <c r="QA7" s="158"/>
      <c r="QB7" s="158"/>
      <c r="QC7" s="158"/>
      <c r="QD7" s="159"/>
      <c r="QE7" s="157">
        <v>64</v>
      </c>
      <c r="QF7" s="158"/>
      <c r="QG7" s="158"/>
      <c r="QH7" s="158"/>
      <c r="QI7" s="158"/>
      <c r="QJ7" s="158"/>
      <c r="QK7" s="159"/>
      <c r="QL7" s="157">
        <v>65</v>
      </c>
      <c r="QM7" s="158"/>
      <c r="QN7" s="158"/>
      <c r="QO7" s="158"/>
      <c r="QP7" s="158"/>
      <c r="QQ7" s="158"/>
      <c r="QR7" s="159"/>
      <c r="QS7" s="157">
        <v>66</v>
      </c>
      <c r="QT7" s="158"/>
      <c r="QU7" s="158"/>
      <c r="QV7" s="158"/>
      <c r="QW7" s="158"/>
      <c r="QX7" s="158"/>
      <c r="QY7" s="159"/>
      <c r="QZ7" s="157">
        <v>67</v>
      </c>
      <c r="RA7" s="158"/>
      <c r="RB7" s="158"/>
      <c r="RC7" s="158"/>
      <c r="RD7" s="158"/>
      <c r="RE7" s="158"/>
      <c r="RF7" s="159"/>
      <c r="RG7" s="157">
        <v>68</v>
      </c>
      <c r="RH7" s="158"/>
      <c r="RI7" s="158"/>
      <c r="RJ7" s="158"/>
      <c r="RK7" s="158"/>
      <c r="RL7" s="158"/>
      <c r="RM7" s="159"/>
      <c r="RN7" s="157">
        <v>69</v>
      </c>
      <c r="RO7" s="158"/>
      <c r="RP7" s="158"/>
      <c r="RQ7" s="158"/>
      <c r="RR7" s="158"/>
      <c r="RS7" s="158"/>
      <c r="RT7" s="159"/>
      <c r="RU7" s="157">
        <v>70</v>
      </c>
      <c r="RV7" s="158"/>
      <c r="RW7" s="158"/>
      <c r="RX7" s="158"/>
      <c r="RY7" s="158"/>
      <c r="RZ7" s="158"/>
      <c r="SA7" s="159"/>
      <c r="SB7" s="157">
        <v>71</v>
      </c>
      <c r="SC7" s="158"/>
      <c r="SD7" s="158"/>
      <c r="SE7" s="158"/>
      <c r="SF7" s="158"/>
      <c r="SG7" s="158"/>
      <c r="SH7" s="159"/>
      <c r="SI7" s="157">
        <v>72</v>
      </c>
      <c r="SJ7" s="158"/>
      <c r="SK7" s="158"/>
      <c r="SL7" s="158"/>
      <c r="SM7" s="158"/>
      <c r="SN7" s="158"/>
      <c r="SO7" s="159"/>
      <c r="SP7" s="157">
        <v>73</v>
      </c>
      <c r="SQ7" s="158"/>
      <c r="SR7" s="158"/>
      <c r="SS7" s="158"/>
      <c r="ST7" s="158"/>
      <c r="SU7" s="158"/>
      <c r="SV7" s="159"/>
      <c r="SW7" s="157">
        <v>74</v>
      </c>
      <c r="SX7" s="158"/>
      <c r="SY7" s="158"/>
      <c r="SZ7" s="158"/>
      <c r="TA7" s="158"/>
      <c r="TB7" s="158"/>
      <c r="TC7" s="159"/>
      <c r="TD7" s="157">
        <v>75</v>
      </c>
      <c r="TE7" s="158"/>
      <c r="TF7" s="158"/>
      <c r="TG7" s="158"/>
      <c r="TH7" s="158"/>
      <c r="TI7" s="158"/>
      <c r="TJ7" s="159"/>
      <c r="TK7" s="157">
        <v>76</v>
      </c>
      <c r="TL7" s="158"/>
      <c r="TM7" s="158"/>
      <c r="TN7" s="158"/>
      <c r="TO7" s="158"/>
      <c r="TP7" s="158"/>
      <c r="TQ7" s="159"/>
      <c r="TR7" s="157">
        <v>77</v>
      </c>
      <c r="TS7" s="158"/>
      <c r="TT7" s="158"/>
      <c r="TU7" s="158"/>
      <c r="TV7" s="158"/>
      <c r="TW7" s="158"/>
      <c r="TX7" s="159"/>
      <c r="TY7" s="157">
        <v>78</v>
      </c>
      <c r="TZ7" s="158"/>
      <c r="UA7" s="158"/>
      <c r="UB7" s="158"/>
      <c r="UC7" s="158"/>
      <c r="UD7" s="158"/>
      <c r="UE7" s="159"/>
      <c r="UF7" s="157">
        <v>79</v>
      </c>
      <c r="UG7" s="158"/>
      <c r="UH7" s="158"/>
      <c r="UI7" s="158"/>
      <c r="UJ7" s="158"/>
      <c r="UK7" s="158"/>
      <c r="UL7" s="159"/>
      <c r="UM7" s="157">
        <v>80</v>
      </c>
      <c r="UN7" s="158"/>
      <c r="UO7" s="158"/>
      <c r="UP7" s="158"/>
      <c r="UQ7" s="158"/>
      <c r="UR7" s="158"/>
      <c r="US7" s="159"/>
      <c r="UT7" s="157">
        <v>81</v>
      </c>
      <c r="UU7" s="158"/>
      <c r="UV7" s="158"/>
      <c r="UW7" s="158"/>
      <c r="UX7" s="158"/>
      <c r="UY7" s="158"/>
      <c r="UZ7" s="159"/>
      <c r="VA7" s="157">
        <v>82</v>
      </c>
      <c r="VB7" s="158"/>
      <c r="VC7" s="158"/>
      <c r="VD7" s="158"/>
      <c r="VE7" s="158"/>
      <c r="VF7" s="158"/>
      <c r="VG7" s="159"/>
      <c r="VH7" s="157">
        <v>83</v>
      </c>
      <c r="VI7" s="158"/>
      <c r="VJ7" s="158"/>
      <c r="VK7" s="158"/>
      <c r="VL7" s="158"/>
      <c r="VM7" s="158"/>
      <c r="VN7" s="159"/>
      <c r="VO7" s="157">
        <v>84</v>
      </c>
      <c r="VP7" s="158"/>
      <c r="VQ7" s="158"/>
      <c r="VR7" s="158"/>
      <c r="VS7" s="158"/>
      <c r="VT7" s="158"/>
      <c r="VU7" s="159"/>
      <c r="VV7" s="157">
        <v>85</v>
      </c>
      <c r="VW7" s="158"/>
      <c r="VX7" s="158"/>
      <c r="VY7" s="158"/>
      <c r="VZ7" s="158"/>
      <c r="WA7" s="158"/>
      <c r="WB7" s="159"/>
      <c r="WC7" s="157">
        <v>86</v>
      </c>
      <c r="WD7" s="158"/>
      <c r="WE7" s="158"/>
      <c r="WF7" s="158"/>
      <c r="WG7" s="158"/>
      <c r="WH7" s="158"/>
      <c r="WI7" s="159"/>
      <c r="WJ7" s="157">
        <v>87</v>
      </c>
      <c r="WK7" s="158"/>
      <c r="WL7" s="158"/>
      <c r="WM7" s="158"/>
      <c r="WN7" s="158"/>
      <c r="WO7" s="158"/>
      <c r="WP7" s="159"/>
      <c r="WQ7" s="157">
        <v>88</v>
      </c>
      <c r="WR7" s="158"/>
      <c r="WS7" s="158"/>
      <c r="WT7" s="158"/>
      <c r="WU7" s="158"/>
      <c r="WV7" s="158"/>
      <c r="WW7" s="159"/>
      <c r="WX7" s="157">
        <v>89</v>
      </c>
      <c r="WY7" s="158"/>
      <c r="WZ7" s="158"/>
      <c r="XA7" s="158"/>
      <c r="XB7" s="158"/>
      <c r="XC7" s="158"/>
      <c r="XD7" s="159"/>
      <c r="XE7" s="157">
        <v>90</v>
      </c>
      <c r="XF7" s="158"/>
      <c r="XG7" s="158"/>
      <c r="XH7" s="158"/>
      <c r="XI7" s="158"/>
      <c r="XJ7" s="158"/>
      <c r="XK7" s="159"/>
      <c r="XL7" s="157">
        <v>91</v>
      </c>
      <c r="XM7" s="158"/>
      <c r="XN7" s="158"/>
      <c r="XO7" s="158"/>
      <c r="XP7" s="158"/>
      <c r="XQ7" s="158"/>
      <c r="XR7" s="159"/>
      <c r="XS7" s="157">
        <v>92</v>
      </c>
      <c r="XT7" s="158"/>
      <c r="XU7" s="158"/>
      <c r="XV7" s="158"/>
      <c r="XW7" s="158"/>
      <c r="XX7" s="158"/>
      <c r="XY7" s="159"/>
      <c r="XZ7" s="157">
        <v>93</v>
      </c>
      <c r="YA7" s="158"/>
      <c r="YB7" s="158"/>
      <c r="YC7" s="158"/>
      <c r="YD7" s="158"/>
      <c r="YE7" s="158"/>
      <c r="YF7" s="159"/>
      <c r="YG7" s="157">
        <v>94</v>
      </c>
      <c r="YH7" s="158"/>
      <c r="YI7" s="158"/>
      <c r="YJ7" s="158"/>
      <c r="YK7" s="158"/>
      <c r="YL7" s="158"/>
      <c r="YM7" s="159"/>
      <c r="YN7" s="157">
        <v>95</v>
      </c>
      <c r="YO7" s="158"/>
      <c r="YP7" s="158"/>
      <c r="YQ7" s="158"/>
      <c r="YR7" s="158"/>
      <c r="YS7" s="158"/>
      <c r="YT7" s="159"/>
      <c r="YU7" s="157">
        <v>96</v>
      </c>
      <c r="YV7" s="158"/>
      <c r="YW7" s="158"/>
      <c r="YX7" s="158"/>
      <c r="YY7" s="158"/>
      <c r="YZ7" s="158"/>
      <c r="ZA7" s="159"/>
      <c r="ZB7" s="157">
        <v>97</v>
      </c>
      <c r="ZC7" s="158"/>
      <c r="ZD7" s="158"/>
      <c r="ZE7" s="158"/>
      <c r="ZF7" s="158"/>
      <c r="ZG7" s="158"/>
      <c r="ZH7" s="159"/>
      <c r="ZI7" s="157">
        <v>98</v>
      </c>
      <c r="ZJ7" s="158"/>
      <c r="ZK7" s="158"/>
      <c r="ZL7" s="158"/>
      <c r="ZM7" s="158"/>
      <c r="ZN7" s="158"/>
      <c r="ZO7" s="159"/>
      <c r="ZP7" s="157">
        <v>99</v>
      </c>
      <c r="ZQ7" s="158"/>
      <c r="ZR7" s="158"/>
      <c r="ZS7" s="158"/>
      <c r="ZT7" s="158"/>
      <c r="ZU7" s="158"/>
      <c r="ZV7" s="159"/>
      <c r="ZW7" s="157">
        <v>100</v>
      </c>
      <c r="ZX7" s="158"/>
      <c r="ZY7" s="158"/>
      <c r="ZZ7" s="158"/>
      <c r="AAA7" s="158"/>
      <c r="AAB7" s="158"/>
      <c r="AAC7" s="159"/>
      <c r="AAD7" s="157">
        <v>101</v>
      </c>
      <c r="AAE7" s="158"/>
      <c r="AAF7" s="158"/>
      <c r="AAG7" s="158"/>
      <c r="AAH7" s="158"/>
      <c r="AAI7" s="158"/>
      <c r="AAJ7" s="159"/>
      <c r="AAK7" s="157">
        <v>102</v>
      </c>
      <c r="AAL7" s="158"/>
      <c r="AAM7" s="158"/>
      <c r="AAN7" s="158"/>
      <c r="AAO7" s="158"/>
      <c r="AAP7" s="158"/>
      <c r="AAQ7" s="159"/>
      <c r="AAR7" s="157">
        <v>103</v>
      </c>
      <c r="AAS7" s="158"/>
      <c r="AAT7" s="158"/>
      <c r="AAU7" s="158"/>
      <c r="AAV7" s="158"/>
      <c r="AAW7" s="158"/>
      <c r="AAX7" s="159"/>
      <c r="AAY7" s="157">
        <v>104</v>
      </c>
      <c r="AAZ7" s="158"/>
      <c r="ABA7" s="158"/>
      <c r="ABB7" s="158"/>
      <c r="ABC7" s="158"/>
      <c r="ABD7" s="158"/>
      <c r="ABE7" s="159"/>
      <c r="ABF7" s="157">
        <v>105</v>
      </c>
      <c r="ABG7" s="158"/>
      <c r="ABH7" s="158"/>
      <c r="ABI7" s="158"/>
      <c r="ABJ7" s="158"/>
      <c r="ABK7" s="158"/>
      <c r="ABL7" s="159"/>
      <c r="ABM7" s="157">
        <v>106</v>
      </c>
      <c r="ABN7" s="158"/>
      <c r="ABO7" s="158"/>
      <c r="ABP7" s="158"/>
      <c r="ABQ7" s="158"/>
      <c r="ABR7" s="158"/>
      <c r="ABS7" s="159"/>
      <c r="ABT7" s="157">
        <v>107</v>
      </c>
      <c r="ABU7" s="158"/>
      <c r="ABV7" s="158"/>
      <c r="ABW7" s="158"/>
      <c r="ABX7" s="158"/>
      <c r="ABY7" s="158"/>
      <c r="ABZ7" s="159"/>
      <c r="ACA7" s="157">
        <v>108</v>
      </c>
      <c r="ACB7" s="158"/>
      <c r="ACC7" s="158"/>
      <c r="ACD7" s="158"/>
      <c r="ACE7" s="158"/>
      <c r="ACF7" s="158"/>
      <c r="ACG7" s="159"/>
      <c r="ACH7" s="157">
        <v>109</v>
      </c>
      <c r="ACI7" s="158"/>
      <c r="ACJ7" s="158"/>
      <c r="ACK7" s="158"/>
      <c r="ACL7" s="158"/>
      <c r="ACM7" s="158"/>
      <c r="ACN7" s="159"/>
      <c r="ACO7" s="157">
        <v>110</v>
      </c>
      <c r="ACP7" s="158"/>
      <c r="ACQ7" s="158"/>
      <c r="ACR7" s="158"/>
      <c r="ACS7" s="158"/>
      <c r="ACT7" s="158"/>
      <c r="ACU7" s="159"/>
      <c r="ACV7" s="157">
        <v>111</v>
      </c>
      <c r="ACW7" s="158"/>
      <c r="ACX7" s="158"/>
      <c r="ACY7" s="158"/>
      <c r="ACZ7" s="158"/>
      <c r="ADA7" s="158"/>
      <c r="ADB7" s="159"/>
      <c r="ADC7" s="157">
        <v>112</v>
      </c>
      <c r="ADD7" s="158"/>
      <c r="ADE7" s="158"/>
      <c r="ADF7" s="158"/>
      <c r="ADG7" s="158"/>
      <c r="ADH7" s="158"/>
      <c r="ADI7" s="159"/>
      <c r="ADJ7" s="157">
        <v>113</v>
      </c>
      <c r="ADK7" s="158"/>
      <c r="ADL7" s="158"/>
      <c r="ADM7" s="158"/>
      <c r="ADN7" s="158"/>
      <c r="ADO7" s="158"/>
      <c r="ADP7" s="159"/>
      <c r="ADQ7" s="157">
        <v>114</v>
      </c>
      <c r="ADR7" s="158"/>
      <c r="ADS7" s="158"/>
      <c r="ADT7" s="158"/>
      <c r="ADU7" s="158"/>
      <c r="ADV7" s="158"/>
      <c r="ADW7" s="159"/>
      <c r="ADX7" s="157">
        <v>115</v>
      </c>
      <c r="ADY7" s="158"/>
      <c r="ADZ7" s="158"/>
      <c r="AEA7" s="158"/>
      <c r="AEB7" s="158"/>
      <c r="AEC7" s="158"/>
      <c r="AED7" s="159"/>
      <c r="AEE7" s="157">
        <v>116</v>
      </c>
      <c r="AEF7" s="158"/>
      <c r="AEG7" s="158"/>
      <c r="AEH7" s="158"/>
      <c r="AEI7" s="158"/>
      <c r="AEJ7" s="158"/>
      <c r="AEK7" s="159"/>
      <c r="AEL7" s="157">
        <v>117</v>
      </c>
      <c r="AEM7" s="158"/>
      <c r="AEN7" s="158"/>
      <c r="AEO7" s="158"/>
      <c r="AEP7" s="158"/>
      <c r="AEQ7" s="158"/>
      <c r="AER7" s="159"/>
      <c r="AES7" s="157">
        <v>118</v>
      </c>
      <c r="AET7" s="158"/>
      <c r="AEU7" s="158"/>
      <c r="AEV7" s="158"/>
      <c r="AEW7" s="158"/>
      <c r="AEX7" s="158"/>
      <c r="AEY7" s="159"/>
      <c r="AEZ7" s="157">
        <v>119</v>
      </c>
      <c r="AFA7" s="158"/>
      <c r="AFB7" s="158"/>
      <c r="AFC7" s="158"/>
      <c r="AFD7" s="158"/>
      <c r="AFE7" s="158"/>
      <c r="AFF7" s="159"/>
      <c r="AFG7" s="157">
        <v>120</v>
      </c>
      <c r="AFH7" s="158"/>
      <c r="AFI7" s="158"/>
      <c r="AFJ7" s="158"/>
      <c r="AFK7" s="158"/>
      <c r="AFL7" s="158"/>
      <c r="AFM7" s="159"/>
      <c r="AFN7" s="157">
        <v>121</v>
      </c>
      <c r="AFO7" s="158"/>
      <c r="AFP7" s="158"/>
      <c r="AFQ7" s="158"/>
      <c r="AFR7" s="158"/>
      <c r="AFS7" s="158"/>
      <c r="AFT7" s="159"/>
      <c r="AFU7" s="157">
        <v>122</v>
      </c>
      <c r="AFV7" s="158"/>
      <c r="AFW7" s="158"/>
      <c r="AFX7" s="158"/>
      <c r="AFY7" s="158"/>
      <c r="AFZ7" s="158"/>
      <c r="AGA7" s="159"/>
      <c r="AGB7" s="157">
        <v>123</v>
      </c>
      <c r="AGC7" s="158"/>
      <c r="AGD7" s="158"/>
      <c r="AGE7" s="158"/>
      <c r="AGF7" s="158"/>
      <c r="AGG7" s="158"/>
      <c r="AGH7" s="159"/>
      <c r="AGI7" s="157">
        <v>124</v>
      </c>
      <c r="AGJ7" s="158"/>
      <c r="AGK7" s="158"/>
      <c r="AGL7" s="158"/>
      <c r="AGM7" s="158"/>
      <c r="AGN7" s="158"/>
      <c r="AGO7" s="159"/>
      <c r="AGP7" s="157">
        <v>125</v>
      </c>
      <c r="AGQ7" s="158"/>
      <c r="AGR7" s="158"/>
      <c r="AGS7" s="158"/>
      <c r="AGT7" s="158"/>
      <c r="AGU7" s="158"/>
      <c r="AGV7" s="159"/>
      <c r="AGW7" s="157">
        <v>126</v>
      </c>
      <c r="AGX7" s="158"/>
      <c r="AGY7" s="158"/>
      <c r="AGZ7" s="158"/>
      <c r="AHA7" s="158"/>
      <c r="AHB7" s="158"/>
      <c r="AHC7" s="159"/>
      <c r="AHD7" s="157">
        <v>127</v>
      </c>
      <c r="AHE7" s="158"/>
      <c r="AHF7" s="158"/>
      <c r="AHG7" s="158"/>
      <c r="AHH7" s="158"/>
      <c r="AHI7" s="158"/>
      <c r="AHJ7" s="159"/>
      <c r="AHK7" s="157">
        <v>128</v>
      </c>
      <c r="AHL7" s="158"/>
      <c r="AHM7" s="158"/>
      <c r="AHN7" s="158"/>
      <c r="AHO7" s="158"/>
      <c r="AHP7" s="158"/>
      <c r="AHQ7" s="159"/>
      <c r="AHR7" s="157">
        <v>129</v>
      </c>
      <c r="AHS7" s="158"/>
      <c r="AHT7" s="158"/>
      <c r="AHU7" s="158"/>
      <c r="AHV7" s="158"/>
      <c r="AHW7" s="158"/>
      <c r="AHX7" s="159"/>
      <c r="AHY7" s="157">
        <v>130</v>
      </c>
      <c r="AHZ7" s="158"/>
      <c r="AIA7" s="158"/>
      <c r="AIB7" s="158"/>
      <c r="AIC7" s="158"/>
      <c r="AID7" s="158"/>
      <c r="AIE7" s="159"/>
      <c r="AIF7" s="157">
        <v>131</v>
      </c>
      <c r="AIG7" s="158"/>
      <c r="AIH7" s="158"/>
      <c r="AII7" s="158"/>
      <c r="AIJ7" s="158"/>
      <c r="AIK7" s="158"/>
      <c r="AIL7" s="159"/>
      <c r="AIM7" s="157">
        <v>132</v>
      </c>
      <c r="AIN7" s="158"/>
      <c r="AIO7" s="158"/>
      <c r="AIP7" s="158"/>
      <c r="AIQ7" s="158"/>
      <c r="AIR7" s="158"/>
      <c r="AIS7" s="159"/>
      <c r="AIT7" s="157">
        <v>133</v>
      </c>
      <c r="AIU7" s="158"/>
      <c r="AIV7" s="158"/>
      <c r="AIW7" s="158"/>
      <c r="AIX7" s="158"/>
      <c r="AIY7" s="158"/>
      <c r="AIZ7" s="159"/>
      <c r="AJA7" s="157">
        <v>134</v>
      </c>
      <c r="AJB7" s="158"/>
      <c r="AJC7" s="158"/>
      <c r="AJD7" s="158"/>
      <c r="AJE7" s="158"/>
      <c r="AJF7" s="158"/>
      <c r="AJG7" s="159"/>
      <c r="AJH7" s="157">
        <v>135</v>
      </c>
      <c r="AJI7" s="158"/>
      <c r="AJJ7" s="158"/>
      <c r="AJK7" s="158"/>
      <c r="AJL7" s="158"/>
      <c r="AJM7" s="158"/>
      <c r="AJN7" s="159"/>
      <c r="AJO7" s="157">
        <v>136</v>
      </c>
      <c r="AJP7" s="158"/>
      <c r="AJQ7" s="158"/>
      <c r="AJR7" s="158"/>
      <c r="AJS7" s="158"/>
      <c r="AJT7" s="158"/>
      <c r="AJU7" s="159"/>
      <c r="AJV7" s="157">
        <v>137</v>
      </c>
      <c r="AJW7" s="158"/>
      <c r="AJX7" s="158"/>
      <c r="AJY7" s="158"/>
      <c r="AJZ7" s="158"/>
      <c r="AKA7" s="158"/>
      <c r="AKB7" s="159"/>
      <c r="AKC7" s="157">
        <v>138</v>
      </c>
      <c r="AKD7" s="158"/>
      <c r="AKE7" s="158"/>
      <c r="AKF7" s="158"/>
      <c r="AKG7" s="158"/>
      <c r="AKH7" s="158"/>
      <c r="AKI7" s="159"/>
      <c r="AKJ7" s="157">
        <v>139</v>
      </c>
      <c r="AKK7" s="158"/>
      <c r="AKL7" s="158"/>
      <c r="AKM7" s="158"/>
      <c r="AKN7" s="158"/>
      <c r="AKO7" s="158"/>
      <c r="AKP7" s="159"/>
      <c r="AKQ7" s="157">
        <v>140</v>
      </c>
      <c r="AKR7" s="158"/>
      <c r="AKS7" s="158"/>
      <c r="AKT7" s="158"/>
      <c r="AKU7" s="158"/>
      <c r="AKV7" s="158"/>
      <c r="AKW7" s="159"/>
      <c r="AKX7" s="157">
        <v>141</v>
      </c>
      <c r="AKY7" s="158"/>
      <c r="AKZ7" s="158"/>
      <c r="ALA7" s="158"/>
      <c r="ALB7" s="158"/>
      <c r="ALC7" s="158"/>
      <c r="ALD7" s="159"/>
      <c r="ALE7" s="157">
        <v>142</v>
      </c>
      <c r="ALF7" s="158"/>
      <c r="ALG7" s="158"/>
      <c r="ALH7" s="158"/>
      <c r="ALI7" s="158"/>
      <c r="ALJ7" s="158"/>
      <c r="ALK7" s="159"/>
      <c r="ALL7" s="157">
        <v>143</v>
      </c>
      <c r="ALM7" s="158"/>
      <c r="ALN7" s="158"/>
      <c r="ALO7" s="158"/>
      <c r="ALP7" s="158"/>
      <c r="ALQ7" s="158"/>
      <c r="ALR7" s="159"/>
      <c r="ALS7" s="157">
        <v>144</v>
      </c>
      <c r="ALT7" s="158"/>
      <c r="ALU7" s="158"/>
      <c r="ALV7" s="158"/>
      <c r="ALW7" s="158"/>
      <c r="ALX7" s="158"/>
      <c r="ALY7" s="159"/>
      <c r="ALZ7" s="157">
        <v>145</v>
      </c>
      <c r="AMA7" s="158"/>
      <c r="AMB7" s="158"/>
      <c r="AMC7" s="158"/>
      <c r="AMD7" s="158"/>
      <c r="AME7" s="158"/>
      <c r="AMF7" s="159"/>
      <c r="AMG7" s="157">
        <v>146</v>
      </c>
      <c r="AMH7" s="158"/>
      <c r="AMI7" s="158"/>
      <c r="AMJ7" s="158"/>
      <c r="AMK7" s="158"/>
      <c r="AML7" s="158"/>
      <c r="AMM7" s="159"/>
      <c r="AMN7" s="157">
        <v>147</v>
      </c>
      <c r="AMO7" s="158"/>
      <c r="AMP7" s="158"/>
      <c r="AMQ7" s="158"/>
      <c r="AMR7" s="158"/>
      <c r="AMS7" s="158"/>
      <c r="AMT7" s="159"/>
      <c r="AMU7" s="157">
        <v>148</v>
      </c>
      <c r="AMV7" s="158"/>
      <c r="AMW7" s="158"/>
      <c r="AMX7" s="158"/>
      <c r="AMY7" s="158"/>
      <c r="AMZ7" s="158"/>
      <c r="ANA7" s="159"/>
      <c r="ANB7" s="157">
        <v>149</v>
      </c>
      <c r="ANC7" s="158"/>
      <c r="AND7" s="158"/>
      <c r="ANE7" s="158"/>
      <c r="ANF7" s="158"/>
      <c r="ANG7" s="158"/>
      <c r="ANH7" s="159"/>
      <c r="ANI7" s="157">
        <v>150</v>
      </c>
      <c r="ANJ7" s="158"/>
      <c r="ANK7" s="158"/>
      <c r="ANL7" s="158"/>
      <c r="ANM7" s="158"/>
      <c r="ANN7" s="158"/>
      <c r="ANO7" s="159"/>
      <c r="ANP7" s="157">
        <v>151</v>
      </c>
      <c r="ANQ7" s="158"/>
      <c r="ANR7" s="158"/>
      <c r="ANS7" s="158"/>
      <c r="ANT7" s="158"/>
      <c r="ANU7" s="158"/>
      <c r="ANV7" s="159"/>
      <c r="ANW7" s="157">
        <v>152</v>
      </c>
      <c r="ANX7" s="158"/>
      <c r="ANY7" s="158"/>
      <c r="ANZ7" s="158"/>
      <c r="AOA7" s="158"/>
      <c r="AOB7" s="158"/>
      <c r="AOC7" s="159"/>
      <c r="AOD7" s="157">
        <v>153</v>
      </c>
      <c r="AOE7" s="158"/>
      <c r="AOF7" s="158"/>
      <c r="AOG7" s="158"/>
      <c r="AOH7" s="158"/>
      <c r="AOI7" s="158"/>
      <c r="AOJ7" s="159"/>
      <c r="AOK7" s="157">
        <v>154</v>
      </c>
      <c r="AOL7" s="158"/>
      <c r="AOM7" s="158"/>
      <c r="AON7" s="158"/>
      <c r="AOO7" s="158"/>
      <c r="AOP7" s="158"/>
      <c r="AOQ7" s="159"/>
      <c r="AOR7" s="157">
        <v>155</v>
      </c>
      <c r="AOS7" s="158"/>
      <c r="AOT7" s="158"/>
      <c r="AOU7" s="158"/>
      <c r="AOV7" s="158"/>
      <c r="AOW7" s="158"/>
      <c r="AOX7" s="159"/>
      <c r="AOY7" s="157">
        <v>156</v>
      </c>
      <c r="AOZ7" s="158"/>
      <c r="APA7" s="158"/>
      <c r="APB7" s="158"/>
      <c r="APC7" s="158"/>
      <c r="APD7" s="158"/>
      <c r="APE7" s="159"/>
      <c r="APF7" s="157">
        <v>157</v>
      </c>
      <c r="APG7" s="158"/>
      <c r="APH7" s="158"/>
      <c r="API7" s="158"/>
      <c r="APJ7" s="158"/>
      <c r="APK7" s="158"/>
      <c r="APL7" s="159"/>
      <c r="APM7" s="157">
        <v>158</v>
      </c>
      <c r="APN7" s="158"/>
      <c r="APO7" s="158"/>
      <c r="APP7" s="158"/>
      <c r="APQ7" s="158"/>
      <c r="APR7" s="158"/>
      <c r="APS7" s="159"/>
      <c r="APT7" s="157">
        <v>159</v>
      </c>
      <c r="APU7" s="158"/>
      <c r="APV7" s="158"/>
      <c r="APW7" s="158"/>
      <c r="APX7" s="158"/>
      <c r="APY7" s="158"/>
      <c r="APZ7" s="159"/>
      <c r="AQA7" s="157">
        <v>160</v>
      </c>
      <c r="AQB7" s="158"/>
      <c r="AQC7" s="158"/>
      <c r="AQD7" s="158"/>
      <c r="AQE7" s="158"/>
      <c r="AQF7" s="158"/>
      <c r="AQG7" s="159"/>
    </row>
    <row r="8" spans="1:1125" ht="25" hidden="1" customHeight="1" outlineLevel="1">
      <c r="A8" s="195"/>
      <c r="B8" s="196"/>
      <c r="C8" s="207" t="s">
        <v>12</v>
      </c>
      <c r="D8" s="207"/>
      <c r="E8" s="208"/>
      <c r="F8" s="70">
        <f>IF(TEXT(L3,"aaa")="日",1,1+F1)</f>
        <v>-1</v>
      </c>
      <c r="G8" s="71">
        <f>IF(TEXT(L3,"aaa")="月",1,1+G1)</f>
        <v>0</v>
      </c>
      <c r="H8" s="71">
        <f>IF(TEXT(L2,"aaa")="火",1,1+H1)</f>
        <v>1</v>
      </c>
      <c r="I8" s="71">
        <f>IF(TEXT(L3,"aaa")="水",1,1+I1)</f>
        <v>2</v>
      </c>
      <c r="J8" s="71">
        <f>IF(TEXT(L3,"aaa")="木",1,1+J1)</f>
        <v>3</v>
      </c>
      <c r="K8" s="71">
        <f>IF(TEXT(L3,"aaa")="金",1,1+K1)</f>
        <v>4</v>
      </c>
      <c r="L8" s="72">
        <f>IF(TEXT(L3,"aaa")="土",1,1+L1)</f>
        <v>5</v>
      </c>
      <c r="M8" s="70">
        <f t="shared" ref="M8:BS8" si="0">L8+1</f>
        <v>6</v>
      </c>
      <c r="N8" s="71">
        <f t="shared" si="0"/>
        <v>7</v>
      </c>
      <c r="O8" s="71">
        <f t="shared" si="0"/>
        <v>8</v>
      </c>
      <c r="P8" s="71">
        <f t="shared" si="0"/>
        <v>9</v>
      </c>
      <c r="Q8" s="71">
        <f t="shared" si="0"/>
        <v>10</v>
      </c>
      <c r="R8" s="71">
        <f t="shared" si="0"/>
        <v>11</v>
      </c>
      <c r="S8" s="72">
        <f t="shared" si="0"/>
        <v>12</v>
      </c>
      <c r="T8" s="70">
        <f t="shared" si="0"/>
        <v>13</v>
      </c>
      <c r="U8" s="71">
        <f t="shared" si="0"/>
        <v>14</v>
      </c>
      <c r="V8" s="71">
        <f t="shared" si="0"/>
        <v>15</v>
      </c>
      <c r="W8" s="71">
        <f t="shared" si="0"/>
        <v>16</v>
      </c>
      <c r="X8" s="71">
        <f t="shared" si="0"/>
        <v>17</v>
      </c>
      <c r="Y8" s="71">
        <f t="shared" si="0"/>
        <v>18</v>
      </c>
      <c r="Z8" s="72">
        <f t="shared" si="0"/>
        <v>19</v>
      </c>
      <c r="AA8" s="70">
        <f t="shared" si="0"/>
        <v>20</v>
      </c>
      <c r="AB8" s="71">
        <f t="shared" si="0"/>
        <v>21</v>
      </c>
      <c r="AC8" s="71">
        <f t="shared" si="0"/>
        <v>22</v>
      </c>
      <c r="AD8" s="71">
        <f t="shared" si="0"/>
        <v>23</v>
      </c>
      <c r="AE8" s="71">
        <f t="shared" si="0"/>
        <v>24</v>
      </c>
      <c r="AF8" s="71">
        <f t="shared" si="0"/>
        <v>25</v>
      </c>
      <c r="AG8" s="72">
        <f t="shared" si="0"/>
        <v>26</v>
      </c>
      <c r="AH8" s="70">
        <f t="shared" si="0"/>
        <v>27</v>
      </c>
      <c r="AI8" s="71">
        <f t="shared" si="0"/>
        <v>28</v>
      </c>
      <c r="AJ8" s="71">
        <f t="shared" si="0"/>
        <v>29</v>
      </c>
      <c r="AK8" s="71">
        <f t="shared" si="0"/>
        <v>30</v>
      </c>
      <c r="AL8" s="71">
        <f t="shared" si="0"/>
        <v>31</v>
      </c>
      <c r="AM8" s="71">
        <f t="shared" si="0"/>
        <v>32</v>
      </c>
      <c r="AN8" s="72">
        <f t="shared" si="0"/>
        <v>33</v>
      </c>
      <c r="AO8" s="70">
        <f t="shared" si="0"/>
        <v>34</v>
      </c>
      <c r="AP8" s="71">
        <f t="shared" si="0"/>
        <v>35</v>
      </c>
      <c r="AQ8" s="71">
        <f t="shared" si="0"/>
        <v>36</v>
      </c>
      <c r="AR8" s="71">
        <f t="shared" si="0"/>
        <v>37</v>
      </c>
      <c r="AS8" s="71">
        <f t="shared" si="0"/>
        <v>38</v>
      </c>
      <c r="AT8" s="71">
        <f t="shared" si="0"/>
        <v>39</v>
      </c>
      <c r="AU8" s="72">
        <f t="shared" si="0"/>
        <v>40</v>
      </c>
      <c r="AV8" s="70">
        <f t="shared" si="0"/>
        <v>41</v>
      </c>
      <c r="AW8" s="71">
        <f t="shared" si="0"/>
        <v>42</v>
      </c>
      <c r="AX8" s="71">
        <f t="shared" si="0"/>
        <v>43</v>
      </c>
      <c r="AY8" s="71">
        <f t="shared" si="0"/>
        <v>44</v>
      </c>
      <c r="AZ8" s="71">
        <f t="shared" si="0"/>
        <v>45</v>
      </c>
      <c r="BA8" s="71">
        <f t="shared" si="0"/>
        <v>46</v>
      </c>
      <c r="BB8" s="72">
        <f t="shared" si="0"/>
        <v>47</v>
      </c>
      <c r="BC8" s="70">
        <f t="shared" si="0"/>
        <v>48</v>
      </c>
      <c r="BD8" s="71">
        <f t="shared" si="0"/>
        <v>49</v>
      </c>
      <c r="BE8" s="71">
        <f t="shared" si="0"/>
        <v>50</v>
      </c>
      <c r="BF8" s="71">
        <f t="shared" si="0"/>
        <v>51</v>
      </c>
      <c r="BG8" s="71">
        <f t="shared" si="0"/>
        <v>52</v>
      </c>
      <c r="BH8" s="71">
        <f t="shared" si="0"/>
        <v>53</v>
      </c>
      <c r="BI8" s="72">
        <f t="shared" si="0"/>
        <v>54</v>
      </c>
      <c r="BJ8" s="70">
        <f t="shared" si="0"/>
        <v>55</v>
      </c>
      <c r="BK8" s="71">
        <f t="shared" si="0"/>
        <v>56</v>
      </c>
      <c r="BL8" s="71">
        <f t="shared" si="0"/>
        <v>57</v>
      </c>
      <c r="BM8" s="71">
        <f t="shared" si="0"/>
        <v>58</v>
      </c>
      <c r="BN8" s="71">
        <f t="shared" si="0"/>
        <v>59</v>
      </c>
      <c r="BO8" s="71">
        <f t="shared" si="0"/>
        <v>60</v>
      </c>
      <c r="BP8" s="72">
        <f t="shared" si="0"/>
        <v>61</v>
      </c>
      <c r="BQ8" s="70">
        <f t="shared" si="0"/>
        <v>62</v>
      </c>
      <c r="BR8" s="71">
        <f t="shared" si="0"/>
        <v>63</v>
      </c>
      <c r="BS8" s="71">
        <f t="shared" si="0"/>
        <v>64</v>
      </c>
      <c r="BT8" s="71">
        <f t="shared" ref="BT8:DM8" si="1">BS8+1</f>
        <v>65</v>
      </c>
      <c r="BU8" s="71">
        <f t="shared" si="1"/>
        <v>66</v>
      </c>
      <c r="BV8" s="71">
        <f t="shared" si="1"/>
        <v>67</v>
      </c>
      <c r="BW8" s="72">
        <f t="shared" si="1"/>
        <v>68</v>
      </c>
      <c r="BX8" s="70">
        <f t="shared" si="1"/>
        <v>69</v>
      </c>
      <c r="BY8" s="71">
        <f t="shared" si="1"/>
        <v>70</v>
      </c>
      <c r="BZ8" s="71">
        <f t="shared" si="1"/>
        <v>71</v>
      </c>
      <c r="CA8" s="71">
        <f t="shared" si="1"/>
        <v>72</v>
      </c>
      <c r="CB8" s="71">
        <f t="shared" si="1"/>
        <v>73</v>
      </c>
      <c r="CC8" s="71">
        <f t="shared" si="1"/>
        <v>74</v>
      </c>
      <c r="CD8" s="72">
        <f t="shared" si="1"/>
        <v>75</v>
      </c>
      <c r="CE8" s="70">
        <f t="shared" si="1"/>
        <v>76</v>
      </c>
      <c r="CF8" s="71">
        <f t="shared" si="1"/>
        <v>77</v>
      </c>
      <c r="CG8" s="71">
        <f t="shared" si="1"/>
        <v>78</v>
      </c>
      <c r="CH8" s="71">
        <f t="shared" si="1"/>
        <v>79</v>
      </c>
      <c r="CI8" s="71">
        <f t="shared" si="1"/>
        <v>80</v>
      </c>
      <c r="CJ8" s="71">
        <f t="shared" si="1"/>
        <v>81</v>
      </c>
      <c r="CK8" s="72">
        <f t="shared" si="1"/>
        <v>82</v>
      </c>
      <c r="CL8" s="70">
        <f t="shared" si="1"/>
        <v>83</v>
      </c>
      <c r="CM8" s="71">
        <f t="shared" si="1"/>
        <v>84</v>
      </c>
      <c r="CN8" s="71">
        <f t="shared" si="1"/>
        <v>85</v>
      </c>
      <c r="CO8" s="71">
        <f t="shared" si="1"/>
        <v>86</v>
      </c>
      <c r="CP8" s="71">
        <f t="shared" si="1"/>
        <v>87</v>
      </c>
      <c r="CQ8" s="71">
        <f t="shared" si="1"/>
        <v>88</v>
      </c>
      <c r="CR8" s="72">
        <f t="shared" si="1"/>
        <v>89</v>
      </c>
      <c r="CS8" s="70">
        <f t="shared" si="1"/>
        <v>90</v>
      </c>
      <c r="CT8" s="71">
        <f t="shared" si="1"/>
        <v>91</v>
      </c>
      <c r="CU8" s="71">
        <f t="shared" si="1"/>
        <v>92</v>
      </c>
      <c r="CV8" s="71">
        <f t="shared" si="1"/>
        <v>93</v>
      </c>
      <c r="CW8" s="71">
        <f t="shared" si="1"/>
        <v>94</v>
      </c>
      <c r="CX8" s="71">
        <f t="shared" si="1"/>
        <v>95</v>
      </c>
      <c r="CY8" s="72">
        <f t="shared" si="1"/>
        <v>96</v>
      </c>
      <c r="CZ8" s="70">
        <f t="shared" si="1"/>
        <v>97</v>
      </c>
      <c r="DA8" s="71">
        <f t="shared" si="1"/>
        <v>98</v>
      </c>
      <c r="DB8" s="71">
        <f t="shared" si="1"/>
        <v>99</v>
      </c>
      <c r="DC8" s="71">
        <f t="shared" si="1"/>
        <v>100</v>
      </c>
      <c r="DD8" s="71">
        <f t="shared" si="1"/>
        <v>101</v>
      </c>
      <c r="DE8" s="71">
        <f t="shared" si="1"/>
        <v>102</v>
      </c>
      <c r="DF8" s="72">
        <f t="shared" si="1"/>
        <v>103</v>
      </c>
      <c r="DG8" s="70">
        <f t="shared" si="1"/>
        <v>104</v>
      </c>
      <c r="DH8" s="71">
        <f t="shared" si="1"/>
        <v>105</v>
      </c>
      <c r="DI8" s="71">
        <f t="shared" si="1"/>
        <v>106</v>
      </c>
      <c r="DJ8" s="71">
        <f t="shared" si="1"/>
        <v>107</v>
      </c>
      <c r="DK8" s="71">
        <f t="shared" si="1"/>
        <v>108</v>
      </c>
      <c r="DL8" s="71">
        <f t="shared" si="1"/>
        <v>109</v>
      </c>
      <c r="DM8" s="72">
        <f t="shared" si="1"/>
        <v>110</v>
      </c>
      <c r="DN8" s="70">
        <f t="shared" ref="DN8:EE8" si="2">DM8+1</f>
        <v>111</v>
      </c>
      <c r="DO8" s="71">
        <f t="shared" si="2"/>
        <v>112</v>
      </c>
      <c r="DP8" s="71">
        <f t="shared" si="2"/>
        <v>113</v>
      </c>
      <c r="DQ8" s="71">
        <f t="shared" si="2"/>
        <v>114</v>
      </c>
      <c r="DR8" s="71">
        <f t="shared" si="2"/>
        <v>115</v>
      </c>
      <c r="DS8" s="71">
        <f t="shared" si="2"/>
        <v>116</v>
      </c>
      <c r="DT8" s="72">
        <f t="shared" si="2"/>
        <v>117</v>
      </c>
      <c r="DU8" s="70">
        <f t="shared" si="2"/>
        <v>118</v>
      </c>
      <c r="DV8" s="71">
        <f t="shared" si="2"/>
        <v>119</v>
      </c>
      <c r="DW8" s="71">
        <f t="shared" si="2"/>
        <v>120</v>
      </c>
      <c r="DX8" s="71">
        <f t="shared" si="2"/>
        <v>121</v>
      </c>
      <c r="DY8" s="71">
        <f t="shared" si="2"/>
        <v>122</v>
      </c>
      <c r="DZ8" s="71">
        <f t="shared" si="2"/>
        <v>123</v>
      </c>
      <c r="EA8" s="72">
        <f t="shared" si="2"/>
        <v>124</v>
      </c>
      <c r="EB8" s="70">
        <f t="shared" si="2"/>
        <v>125</v>
      </c>
      <c r="EC8" s="71">
        <f t="shared" si="2"/>
        <v>126</v>
      </c>
      <c r="ED8" s="71">
        <f t="shared" si="2"/>
        <v>127</v>
      </c>
      <c r="EE8" s="71">
        <f t="shared" si="2"/>
        <v>128</v>
      </c>
      <c r="EF8" s="71">
        <f t="shared" ref="EF8:GQ8" si="3">EE8+1</f>
        <v>129</v>
      </c>
      <c r="EG8" s="71">
        <f t="shared" si="3"/>
        <v>130</v>
      </c>
      <c r="EH8" s="72">
        <f t="shared" si="3"/>
        <v>131</v>
      </c>
      <c r="EI8" s="70">
        <f t="shared" si="3"/>
        <v>132</v>
      </c>
      <c r="EJ8" s="71">
        <f t="shared" si="3"/>
        <v>133</v>
      </c>
      <c r="EK8" s="71">
        <f t="shared" si="3"/>
        <v>134</v>
      </c>
      <c r="EL8" s="71">
        <f t="shared" si="3"/>
        <v>135</v>
      </c>
      <c r="EM8" s="71">
        <f t="shared" si="3"/>
        <v>136</v>
      </c>
      <c r="EN8" s="71">
        <f t="shared" si="3"/>
        <v>137</v>
      </c>
      <c r="EO8" s="72">
        <f t="shared" si="3"/>
        <v>138</v>
      </c>
      <c r="EP8" s="70">
        <f t="shared" si="3"/>
        <v>139</v>
      </c>
      <c r="EQ8" s="71">
        <f t="shared" si="3"/>
        <v>140</v>
      </c>
      <c r="ER8" s="71">
        <f t="shared" si="3"/>
        <v>141</v>
      </c>
      <c r="ES8" s="71">
        <f t="shared" si="3"/>
        <v>142</v>
      </c>
      <c r="ET8" s="71">
        <f t="shared" si="3"/>
        <v>143</v>
      </c>
      <c r="EU8" s="71">
        <f t="shared" si="3"/>
        <v>144</v>
      </c>
      <c r="EV8" s="72">
        <f t="shared" si="3"/>
        <v>145</v>
      </c>
      <c r="EW8" s="70">
        <f t="shared" si="3"/>
        <v>146</v>
      </c>
      <c r="EX8" s="71">
        <f t="shared" si="3"/>
        <v>147</v>
      </c>
      <c r="EY8" s="71">
        <f t="shared" si="3"/>
        <v>148</v>
      </c>
      <c r="EZ8" s="71">
        <f t="shared" si="3"/>
        <v>149</v>
      </c>
      <c r="FA8" s="71">
        <f t="shared" si="3"/>
        <v>150</v>
      </c>
      <c r="FB8" s="71">
        <f t="shared" si="3"/>
        <v>151</v>
      </c>
      <c r="FC8" s="72">
        <f t="shared" si="3"/>
        <v>152</v>
      </c>
      <c r="FD8" s="70">
        <f t="shared" si="3"/>
        <v>153</v>
      </c>
      <c r="FE8" s="71">
        <f t="shared" si="3"/>
        <v>154</v>
      </c>
      <c r="FF8" s="71">
        <f t="shared" si="3"/>
        <v>155</v>
      </c>
      <c r="FG8" s="71">
        <f t="shared" si="3"/>
        <v>156</v>
      </c>
      <c r="FH8" s="71">
        <f t="shared" si="3"/>
        <v>157</v>
      </c>
      <c r="FI8" s="71">
        <f t="shared" si="3"/>
        <v>158</v>
      </c>
      <c r="FJ8" s="72">
        <f t="shared" si="3"/>
        <v>159</v>
      </c>
      <c r="FK8" s="70">
        <f t="shared" si="3"/>
        <v>160</v>
      </c>
      <c r="FL8" s="71">
        <f t="shared" si="3"/>
        <v>161</v>
      </c>
      <c r="FM8" s="71">
        <f t="shared" si="3"/>
        <v>162</v>
      </c>
      <c r="FN8" s="71">
        <f t="shared" si="3"/>
        <v>163</v>
      </c>
      <c r="FO8" s="71">
        <f t="shared" si="3"/>
        <v>164</v>
      </c>
      <c r="FP8" s="71">
        <f t="shared" si="3"/>
        <v>165</v>
      </c>
      <c r="FQ8" s="72">
        <f t="shared" si="3"/>
        <v>166</v>
      </c>
      <c r="FR8" s="70">
        <f t="shared" si="3"/>
        <v>167</v>
      </c>
      <c r="FS8" s="71">
        <f t="shared" si="3"/>
        <v>168</v>
      </c>
      <c r="FT8" s="71">
        <f t="shared" si="3"/>
        <v>169</v>
      </c>
      <c r="FU8" s="71">
        <f t="shared" si="3"/>
        <v>170</v>
      </c>
      <c r="FV8" s="71">
        <f t="shared" si="3"/>
        <v>171</v>
      </c>
      <c r="FW8" s="71">
        <f t="shared" si="3"/>
        <v>172</v>
      </c>
      <c r="FX8" s="72">
        <f t="shared" si="3"/>
        <v>173</v>
      </c>
      <c r="FY8" s="70">
        <f t="shared" si="3"/>
        <v>174</v>
      </c>
      <c r="FZ8" s="71">
        <f t="shared" si="3"/>
        <v>175</v>
      </c>
      <c r="GA8" s="71">
        <f t="shared" si="3"/>
        <v>176</v>
      </c>
      <c r="GB8" s="71">
        <f t="shared" si="3"/>
        <v>177</v>
      </c>
      <c r="GC8" s="71">
        <f t="shared" si="3"/>
        <v>178</v>
      </c>
      <c r="GD8" s="71">
        <f t="shared" si="3"/>
        <v>179</v>
      </c>
      <c r="GE8" s="72">
        <f t="shared" si="3"/>
        <v>180</v>
      </c>
      <c r="GF8" s="70">
        <f t="shared" si="3"/>
        <v>181</v>
      </c>
      <c r="GG8" s="71">
        <f t="shared" si="3"/>
        <v>182</v>
      </c>
      <c r="GH8" s="71">
        <f t="shared" si="3"/>
        <v>183</v>
      </c>
      <c r="GI8" s="71">
        <f t="shared" si="3"/>
        <v>184</v>
      </c>
      <c r="GJ8" s="71">
        <f t="shared" si="3"/>
        <v>185</v>
      </c>
      <c r="GK8" s="71">
        <f t="shared" si="3"/>
        <v>186</v>
      </c>
      <c r="GL8" s="72">
        <f t="shared" si="3"/>
        <v>187</v>
      </c>
      <c r="GM8" s="70">
        <f t="shared" si="3"/>
        <v>188</v>
      </c>
      <c r="GN8" s="71">
        <f t="shared" si="3"/>
        <v>189</v>
      </c>
      <c r="GO8" s="71">
        <f t="shared" si="3"/>
        <v>190</v>
      </c>
      <c r="GP8" s="71">
        <f t="shared" si="3"/>
        <v>191</v>
      </c>
      <c r="GQ8" s="71">
        <f t="shared" si="3"/>
        <v>192</v>
      </c>
      <c r="GR8" s="71">
        <f t="shared" ref="GR8:JC8" si="4">GQ8+1</f>
        <v>193</v>
      </c>
      <c r="GS8" s="72">
        <f t="shared" si="4"/>
        <v>194</v>
      </c>
      <c r="GT8" s="70">
        <f t="shared" si="4"/>
        <v>195</v>
      </c>
      <c r="GU8" s="71">
        <f t="shared" si="4"/>
        <v>196</v>
      </c>
      <c r="GV8" s="71">
        <f t="shared" si="4"/>
        <v>197</v>
      </c>
      <c r="GW8" s="71">
        <f t="shared" si="4"/>
        <v>198</v>
      </c>
      <c r="GX8" s="71">
        <f t="shared" si="4"/>
        <v>199</v>
      </c>
      <c r="GY8" s="71">
        <f t="shared" si="4"/>
        <v>200</v>
      </c>
      <c r="GZ8" s="72">
        <f t="shared" si="4"/>
        <v>201</v>
      </c>
      <c r="HA8" s="70">
        <f t="shared" si="4"/>
        <v>202</v>
      </c>
      <c r="HB8" s="71">
        <f t="shared" si="4"/>
        <v>203</v>
      </c>
      <c r="HC8" s="71">
        <f t="shared" si="4"/>
        <v>204</v>
      </c>
      <c r="HD8" s="71">
        <f t="shared" si="4"/>
        <v>205</v>
      </c>
      <c r="HE8" s="71">
        <f t="shared" si="4"/>
        <v>206</v>
      </c>
      <c r="HF8" s="71">
        <f t="shared" si="4"/>
        <v>207</v>
      </c>
      <c r="HG8" s="72">
        <f t="shared" si="4"/>
        <v>208</v>
      </c>
      <c r="HH8" s="70">
        <f t="shared" si="4"/>
        <v>209</v>
      </c>
      <c r="HI8" s="71">
        <f t="shared" si="4"/>
        <v>210</v>
      </c>
      <c r="HJ8" s="71">
        <f t="shared" si="4"/>
        <v>211</v>
      </c>
      <c r="HK8" s="71">
        <f t="shared" si="4"/>
        <v>212</v>
      </c>
      <c r="HL8" s="71">
        <f t="shared" si="4"/>
        <v>213</v>
      </c>
      <c r="HM8" s="71">
        <f t="shared" si="4"/>
        <v>214</v>
      </c>
      <c r="HN8" s="72">
        <f t="shared" si="4"/>
        <v>215</v>
      </c>
      <c r="HO8" s="70">
        <f t="shared" si="4"/>
        <v>216</v>
      </c>
      <c r="HP8" s="71">
        <f t="shared" si="4"/>
        <v>217</v>
      </c>
      <c r="HQ8" s="71">
        <f t="shared" si="4"/>
        <v>218</v>
      </c>
      <c r="HR8" s="71">
        <f t="shared" si="4"/>
        <v>219</v>
      </c>
      <c r="HS8" s="71">
        <f t="shared" si="4"/>
        <v>220</v>
      </c>
      <c r="HT8" s="71">
        <f t="shared" si="4"/>
        <v>221</v>
      </c>
      <c r="HU8" s="72">
        <f t="shared" si="4"/>
        <v>222</v>
      </c>
      <c r="HV8" s="70">
        <f t="shared" si="4"/>
        <v>223</v>
      </c>
      <c r="HW8" s="71">
        <f t="shared" si="4"/>
        <v>224</v>
      </c>
      <c r="HX8" s="71">
        <f t="shared" si="4"/>
        <v>225</v>
      </c>
      <c r="HY8" s="71">
        <f t="shared" si="4"/>
        <v>226</v>
      </c>
      <c r="HZ8" s="71">
        <f t="shared" si="4"/>
        <v>227</v>
      </c>
      <c r="IA8" s="71">
        <f t="shared" si="4"/>
        <v>228</v>
      </c>
      <c r="IB8" s="72">
        <f t="shared" si="4"/>
        <v>229</v>
      </c>
      <c r="IC8" s="70">
        <f t="shared" si="4"/>
        <v>230</v>
      </c>
      <c r="ID8" s="71">
        <f t="shared" si="4"/>
        <v>231</v>
      </c>
      <c r="IE8" s="71">
        <f t="shared" si="4"/>
        <v>232</v>
      </c>
      <c r="IF8" s="71">
        <f t="shared" si="4"/>
        <v>233</v>
      </c>
      <c r="IG8" s="71">
        <f t="shared" si="4"/>
        <v>234</v>
      </c>
      <c r="IH8" s="71">
        <f t="shared" si="4"/>
        <v>235</v>
      </c>
      <c r="II8" s="72">
        <f t="shared" si="4"/>
        <v>236</v>
      </c>
      <c r="IJ8" s="70">
        <f t="shared" si="4"/>
        <v>237</v>
      </c>
      <c r="IK8" s="71">
        <f t="shared" si="4"/>
        <v>238</v>
      </c>
      <c r="IL8" s="71">
        <f t="shared" si="4"/>
        <v>239</v>
      </c>
      <c r="IM8" s="71">
        <f t="shared" si="4"/>
        <v>240</v>
      </c>
      <c r="IN8" s="71">
        <f t="shared" si="4"/>
        <v>241</v>
      </c>
      <c r="IO8" s="71">
        <f t="shared" si="4"/>
        <v>242</v>
      </c>
      <c r="IP8" s="72">
        <f t="shared" si="4"/>
        <v>243</v>
      </c>
      <c r="IQ8" s="73">
        <f t="shared" si="4"/>
        <v>244</v>
      </c>
      <c r="IR8" s="71">
        <f t="shared" si="4"/>
        <v>245</v>
      </c>
      <c r="IS8" s="71">
        <f t="shared" si="4"/>
        <v>246</v>
      </c>
      <c r="IT8" s="71">
        <f t="shared" si="4"/>
        <v>247</v>
      </c>
      <c r="IU8" s="71">
        <f t="shared" si="4"/>
        <v>248</v>
      </c>
      <c r="IV8" s="71">
        <f t="shared" si="4"/>
        <v>249</v>
      </c>
      <c r="IW8" s="87">
        <f t="shared" si="4"/>
        <v>250</v>
      </c>
      <c r="IX8" s="70">
        <f t="shared" si="4"/>
        <v>251</v>
      </c>
      <c r="IY8" s="71">
        <f t="shared" si="4"/>
        <v>252</v>
      </c>
      <c r="IZ8" s="71">
        <f t="shared" si="4"/>
        <v>253</v>
      </c>
      <c r="JA8" s="71">
        <f t="shared" si="4"/>
        <v>254</v>
      </c>
      <c r="JB8" s="71">
        <f t="shared" si="4"/>
        <v>255</v>
      </c>
      <c r="JC8" s="71">
        <f t="shared" si="4"/>
        <v>256</v>
      </c>
      <c r="JD8" s="72">
        <f t="shared" ref="JD8:LO8" si="5">JC8+1</f>
        <v>257</v>
      </c>
      <c r="JE8" s="70">
        <f t="shared" si="5"/>
        <v>258</v>
      </c>
      <c r="JF8" s="71">
        <f t="shared" si="5"/>
        <v>259</v>
      </c>
      <c r="JG8" s="71">
        <f t="shared" si="5"/>
        <v>260</v>
      </c>
      <c r="JH8" s="71">
        <f t="shared" si="5"/>
        <v>261</v>
      </c>
      <c r="JI8" s="71">
        <f t="shared" si="5"/>
        <v>262</v>
      </c>
      <c r="JJ8" s="71">
        <f t="shared" si="5"/>
        <v>263</v>
      </c>
      <c r="JK8" s="72">
        <f t="shared" si="5"/>
        <v>264</v>
      </c>
      <c r="JL8" s="73">
        <f t="shared" si="5"/>
        <v>265</v>
      </c>
      <c r="JM8" s="71">
        <f t="shared" si="5"/>
        <v>266</v>
      </c>
      <c r="JN8" s="71">
        <f t="shared" si="5"/>
        <v>267</v>
      </c>
      <c r="JO8" s="71">
        <f t="shared" si="5"/>
        <v>268</v>
      </c>
      <c r="JP8" s="71">
        <f t="shared" si="5"/>
        <v>269</v>
      </c>
      <c r="JQ8" s="71">
        <f t="shared" si="5"/>
        <v>270</v>
      </c>
      <c r="JR8" s="87">
        <f t="shared" si="5"/>
        <v>271</v>
      </c>
      <c r="JS8" s="70">
        <f t="shared" si="5"/>
        <v>272</v>
      </c>
      <c r="JT8" s="71">
        <f t="shared" si="5"/>
        <v>273</v>
      </c>
      <c r="JU8" s="71">
        <f t="shared" si="5"/>
        <v>274</v>
      </c>
      <c r="JV8" s="71">
        <f t="shared" si="5"/>
        <v>275</v>
      </c>
      <c r="JW8" s="71">
        <f t="shared" si="5"/>
        <v>276</v>
      </c>
      <c r="JX8" s="71">
        <f t="shared" si="5"/>
        <v>277</v>
      </c>
      <c r="JY8" s="72">
        <f t="shared" si="5"/>
        <v>278</v>
      </c>
      <c r="JZ8" s="70">
        <f t="shared" si="5"/>
        <v>279</v>
      </c>
      <c r="KA8" s="71">
        <f t="shared" si="5"/>
        <v>280</v>
      </c>
      <c r="KB8" s="71">
        <f t="shared" si="5"/>
        <v>281</v>
      </c>
      <c r="KC8" s="71">
        <f t="shared" si="5"/>
        <v>282</v>
      </c>
      <c r="KD8" s="71">
        <f t="shared" si="5"/>
        <v>283</v>
      </c>
      <c r="KE8" s="71">
        <f t="shared" si="5"/>
        <v>284</v>
      </c>
      <c r="KF8" s="72">
        <f t="shared" si="5"/>
        <v>285</v>
      </c>
      <c r="KG8" s="70">
        <f t="shared" si="5"/>
        <v>286</v>
      </c>
      <c r="KH8" s="71">
        <f t="shared" si="5"/>
        <v>287</v>
      </c>
      <c r="KI8" s="71">
        <f t="shared" si="5"/>
        <v>288</v>
      </c>
      <c r="KJ8" s="71">
        <f t="shared" si="5"/>
        <v>289</v>
      </c>
      <c r="KK8" s="71">
        <f t="shared" si="5"/>
        <v>290</v>
      </c>
      <c r="KL8" s="71">
        <f t="shared" si="5"/>
        <v>291</v>
      </c>
      <c r="KM8" s="72">
        <f t="shared" si="5"/>
        <v>292</v>
      </c>
      <c r="KN8" s="70">
        <f t="shared" si="5"/>
        <v>293</v>
      </c>
      <c r="KO8" s="71">
        <f t="shared" si="5"/>
        <v>294</v>
      </c>
      <c r="KP8" s="71">
        <f t="shared" si="5"/>
        <v>295</v>
      </c>
      <c r="KQ8" s="71">
        <f t="shared" si="5"/>
        <v>296</v>
      </c>
      <c r="KR8" s="71">
        <f t="shared" si="5"/>
        <v>297</v>
      </c>
      <c r="KS8" s="71">
        <f t="shared" si="5"/>
        <v>298</v>
      </c>
      <c r="KT8" s="72">
        <f t="shared" si="5"/>
        <v>299</v>
      </c>
      <c r="KU8" s="70">
        <f t="shared" si="5"/>
        <v>300</v>
      </c>
      <c r="KV8" s="71">
        <f t="shared" si="5"/>
        <v>301</v>
      </c>
      <c r="KW8" s="71">
        <f t="shared" si="5"/>
        <v>302</v>
      </c>
      <c r="KX8" s="71">
        <f t="shared" si="5"/>
        <v>303</v>
      </c>
      <c r="KY8" s="71">
        <f t="shared" si="5"/>
        <v>304</v>
      </c>
      <c r="KZ8" s="71">
        <f t="shared" si="5"/>
        <v>305</v>
      </c>
      <c r="LA8" s="72">
        <f t="shared" si="5"/>
        <v>306</v>
      </c>
      <c r="LB8" s="70">
        <f t="shared" si="5"/>
        <v>307</v>
      </c>
      <c r="LC8" s="71">
        <f t="shared" si="5"/>
        <v>308</v>
      </c>
      <c r="LD8" s="71">
        <f t="shared" si="5"/>
        <v>309</v>
      </c>
      <c r="LE8" s="71">
        <f t="shared" si="5"/>
        <v>310</v>
      </c>
      <c r="LF8" s="71">
        <f t="shared" si="5"/>
        <v>311</v>
      </c>
      <c r="LG8" s="71">
        <f t="shared" si="5"/>
        <v>312</v>
      </c>
      <c r="LH8" s="72">
        <f t="shared" si="5"/>
        <v>313</v>
      </c>
      <c r="LI8" s="70">
        <f t="shared" si="5"/>
        <v>314</v>
      </c>
      <c r="LJ8" s="71">
        <f t="shared" si="5"/>
        <v>315</v>
      </c>
      <c r="LK8" s="71">
        <f t="shared" si="5"/>
        <v>316</v>
      </c>
      <c r="LL8" s="71">
        <f t="shared" si="5"/>
        <v>317</v>
      </c>
      <c r="LM8" s="71">
        <f t="shared" si="5"/>
        <v>318</v>
      </c>
      <c r="LN8" s="71">
        <f t="shared" si="5"/>
        <v>319</v>
      </c>
      <c r="LO8" s="72">
        <f t="shared" si="5"/>
        <v>320</v>
      </c>
      <c r="LP8" s="70">
        <f t="shared" ref="LP8:NE8" si="6">LO8+1</f>
        <v>321</v>
      </c>
      <c r="LQ8" s="71">
        <f t="shared" si="6"/>
        <v>322</v>
      </c>
      <c r="LR8" s="71">
        <f t="shared" si="6"/>
        <v>323</v>
      </c>
      <c r="LS8" s="71">
        <f t="shared" si="6"/>
        <v>324</v>
      </c>
      <c r="LT8" s="71">
        <f t="shared" si="6"/>
        <v>325</v>
      </c>
      <c r="LU8" s="71">
        <f t="shared" si="6"/>
        <v>326</v>
      </c>
      <c r="LV8" s="72">
        <f t="shared" si="6"/>
        <v>327</v>
      </c>
      <c r="LW8" s="70">
        <f t="shared" si="6"/>
        <v>328</v>
      </c>
      <c r="LX8" s="71">
        <f t="shared" si="6"/>
        <v>329</v>
      </c>
      <c r="LY8" s="71">
        <f t="shared" si="6"/>
        <v>330</v>
      </c>
      <c r="LZ8" s="71">
        <f t="shared" si="6"/>
        <v>331</v>
      </c>
      <c r="MA8" s="71">
        <f t="shared" si="6"/>
        <v>332</v>
      </c>
      <c r="MB8" s="71">
        <f t="shared" si="6"/>
        <v>333</v>
      </c>
      <c r="MC8" s="72">
        <f t="shared" si="6"/>
        <v>334</v>
      </c>
      <c r="MD8" s="70">
        <f t="shared" si="6"/>
        <v>335</v>
      </c>
      <c r="ME8" s="71">
        <f t="shared" si="6"/>
        <v>336</v>
      </c>
      <c r="MF8" s="71">
        <f t="shared" si="6"/>
        <v>337</v>
      </c>
      <c r="MG8" s="71">
        <f t="shared" si="6"/>
        <v>338</v>
      </c>
      <c r="MH8" s="71">
        <f t="shared" si="6"/>
        <v>339</v>
      </c>
      <c r="MI8" s="71">
        <f t="shared" si="6"/>
        <v>340</v>
      </c>
      <c r="MJ8" s="72">
        <f t="shared" si="6"/>
        <v>341</v>
      </c>
      <c r="MK8" s="70">
        <f t="shared" si="6"/>
        <v>342</v>
      </c>
      <c r="ML8" s="71">
        <f t="shared" si="6"/>
        <v>343</v>
      </c>
      <c r="MM8" s="71">
        <f t="shared" si="6"/>
        <v>344</v>
      </c>
      <c r="MN8" s="71">
        <f t="shared" si="6"/>
        <v>345</v>
      </c>
      <c r="MO8" s="71">
        <f t="shared" si="6"/>
        <v>346</v>
      </c>
      <c r="MP8" s="71">
        <f t="shared" si="6"/>
        <v>347</v>
      </c>
      <c r="MQ8" s="72">
        <f t="shared" si="6"/>
        <v>348</v>
      </c>
      <c r="MR8" s="70">
        <f t="shared" si="6"/>
        <v>349</v>
      </c>
      <c r="MS8" s="71">
        <f t="shared" si="6"/>
        <v>350</v>
      </c>
      <c r="MT8" s="71">
        <f t="shared" si="6"/>
        <v>351</v>
      </c>
      <c r="MU8" s="71">
        <f t="shared" si="6"/>
        <v>352</v>
      </c>
      <c r="MV8" s="71">
        <f t="shared" si="6"/>
        <v>353</v>
      </c>
      <c r="MW8" s="71">
        <f t="shared" si="6"/>
        <v>354</v>
      </c>
      <c r="MX8" s="72">
        <f t="shared" si="6"/>
        <v>355</v>
      </c>
      <c r="MY8" s="70">
        <f t="shared" si="6"/>
        <v>356</v>
      </c>
      <c r="MZ8" s="71">
        <f t="shared" si="6"/>
        <v>357</v>
      </c>
      <c r="NA8" s="71">
        <f t="shared" si="6"/>
        <v>358</v>
      </c>
      <c r="NB8" s="71">
        <f t="shared" si="6"/>
        <v>359</v>
      </c>
      <c r="NC8" s="71">
        <f t="shared" si="6"/>
        <v>360</v>
      </c>
      <c r="ND8" s="71">
        <f t="shared" si="6"/>
        <v>361</v>
      </c>
      <c r="NE8" s="72">
        <f t="shared" si="6"/>
        <v>362</v>
      </c>
      <c r="NF8" s="70">
        <f t="shared" ref="NF8" si="7">NE8+1</f>
        <v>363</v>
      </c>
      <c r="NG8" s="71">
        <f t="shared" ref="NG8" si="8">NF8+1</f>
        <v>364</v>
      </c>
      <c r="NH8" s="71">
        <f t="shared" ref="NH8" si="9">NG8+1</f>
        <v>365</v>
      </c>
      <c r="NI8" s="71">
        <f t="shared" ref="NI8" si="10">NH8+1</f>
        <v>366</v>
      </c>
      <c r="NJ8" s="71">
        <f t="shared" ref="NJ8" si="11">NI8+1</f>
        <v>367</v>
      </c>
      <c r="NK8" s="71">
        <f t="shared" ref="NK8" si="12">NJ8+1</f>
        <v>368</v>
      </c>
      <c r="NL8" s="72">
        <f t="shared" ref="NL8" si="13">NK8+1</f>
        <v>369</v>
      </c>
      <c r="NM8" s="70">
        <f t="shared" ref="NM8" si="14">NL8+1</f>
        <v>370</v>
      </c>
      <c r="NN8" s="71">
        <f t="shared" ref="NN8" si="15">NM8+1</f>
        <v>371</v>
      </c>
      <c r="NO8" s="71">
        <f t="shared" ref="NO8" si="16">NN8+1</f>
        <v>372</v>
      </c>
      <c r="NP8" s="71">
        <f t="shared" ref="NP8" si="17">NO8+1</f>
        <v>373</v>
      </c>
      <c r="NQ8" s="71">
        <f t="shared" ref="NQ8" si="18">NP8+1</f>
        <v>374</v>
      </c>
      <c r="NR8" s="71">
        <f t="shared" ref="NR8" si="19">NQ8+1</f>
        <v>375</v>
      </c>
      <c r="NS8" s="72">
        <f t="shared" ref="NS8" si="20">NR8+1</f>
        <v>376</v>
      </c>
      <c r="NT8" s="70">
        <f t="shared" ref="NT8" si="21">NS8+1</f>
        <v>377</v>
      </c>
      <c r="NU8" s="71">
        <f t="shared" ref="NU8" si="22">NT8+1</f>
        <v>378</v>
      </c>
      <c r="NV8" s="71">
        <f t="shared" ref="NV8" si="23">NU8+1</f>
        <v>379</v>
      </c>
      <c r="NW8" s="71">
        <f t="shared" ref="NW8" si="24">NV8+1</f>
        <v>380</v>
      </c>
      <c r="NX8" s="71">
        <f t="shared" ref="NX8" si="25">NW8+1</f>
        <v>381</v>
      </c>
      <c r="NY8" s="71">
        <f t="shared" ref="NY8" si="26">NX8+1</f>
        <v>382</v>
      </c>
      <c r="NZ8" s="72">
        <f t="shared" ref="NZ8" si="27">NY8+1</f>
        <v>383</v>
      </c>
      <c r="OA8" s="70">
        <f t="shared" ref="OA8" si="28">NZ8+1</f>
        <v>384</v>
      </c>
      <c r="OB8" s="71">
        <f t="shared" ref="OB8" si="29">OA8+1</f>
        <v>385</v>
      </c>
      <c r="OC8" s="71">
        <f t="shared" ref="OC8" si="30">OB8+1</f>
        <v>386</v>
      </c>
      <c r="OD8" s="71">
        <f t="shared" ref="OD8" si="31">OC8+1</f>
        <v>387</v>
      </c>
      <c r="OE8" s="71">
        <f t="shared" ref="OE8" si="32">OD8+1</f>
        <v>388</v>
      </c>
      <c r="OF8" s="71">
        <f t="shared" ref="OF8" si="33">OE8+1</f>
        <v>389</v>
      </c>
      <c r="OG8" s="72">
        <f t="shared" ref="OG8" si="34">OF8+1</f>
        <v>390</v>
      </c>
      <c r="OH8" s="70">
        <f t="shared" ref="OH8" si="35">OG8+1</f>
        <v>391</v>
      </c>
      <c r="OI8" s="71">
        <f t="shared" ref="OI8" si="36">OH8+1</f>
        <v>392</v>
      </c>
      <c r="OJ8" s="71">
        <f t="shared" ref="OJ8" si="37">OI8+1</f>
        <v>393</v>
      </c>
      <c r="OK8" s="71">
        <f t="shared" ref="OK8" si="38">OJ8+1</f>
        <v>394</v>
      </c>
      <c r="OL8" s="71">
        <f t="shared" ref="OL8" si="39">OK8+1</f>
        <v>395</v>
      </c>
      <c r="OM8" s="71">
        <f t="shared" ref="OM8" si="40">OL8+1</f>
        <v>396</v>
      </c>
      <c r="ON8" s="72">
        <f t="shared" ref="ON8" si="41">OM8+1</f>
        <v>397</v>
      </c>
      <c r="OO8" s="70">
        <f t="shared" ref="OO8" si="42">ON8+1</f>
        <v>398</v>
      </c>
      <c r="OP8" s="71">
        <f t="shared" ref="OP8" si="43">OO8+1</f>
        <v>399</v>
      </c>
      <c r="OQ8" s="71">
        <f t="shared" ref="OQ8" si="44">OP8+1</f>
        <v>400</v>
      </c>
      <c r="OR8" s="71">
        <f t="shared" ref="OR8" si="45">OQ8+1</f>
        <v>401</v>
      </c>
      <c r="OS8" s="71">
        <f t="shared" ref="OS8" si="46">OR8+1</f>
        <v>402</v>
      </c>
      <c r="OT8" s="71">
        <f t="shared" ref="OT8" si="47">OS8+1</f>
        <v>403</v>
      </c>
      <c r="OU8" s="72">
        <f t="shared" ref="OU8" si="48">OT8+1</f>
        <v>404</v>
      </c>
      <c r="OV8" s="70">
        <f t="shared" ref="OV8" si="49">OU8+1</f>
        <v>405</v>
      </c>
      <c r="OW8" s="71">
        <f t="shared" ref="OW8" si="50">OV8+1</f>
        <v>406</v>
      </c>
      <c r="OX8" s="71">
        <f t="shared" ref="OX8" si="51">OW8+1</f>
        <v>407</v>
      </c>
      <c r="OY8" s="71">
        <f t="shared" ref="OY8" si="52">OX8+1</f>
        <v>408</v>
      </c>
      <c r="OZ8" s="71">
        <f t="shared" ref="OZ8" si="53">OY8+1</f>
        <v>409</v>
      </c>
      <c r="PA8" s="71">
        <f t="shared" ref="PA8" si="54">OZ8+1</f>
        <v>410</v>
      </c>
      <c r="PB8" s="72">
        <f t="shared" ref="PB8" si="55">PA8+1</f>
        <v>411</v>
      </c>
      <c r="PC8" s="70">
        <f t="shared" ref="PC8" si="56">PB8+1</f>
        <v>412</v>
      </c>
      <c r="PD8" s="71">
        <f t="shared" ref="PD8" si="57">PC8+1</f>
        <v>413</v>
      </c>
      <c r="PE8" s="71">
        <f t="shared" ref="PE8" si="58">PD8+1</f>
        <v>414</v>
      </c>
      <c r="PF8" s="71">
        <f t="shared" ref="PF8" si="59">PE8+1</f>
        <v>415</v>
      </c>
      <c r="PG8" s="71">
        <f t="shared" ref="PG8" si="60">PF8+1</f>
        <v>416</v>
      </c>
      <c r="PH8" s="71">
        <f t="shared" ref="PH8" si="61">PG8+1</f>
        <v>417</v>
      </c>
      <c r="PI8" s="72">
        <f t="shared" ref="PI8" si="62">PH8+1</f>
        <v>418</v>
      </c>
      <c r="PJ8" s="70">
        <f t="shared" ref="PJ8" si="63">PI8+1</f>
        <v>419</v>
      </c>
      <c r="PK8" s="71">
        <f t="shared" ref="PK8" si="64">PJ8+1</f>
        <v>420</v>
      </c>
      <c r="PL8" s="71">
        <f t="shared" ref="PL8" si="65">PK8+1</f>
        <v>421</v>
      </c>
      <c r="PM8" s="71">
        <f t="shared" ref="PM8" si="66">PL8+1</f>
        <v>422</v>
      </c>
      <c r="PN8" s="71">
        <f t="shared" ref="PN8" si="67">PM8+1</f>
        <v>423</v>
      </c>
      <c r="PO8" s="71">
        <f t="shared" ref="PO8" si="68">PN8+1</f>
        <v>424</v>
      </c>
      <c r="PP8" s="72">
        <f t="shared" ref="PP8" si="69">PO8+1</f>
        <v>425</v>
      </c>
      <c r="PQ8" s="70">
        <f t="shared" ref="PQ8" si="70">PP8+1</f>
        <v>426</v>
      </c>
      <c r="PR8" s="71">
        <f t="shared" ref="PR8" si="71">PQ8+1</f>
        <v>427</v>
      </c>
      <c r="PS8" s="71">
        <f t="shared" ref="PS8" si="72">PR8+1</f>
        <v>428</v>
      </c>
      <c r="PT8" s="71">
        <f t="shared" ref="PT8" si="73">PS8+1</f>
        <v>429</v>
      </c>
      <c r="PU8" s="71">
        <f t="shared" ref="PU8" si="74">PT8+1</f>
        <v>430</v>
      </c>
      <c r="PV8" s="71">
        <f t="shared" ref="PV8" si="75">PU8+1</f>
        <v>431</v>
      </c>
      <c r="PW8" s="72">
        <f t="shared" ref="PW8" si="76">PV8+1</f>
        <v>432</v>
      </c>
      <c r="PX8" s="70">
        <f t="shared" ref="PX8" si="77">PW8+1</f>
        <v>433</v>
      </c>
      <c r="PY8" s="71">
        <f t="shared" ref="PY8" si="78">PX8+1</f>
        <v>434</v>
      </c>
      <c r="PZ8" s="71">
        <f t="shared" ref="PZ8" si="79">PY8+1</f>
        <v>435</v>
      </c>
      <c r="QA8" s="71">
        <f t="shared" ref="QA8" si="80">PZ8+1</f>
        <v>436</v>
      </c>
      <c r="QB8" s="71">
        <f t="shared" ref="QB8" si="81">QA8+1</f>
        <v>437</v>
      </c>
      <c r="QC8" s="71">
        <f t="shared" ref="QC8" si="82">QB8+1</f>
        <v>438</v>
      </c>
      <c r="QD8" s="72">
        <f t="shared" ref="QD8" si="83">QC8+1</f>
        <v>439</v>
      </c>
      <c r="QE8" s="70">
        <f t="shared" ref="QE8" si="84">QD8+1</f>
        <v>440</v>
      </c>
      <c r="QF8" s="71">
        <f t="shared" ref="QF8" si="85">QE8+1</f>
        <v>441</v>
      </c>
      <c r="QG8" s="71">
        <f t="shared" ref="QG8" si="86">QF8+1</f>
        <v>442</v>
      </c>
      <c r="QH8" s="71">
        <f t="shared" ref="QH8" si="87">QG8+1</f>
        <v>443</v>
      </c>
      <c r="QI8" s="71">
        <f t="shared" ref="QI8" si="88">QH8+1</f>
        <v>444</v>
      </c>
      <c r="QJ8" s="71">
        <f t="shared" ref="QJ8" si="89">QI8+1</f>
        <v>445</v>
      </c>
      <c r="QK8" s="72">
        <f t="shared" ref="QK8" si="90">QJ8+1</f>
        <v>446</v>
      </c>
      <c r="QL8" s="70">
        <f t="shared" ref="QL8" si="91">QK8+1</f>
        <v>447</v>
      </c>
      <c r="QM8" s="71">
        <f t="shared" ref="QM8" si="92">QL8+1</f>
        <v>448</v>
      </c>
      <c r="QN8" s="71">
        <f t="shared" ref="QN8" si="93">QM8+1</f>
        <v>449</v>
      </c>
      <c r="QO8" s="71">
        <f t="shared" ref="QO8" si="94">QN8+1</f>
        <v>450</v>
      </c>
      <c r="QP8" s="71">
        <f t="shared" ref="QP8" si="95">QO8+1</f>
        <v>451</v>
      </c>
      <c r="QQ8" s="71">
        <f t="shared" ref="QQ8" si="96">QP8+1</f>
        <v>452</v>
      </c>
      <c r="QR8" s="72">
        <f t="shared" ref="QR8" si="97">QQ8+1</f>
        <v>453</v>
      </c>
      <c r="QS8" s="70">
        <f t="shared" ref="QS8" si="98">QR8+1</f>
        <v>454</v>
      </c>
      <c r="QT8" s="71">
        <f t="shared" ref="QT8" si="99">QS8+1</f>
        <v>455</v>
      </c>
      <c r="QU8" s="71">
        <f t="shared" ref="QU8" si="100">QT8+1</f>
        <v>456</v>
      </c>
      <c r="QV8" s="71">
        <f t="shared" ref="QV8" si="101">QU8+1</f>
        <v>457</v>
      </c>
      <c r="QW8" s="71">
        <f t="shared" ref="QW8" si="102">QV8+1</f>
        <v>458</v>
      </c>
      <c r="QX8" s="71">
        <f t="shared" ref="QX8" si="103">QW8+1</f>
        <v>459</v>
      </c>
      <c r="QY8" s="72">
        <f t="shared" ref="QY8" si="104">QX8+1</f>
        <v>460</v>
      </c>
      <c r="QZ8" s="70">
        <f t="shared" ref="QZ8" si="105">QY8+1</f>
        <v>461</v>
      </c>
      <c r="RA8" s="71">
        <f t="shared" ref="RA8" si="106">QZ8+1</f>
        <v>462</v>
      </c>
      <c r="RB8" s="71">
        <f t="shared" ref="RB8" si="107">RA8+1</f>
        <v>463</v>
      </c>
      <c r="RC8" s="71">
        <f t="shared" ref="RC8" si="108">RB8+1</f>
        <v>464</v>
      </c>
      <c r="RD8" s="71">
        <f t="shared" ref="RD8" si="109">RC8+1</f>
        <v>465</v>
      </c>
      <c r="RE8" s="71">
        <f t="shared" ref="RE8" si="110">RD8+1</f>
        <v>466</v>
      </c>
      <c r="RF8" s="72">
        <f t="shared" ref="RF8" si="111">RE8+1</f>
        <v>467</v>
      </c>
      <c r="RG8" s="70">
        <f t="shared" ref="RG8" si="112">RF8+1</f>
        <v>468</v>
      </c>
      <c r="RH8" s="71">
        <f t="shared" ref="RH8" si="113">RG8+1</f>
        <v>469</v>
      </c>
      <c r="RI8" s="71">
        <f t="shared" ref="RI8" si="114">RH8+1</f>
        <v>470</v>
      </c>
      <c r="RJ8" s="71">
        <f t="shared" ref="RJ8" si="115">RI8+1</f>
        <v>471</v>
      </c>
      <c r="RK8" s="71">
        <f t="shared" ref="RK8" si="116">RJ8+1</f>
        <v>472</v>
      </c>
      <c r="RL8" s="71">
        <f t="shared" ref="RL8" si="117">RK8+1</f>
        <v>473</v>
      </c>
      <c r="RM8" s="72">
        <f t="shared" ref="RM8" si="118">RL8+1</f>
        <v>474</v>
      </c>
      <c r="RN8" s="70">
        <f t="shared" ref="RN8" si="119">RM8+1</f>
        <v>475</v>
      </c>
      <c r="RO8" s="71">
        <f t="shared" ref="RO8" si="120">RN8+1</f>
        <v>476</v>
      </c>
      <c r="RP8" s="71">
        <f t="shared" ref="RP8" si="121">RO8+1</f>
        <v>477</v>
      </c>
      <c r="RQ8" s="71">
        <f t="shared" ref="RQ8" si="122">RP8+1</f>
        <v>478</v>
      </c>
      <c r="RR8" s="71">
        <f t="shared" ref="RR8" si="123">RQ8+1</f>
        <v>479</v>
      </c>
      <c r="RS8" s="71">
        <f t="shared" ref="RS8" si="124">RR8+1</f>
        <v>480</v>
      </c>
      <c r="RT8" s="72">
        <f t="shared" ref="RT8" si="125">RS8+1</f>
        <v>481</v>
      </c>
      <c r="RU8" s="70">
        <f t="shared" ref="RU8" si="126">RT8+1</f>
        <v>482</v>
      </c>
      <c r="RV8" s="71">
        <f t="shared" ref="RV8" si="127">RU8+1</f>
        <v>483</v>
      </c>
      <c r="RW8" s="71">
        <f t="shared" ref="RW8" si="128">RV8+1</f>
        <v>484</v>
      </c>
      <c r="RX8" s="71">
        <f t="shared" ref="RX8" si="129">RW8+1</f>
        <v>485</v>
      </c>
      <c r="RY8" s="71">
        <f t="shared" ref="RY8" si="130">RX8+1</f>
        <v>486</v>
      </c>
      <c r="RZ8" s="71">
        <f t="shared" ref="RZ8" si="131">RY8+1</f>
        <v>487</v>
      </c>
      <c r="SA8" s="72">
        <f t="shared" ref="SA8" si="132">RZ8+1</f>
        <v>488</v>
      </c>
      <c r="SB8" s="70">
        <f t="shared" ref="SB8" si="133">SA8+1</f>
        <v>489</v>
      </c>
      <c r="SC8" s="71">
        <f t="shared" ref="SC8" si="134">SB8+1</f>
        <v>490</v>
      </c>
      <c r="SD8" s="71">
        <f t="shared" ref="SD8" si="135">SC8+1</f>
        <v>491</v>
      </c>
      <c r="SE8" s="71">
        <f t="shared" ref="SE8" si="136">SD8+1</f>
        <v>492</v>
      </c>
      <c r="SF8" s="71">
        <f t="shared" ref="SF8" si="137">SE8+1</f>
        <v>493</v>
      </c>
      <c r="SG8" s="71">
        <f t="shared" ref="SG8" si="138">SF8+1</f>
        <v>494</v>
      </c>
      <c r="SH8" s="72">
        <f t="shared" ref="SH8" si="139">SG8+1</f>
        <v>495</v>
      </c>
      <c r="SI8" s="70">
        <f t="shared" ref="SI8" si="140">SH8+1</f>
        <v>496</v>
      </c>
      <c r="SJ8" s="71">
        <f t="shared" ref="SJ8" si="141">SI8+1</f>
        <v>497</v>
      </c>
      <c r="SK8" s="71">
        <f t="shared" ref="SK8" si="142">SJ8+1</f>
        <v>498</v>
      </c>
      <c r="SL8" s="71">
        <f t="shared" ref="SL8" si="143">SK8+1</f>
        <v>499</v>
      </c>
      <c r="SM8" s="71">
        <f t="shared" ref="SM8" si="144">SL8+1</f>
        <v>500</v>
      </c>
      <c r="SN8" s="71">
        <f t="shared" ref="SN8" si="145">SM8+1</f>
        <v>501</v>
      </c>
      <c r="SO8" s="72">
        <f t="shared" ref="SO8" si="146">SN8+1</f>
        <v>502</v>
      </c>
      <c r="SP8" s="70">
        <f t="shared" ref="SP8" si="147">SO8+1</f>
        <v>503</v>
      </c>
      <c r="SQ8" s="71">
        <f t="shared" ref="SQ8" si="148">SP8+1</f>
        <v>504</v>
      </c>
      <c r="SR8" s="71">
        <f t="shared" ref="SR8" si="149">SQ8+1</f>
        <v>505</v>
      </c>
      <c r="SS8" s="71">
        <f t="shared" ref="SS8" si="150">SR8+1</f>
        <v>506</v>
      </c>
      <c r="ST8" s="71">
        <f t="shared" ref="ST8" si="151">SS8+1</f>
        <v>507</v>
      </c>
      <c r="SU8" s="71">
        <f t="shared" ref="SU8" si="152">ST8+1</f>
        <v>508</v>
      </c>
      <c r="SV8" s="72">
        <f t="shared" ref="SV8" si="153">SU8+1</f>
        <v>509</v>
      </c>
      <c r="SW8" s="70">
        <f t="shared" ref="SW8" si="154">SV8+1</f>
        <v>510</v>
      </c>
      <c r="SX8" s="71">
        <f t="shared" ref="SX8" si="155">SW8+1</f>
        <v>511</v>
      </c>
      <c r="SY8" s="71">
        <f t="shared" ref="SY8" si="156">SX8+1</f>
        <v>512</v>
      </c>
      <c r="SZ8" s="71">
        <f t="shared" ref="SZ8" si="157">SY8+1</f>
        <v>513</v>
      </c>
      <c r="TA8" s="71">
        <f t="shared" ref="TA8" si="158">SZ8+1</f>
        <v>514</v>
      </c>
      <c r="TB8" s="71">
        <f t="shared" ref="TB8" si="159">TA8+1</f>
        <v>515</v>
      </c>
      <c r="TC8" s="72">
        <f t="shared" ref="TC8" si="160">TB8+1</f>
        <v>516</v>
      </c>
      <c r="TD8" s="70">
        <f t="shared" ref="TD8" si="161">TC8+1</f>
        <v>517</v>
      </c>
      <c r="TE8" s="71">
        <f t="shared" ref="TE8" si="162">TD8+1</f>
        <v>518</v>
      </c>
      <c r="TF8" s="71">
        <f t="shared" ref="TF8" si="163">TE8+1</f>
        <v>519</v>
      </c>
      <c r="TG8" s="71">
        <f t="shared" ref="TG8" si="164">TF8+1</f>
        <v>520</v>
      </c>
      <c r="TH8" s="71">
        <f t="shared" ref="TH8" si="165">TG8+1</f>
        <v>521</v>
      </c>
      <c r="TI8" s="71">
        <f t="shared" ref="TI8" si="166">TH8+1</f>
        <v>522</v>
      </c>
      <c r="TJ8" s="72">
        <f t="shared" ref="TJ8" si="167">TI8+1</f>
        <v>523</v>
      </c>
      <c r="TK8" s="70">
        <f t="shared" ref="TK8" si="168">TJ8+1</f>
        <v>524</v>
      </c>
      <c r="TL8" s="71">
        <f t="shared" ref="TL8" si="169">TK8+1</f>
        <v>525</v>
      </c>
      <c r="TM8" s="71">
        <f t="shared" ref="TM8" si="170">TL8+1</f>
        <v>526</v>
      </c>
      <c r="TN8" s="71">
        <f t="shared" ref="TN8" si="171">TM8+1</f>
        <v>527</v>
      </c>
      <c r="TO8" s="71">
        <f t="shared" ref="TO8" si="172">TN8+1</f>
        <v>528</v>
      </c>
      <c r="TP8" s="71">
        <f t="shared" ref="TP8" si="173">TO8+1</f>
        <v>529</v>
      </c>
      <c r="TQ8" s="72">
        <f t="shared" ref="TQ8" si="174">TP8+1</f>
        <v>530</v>
      </c>
      <c r="TR8" s="70">
        <f t="shared" ref="TR8" si="175">TQ8+1</f>
        <v>531</v>
      </c>
      <c r="TS8" s="71">
        <f t="shared" ref="TS8" si="176">TR8+1</f>
        <v>532</v>
      </c>
      <c r="TT8" s="71">
        <f t="shared" ref="TT8" si="177">TS8+1</f>
        <v>533</v>
      </c>
      <c r="TU8" s="71">
        <f t="shared" ref="TU8" si="178">TT8+1</f>
        <v>534</v>
      </c>
      <c r="TV8" s="71">
        <f t="shared" ref="TV8" si="179">TU8+1</f>
        <v>535</v>
      </c>
      <c r="TW8" s="71">
        <f t="shared" ref="TW8" si="180">TV8+1</f>
        <v>536</v>
      </c>
      <c r="TX8" s="72">
        <f t="shared" ref="TX8" si="181">TW8+1</f>
        <v>537</v>
      </c>
      <c r="TY8" s="70">
        <f t="shared" ref="TY8" si="182">TX8+1</f>
        <v>538</v>
      </c>
      <c r="TZ8" s="71">
        <f t="shared" ref="TZ8" si="183">TY8+1</f>
        <v>539</v>
      </c>
      <c r="UA8" s="71">
        <f t="shared" ref="UA8" si="184">TZ8+1</f>
        <v>540</v>
      </c>
      <c r="UB8" s="71">
        <f t="shared" ref="UB8" si="185">UA8+1</f>
        <v>541</v>
      </c>
      <c r="UC8" s="71">
        <f t="shared" ref="UC8" si="186">UB8+1</f>
        <v>542</v>
      </c>
      <c r="UD8" s="71">
        <f t="shared" ref="UD8" si="187">UC8+1</f>
        <v>543</v>
      </c>
      <c r="UE8" s="72">
        <f t="shared" ref="UE8" si="188">UD8+1</f>
        <v>544</v>
      </c>
      <c r="UF8" s="70">
        <f t="shared" ref="UF8" si="189">UE8+1</f>
        <v>545</v>
      </c>
      <c r="UG8" s="71">
        <f t="shared" ref="UG8" si="190">UF8+1</f>
        <v>546</v>
      </c>
      <c r="UH8" s="71">
        <f t="shared" ref="UH8" si="191">UG8+1</f>
        <v>547</v>
      </c>
      <c r="UI8" s="71">
        <f t="shared" ref="UI8" si="192">UH8+1</f>
        <v>548</v>
      </c>
      <c r="UJ8" s="71">
        <f t="shared" ref="UJ8" si="193">UI8+1</f>
        <v>549</v>
      </c>
      <c r="UK8" s="71">
        <f t="shared" ref="UK8" si="194">UJ8+1</f>
        <v>550</v>
      </c>
      <c r="UL8" s="72">
        <f t="shared" ref="UL8" si="195">UK8+1</f>
        <v>551</v>
      </c>
      <c r="UM8" s="70">
        <f t="shared" ref="UM8" si="196">UL8+1</f>
        <v>552</v>
      </c>
      <c r="UN8" s="71">
        <f t="shared" ref="UN8" si="197">UM8+1</f>
        <v>553</v>
      </c>
      <c r="UO8" s="71">
        <f t="shared" ref="UO8" si="198">UN8+1</f>
        <v>554</v>
      </c>
      <c r="UP8" s="71">
        <f t="shared" ref="UP8" si="199">UO8+1</f>
        <v>555</v>
      </c>
      <c r="UQ8" s="71">
        <f t="shared" ref="UQ8" si="200">UP8+1</f>
        <v>556</v>
      </c>
      <c r="UR8" s="71">
        <f t="shared" ref="UR8" si="201">UQ8+1</f>
        <v>557</v>
      </c>
      <c r="US8" s="72">
        <f t="shared" ref="US8" si="202">UR8+1</f>
        <v>558</v>
      </c>
      <c r="UT8" s="70">
        <f t="shared" ref="UT8" si="203">US8+1</f>
        <v>559</v>
      </c>
      <c r="UU8" s="71">
        <f t="shared" ref="UU8" si="204">UT8+1</f>
        <v>560</v>
      </c>
      <c r="UV8" s="71">
        <f t="shared" ref="UV8" si="205">UU8+1</f>
        <v>561</v>
      </c>
      <c r="UW8" s="71">
        <f t="shared" ref="UW8" si="206">UV8+1</f>
        <v>562</v>
      </c>
      <c r="UX8" s="71">
        <f t="shared" ref="UX8" si="207">UW8+1</f>
        <v>563</v>
      </c>
      <c r="UY8" s="71">
        <f t="shared" ref="UY8" si="208">UX8+1</f>
        <v>564</v>
      </c>
      <c r="UZ8" s="72">
        <f t="shared" ref="UZ8" si="209">UY8+1</f>
        <v>565</v>
      </c>
      <c r="VA8" s="70">
        <f t="shared" ref="VA8" si="210">UZ8+1</f>
        <v>566</v>
      </c>
      <c r="VB8" s="71">
        <f t="shared" ref="VB8" si="211">VA8+1</f>
        <v>567</v>
      </c>
      <c r="VC8" s="71">
        <f t="shared" ref="VC8" si="212">VB8+1</f>
        <v>568</v>
      </c>
      <c r="VD8" s="71">
        <f t="shared" ref="VD8" si="213">VC8+1</f>
        <v>569</v>
      </c>
      <c r="VE8" s="71">
        <f t="shared" ref="VE8" si="214">VD8+1</f>
        <v>570</v>
      </c>
      <c r="VF8" s="71">
        <f t="shared" ref="VF8" si="215">VE8+1</f>
        <v>571</v>
      </c>
      <c r="VG8" s="72">
        <f t="shared" ref="VG8" si="216">VF8+1</f>
        <v>572</v>
      </c>
      <c r="VH8" s="70">
        <f t="shared" ref="VH8" si="217">VG8+1</f>
        <v>573</v>
      </c>
      <c r="VI8" s="71">
        <f t="shared" ref="VI8" si="218">VH8+1</f>
        <v>574</v>
      </c>
      <c r="VJ8" s="71">
        <f t="shared" ref="VJ8" si="219">VI8+1</f>
        <v>575</v>
      </c>
      <c r="VK8" s="71">
        <f t="shared" ref="VK8" si="220">VJ8+1</f>
        <v>576</v>
      </c>
      <c r="VL8" s="71">
        <f t="shared" ref="VL8" si="221">VK8+1</f>
        <v>577</v>
      </c>
      <c r="VM8" s="71">
        <f t="shared" ref="VM8" si="222">VL8+1</f>
        <v>578</v>
      </c>
      <c r="VN8" s="72">
        <f t="shared" ref="VN8" si="223">VM8+1</f>
        <v>579</v>
      </c>
      <c r="VO8" s="70">
        <f t="shared" ref="VO8" si="224">VN8+1</f>
        <v>580</v>
      </c>
      <c r="VP8" s="71">
        <f t="shared" ref="VP8" si="225">VO8+1</f>
        <v>581</v>
      </c>
      <c r="VQ8" s="71">
        <f t="shared" ref="VQ8" si="226">VP8+1</f>
        <v>582</v>
      </c>
      <c r="VR8" s="71">
        <f t="shared" ref="VR8" si="227">VQ8+1</f>
        <v>583</v>
      </c>
      <c r="VS8" s="71">
        <f t="shared" ref="VS8" si="228">VR8+1</f>
        <v>584</v>
      </c>
      <c r="VT8" s="71">
        <f t="shared" ref="VT8" si="229">VS8+1</f>
        <v>585</v>
      </c>
      <c r="VU8" s="72">
        <f t="shared" ref="VU8" si="230">VT8+1</f>
        <v>586</v>
      </c>
      <c r="VV8" s="70">
        <f t="shared" ref="VV8" si="231">VU8+1</f>
        <v>587</v>
      </c>
      <c r="VW8" s="71">
        <f t="shared" ref="VW8" si="232">VV8+1</f>
        <v>588</v>
      </c>
      <c r="VX8" s="71">
        <f t="shared" ref="VX8" si="233">VW8+1</f>
        <v>589</v>
      </c>
      <c r="VY8" s="71">
        <f t="shared" ref="VY8" si="234">VX8+1</f>
        <v>590</v>
      </c>
      <c r="VZ8" s="71">
        <f t="shared" ref="VZ8" si="235">VY8+1</f>
        <v>591</v>
      </c>
      <c r="WA8" s="71">
        <f t="shared" ref="WA8" si="236">VZ8+1</f>
        <v>592</v>
      </c>
      <c r="WB8" s="72">
        <f t="shared" ref="WB8" si="237">WA8+1</f>
        <v>593</v>
      </c>
      <c r="WC8" s="70">
        <f t="shared" ref="WC8" si="238">WB8+1</f>
        <v>594</v>
      </c>
      <c r="WD8" s="71">
        <f t="shared" ref="WD8" si="239">WC8+1</f>
        <v>595</v>
      </c>
      <c r="WE8" s="71">
        <f t="shared" ref="WE8" si="240">WD8+1</f>
        <v>596</v>
      </c>
      <c r="WF8" s="71">
        <f t="shared" ref="WF8" si="241">WE8+1</f>
        <v>597</v>
      </c>
      <c r="WG8" s="71">
        <f t="shared" ref="WG8" si="242">WF8+1</f>
        <v>598</v>
      </c>
      <c r="WH8" s="71">
        <f t="shared" ref="WH8" si="243">WG8+1</f>
        <v>599</v>
      </c>
      <c r="WI8" s="72">
        <f t="shared" ref="WI8" si="244">WH8+1</f>
        <v>600</v>
      </c>
      <c r="WJ8" s="70">
        <f t="shared" ref="WJ8" si="245">WI8+1</f>
        <v>601</v>
      </c>
      <c r="WK8" s="71">
        <f t="shared" ref="WK8" si="246">WJ8+1</f>
        <v>602</v>
      </c>
      <c r="WL8" s="71">
        <f t="shared" ref="WL8" si="247">WK8+1</f>
        <v>603</v>
      </c>
      <c r="WM8" s="71">
        <f t="shared" ref="WM8" si="248">WL8+1</f>
        <v>604</v>
      </c>
      <c r="WN8" s="71">
        <f t="shared" ref="WN8" si="249">WM8+1</f>
        <v>605</v>
      </c>
      <c r="WO8" s="71">
        <f t="shared" ref="WO8" si="250">WN8+1</f>
        <v>606</v>
      </c>
      <c r="WP8" s="72">
        <f t="shared" ref="WP8" si="251">WO8+1</f>
        <v>607</v>
      </c>
      <c r="WQ8" s="70">
        <f t="shared" ref="WQ8" si="252">WP8+1</f>
        <v>608</v>
      </c>
      <c r="WR8" s="71">
        <f t="shared" ref="WR8" si="253">WQ8+1</f>
        <v>609</v>
      </c>
      <c r="WS8" s="71">
        <f t="shared" ref="WS8" si="254">WR8+1</f>
        <v>610</v>
      </c>
      <c r="WT8" s="71">
        <f t="shared" ref="WT8" si="255">WS8+1</f>
        <v>611</v>
      </c>
      <c r="WU8" s="71">
        <f t="shared" ref="WU8" si="256">WT8+1</f>
        <v>612</v>
      </c>
      <c r="WV8" s="71">
        <f t="shared" ref="WV8" si="257">WU8+1</f>
        <v>613</v>
      </c>
      <c r="WW8" s="72">
        <f t="shared" ref="WW8" si="258">WV8+1</f>
        <v>614</v>
      </c>
      <c r="WX8" s="70">
        <f t="shared" ref="WX8" si="259">WW8+1</f>
        <v>615</v>
      </c>
      <c r="WY8" s="71">
        <f t="shared" ref="WY8" si="260">WX8+1</f>
        <v>616</v>
      </c>
      <c r="WZ8" s="71">
        <f t="shared" ref="WZ8" si="261">WY8+1</f>
        <v>617</v>
      </c>
      <c r="XA8" s="71">
        <f t="shared" ref="XA8" si="262">WZ8+1</f>
        <v>618</v>
      </c>
      <c r="XB8" s="71">
        <f t="shared" ref="XB8" si="263">XA8+1</f>
        <v>619</v>
      </c>
      <c r="XC8" s="71">
        <f t="shared" ref="XC8" si="264">XB8+1</f>
        <v>620</v>
      </c>
      <c r="XD8" s="72">
        <f t="shared" ref="XD8" si="265">XC8+1</f>
        <v>621</v>
      </c>
      <c r="XE8" s="70">
        <f t="shared" ref="XE8" si="266">XD8+1</f>
        <v>622</v>
      </c>
      <c r="XF8" s="71">
        <f t="shared" ref="XF8" si="267">XE8+1</f>
        <v>623</v>
      </c>
      <c r="XG8" s="71">
        <f t="shared" ref="XG8" si="268">XF8+1</f>
        <v>624</v>
      </c>
      <c r="XH8" s="71">
        <f t="shared" ref="XH8" si="269">XG8+1</f>
        <v>625</v>
      </c>
      <c r="XI8" s="71">
        <f t="shared" ref="XI8" si="270">XH8+1</f>
        <v>626</v>
      </c>
      <c r="XJ8" s="71">
        <f t="shared" ref="XJ8" si="271">XI8+1</f>
        <v>627</v>
      </c>
      <c r="XK8" s="72">
        <f t="shared" ref="XK8" si="272">XJ8+1</f>
        <v>628</v>
      </c>
      <c r="XL8" s="70">
        <f t="shared" ref="XL8" si="273">XK8+1</f>
        <v>629</v>
      </c>
      <c r="XM8" s="71">
        <f t="shared" ref="XM8" si="274">XL8+1</f>
        <v>630</v>
      </c>
      <c r="XN8" s="71">
        <f t="shared" ref="XN8" si="275">XM8+1</f>
        <v>631</v>
      </c>
      <c r="XO8" s="71">
        <f t="shared" ref="XO8" si="276">XN8+1</f>
        <v>632</v>
      </c>
      <c r="XP8" s="71">
        <f t="shared" ref="XP8" si="277">XO8+1</f>
        <v>633</v>
      </c>
      <c r="XQ8" s="71">
        <f t="shared" ref="XQ8" si="278">XP8+1</f>
        <v>634</v>
      </c>
      <c r="XR8" s="72">
        <f t="shared" ref="XR8" si="279">XQ8+1</f>
        <v>635</v>
      </c>
      <c r="XS8" s="70">
        <f t="shared" ref="XS8" si="280">XR8+1</f>
        <v>636</v>
      </c>
      <c r="XT8" s="71">
        <f t="shared" ref="XT8" si="281">XS8+1</f>
        <v>637</v>
      </c>
      <c r="XU8" s="71">
        <f t="shared" ref="XU8" si="282">XT8+1</f>
        <v>638</v>
      </c>
      <c r="XV8" s="71">
        <f t="shared" ref="XV8" si="283">XU8+1</f>
        <v>639</v>
      </c>
      <c r="XW8" s="71">
        <f t="shared" ref="XW8" si="284">XV8+1</f>
        <v>640</v>
      </c>
      <c r="XX8" s="71">
        <f t="shared" ref="XX8" si="285">XW8+1</f>
        <v>641</v>
      </c>
      <c r="XY8" s="72">
        <f t="shared" ref="XY8" si="286">XX8+1</f>
        <v>642</v>
      </c>
      <c r="XZ8" s="70">
        <f t="shared" ref="XZ8" si="287">XY8+1</f>
        <v>643</v>
      </c>
      <c r="YA8" s="71">
        <f t="shared" ref="YA8" si="288">XZ8+1</f>
        <v>644</v>
      </c>
      <c r="YB8" s="71">
        <f t="shared" ref="YB8" si="289">YA8+1</f>
        <v>645</v>
      </c>
      <c r="YC8" s="71">
        <f t="shared" ref="YC8" si="290">YB8+1</f>
        <v>646</v>
      </c>
      <c r="YD8" s="71">
        <f t="shared" ref="YD8" si="291">YC8+1</f>
        <v>647</v>
      </c>
      <c r="YE8" s="71">
        <f t="shared" ref="YE8" si="292">YD8+1</f>
        <v>648</v>
      </c>
      <c r="YF8" s="72">
        <f t="shared" ref="YF8" si="293">YE8+1</f>
        <v>649</v>
      </c>
      <c r="YG8" s="70">
        <f t="shared" ref="YG8" si="294">YF8+1</f>
        <v>650</v>
      </c>
      <c r="YH8" s="71">
        <f t="shared" ref="YH8" si="295">YG8+1</f>
        <v>651</v>
      </c>
      <c r="YI8" s="71">
        <f t="shared" ref="YI8" si="296">YH8+1</f>
        <v>652</v>
      </c>
      <c r="YJ8" s="71">
        <f t="shared" ref="YJ8" si="297">YI8+1</f>
        <v>653</v>
      </c>
      <c r="YK8" s="71">
        <f t="shared" ref="YK8" si="298">YJ8+1</f>
        <v>654</v>
      </c>
      <c r="YL8" s="71">
        <f t="shared" ref="YL8" si="299">YK8+1</f>
        <v>655</v>
      </c>
      <c r="YM8" s="72">
        <f t="shared" ref="YM8" si="300">YL8+1</f>
        <v>656</v>
      </c>
      <c r="YN8" s="70">
        <f t="shared" ref="YN8" si="301">YM8+1</f>
        <v>657</v>
      </c>
      <c r="YO8" s="71">
        <f t="shared" ref="YO8" si="302">YN8+1</f>
        <v>658</v>
      </c>
      <c r="YP8" s="71">
        <f t="shared" ref="YP8" si="303">YO8+1</f>
        <v>659</v>
      </c>
      <c r="YQ8" s="71">
        <f t="shared" ref="YQ8" si="304">YP8+1</f>
        <v>660</v>
      </c>
      <c r="YR8" s="71">
        <f t="shared" ref="YR8" si="305">YQ8+1</f>
        <v>661</v>
      </c>
      <c r="YS8" s="71">
        <f t="shared" ref="YS8" si="306">YR8+1</f>
        <v>662</v>
      </c>
      <c r="YT8" s="72">
        <f t="shared" ref="YT8" si="307">YS8+1</f>
        <v>663</v>
      </c>
      <c r="YU8" s="70">
        <f t="shared" ref="YU8" si="308">YT8+1</f>
        <v>664</v>
      </c>
      <c r="YV8" s="71">
        <f t="shared" ref="YV8" si="309">YU8+1</f>
        <v>665</v>
      </c>
      <c r="YW8" s="71">
        <f t="shared" ref="YW8" si="310">YV8+1</f>
        <v>666</v>
      </c>
      <c r="YX8" s="71">
        <f t="shared" ref="YX8" si="311">YW8+1</f>
        <v>667</v>
      </c>
      <c r="YY8" s="71">
        <f t="shared" ref="YY8" si="312">YX8+1</f>
        <v>668</v>
      </c>
      <c r="YZ8" s="71">
        <f t="shared" ref="YZ8" si="313">YY8+1</f>
        <v>669</v>
      </c>
      <c r="ZA8" s="72">
        <f t="shared" ref="ZA8" si="314">YZ8+1</f>
        <v>670</v>
      </c>
      <c r="ZB8" s="70">
        <f t="shared" ref="ZB8" si="315">ZA8+1</f>
        <v>671</v>
      </c>
      <c r="ZC8" s="71">
        <f t="shared" ref="ZC8" si="316">ZB8+1</f>
        <v>672</v>
      </c>
      <c r="ZD8" s="71">
        <f t="shared" ref="ZD8" si="317">ZC8+1</f>
        <v>673</v>
      </c>
      <c r="ZE8" s="71">
        <f t="shared" ref="ZE8" si="318">ZD8+1</f>
        <v>674</v>
      </c>
      <c r="ZF8" s="71">
        <f t="shared" ref="ZF8" si="319">ZE8+1</f>
        <v>675</v>
      </c>
      <c r="ZG8" s="71">
        <f t="shared" ref="ZG8" si="320">ZF8+1</f>
        <v>676</v>
      </c>
      <c r="ZH8" s="72">
        <f t="shared" ref="ZH8" si="321">ZG8+1</f>
        <v>677</v>
      </c>
      <c r="ZI8" s="70">
        <f t="shared" ref="ZI8" si="322">ZH8+1</f>
        <v>678</v>
      </c>
      <c r="ZJ8" s="71">
        <f t="shared" ref="ZJ8" si="323">ZI8+1</f>
        <v>679</v>
      </c>
      <c r="ZK8" s="71">
        <f t="shared" ref="ZK8" si="324">ZJ8+1</f>
        <v>680</v>
      </c>
      <c r="ZL8" s="71">
        <f t="shared" ref="ZL8" si="325">ZK8+1</f>
        <v>681</v>
      </c>
      <c r="ZM8" s="71">
        <f t="shared" ref="ZM8" si="326">ZL8+1</f>
        <v>682</v>
      </c>
      <c r="ZN8" s="71">
        <f t="shared" ref="ZN8" si="327">ZM8+1</f>
        <v>683</v>
      </c>
      <c r="ZO8" s="72">
        <f t="shared" ref="ZO8" si="328">ZN8+1</f>
        <v>684</v>
      </c>
      <c r="ZP8" s="70">
        <f t="shared" ref="ZP8" si="329">ZO8+1</f>
        <v>685</v>
      </c>
      <c r="ZQ8" s="71">
        <f t="shared" ref="ZQ8" si="330">ZP8+1</f>
        <v>686</v>
      </c>
      <c r="ZR8" s="71">
        <f t="shared" ref="ZR8" si="331">ZQ8+1</f>
        <v>687</v>
      </c>
      <c r="ZS8" s="71">
        <f t="shared" ref="ZS8" si="332">ZR8+1</f>
        <v>688</v>
      </c>
      <c r="ZT8" s="71">
        <f t="shared" ref="ZT8" si="333">ZS8+1</f>
        <v>689</v>
      </c>
      <c r="ZU8" s="71">
        <f t="shared" ref="ZU8" si="334">ZT8+1</f>
        <v>690</v>
      </c>
      <c r="ZV8" s="72">
        <f t="shared" ref="ZV8" si="335">ZU8+1</f>
        <v>691</v>
      </c>
      <c r="ZW8" s="70">
        <f t="shared" ref="ZW8" si="336">ZV8+1</f>
        <v>692</v>
      </c>
      <c r="ZX8" s="71">
        <f t="shared" ref="ZX8" si="337">ZW8+1</f>
        <v>693</v>
      </c>
      <c r="ZY8" s="71">
        <f t="shared" ref="ZY8" si="338">ZX8+1</f>
        <v>694</v>
      </c>
      <c r="ZZ8" s="71">
        <f t="shared" ref="ZZ8" si="339">ZY8+1</f>
        <v>695</v>
      </c>
      <c r="AAA8" s="71">
        <f t="shared" ref="AAA8" si="340">ZZ8+1</f>
        <v>696</v>
      </c>
      <c r="AAB8" s="71">
        <f t="shared" ref="AAB8" si="341">AAA8+1</f>
        <v>697</v>
      </c>
      <c r="AAC8" s="72">
        <f t="shared" ref="AAC8" si="342">AAB8+1</f>
        <v>698</v>
      </c>
      <c r="AAD8" s="70">
        <f t="shared" ref="AAD8" si="343">AAC8+1</f>
        <v>699</v>
      </c>
      <c r="AAE8" s="71">
        <f t="shared" ref="AAE8" si="344">AAD8+1</f>
        <v>700</v>
      </c>
      <c r="AAF8" s="71">
        <f t="shared" ref="AAF8" si="345">AAE8+1</f>
        <v>701</v>
      </c>
      <c r="AAG8" s="71">
        <f t="shared" ref="AAG8" si="346">AAF8+1</f>
        <v>702</v>
      </c>
      <c r="AAH8" s="71">
        <f t="shared" ref="AAH8" si="347">AAG8+1</f>
        <v>703</v>
      </c>
      <c r="AAI8" s="71">
        <f t="shared" ref="AAI8" si="348">AAH8+1</f>
        <v>704</v>
      </c>
      <c r="AAJ8" s="72">
        <f t="shared" ref="AAJ8" si="349">AAI8+1</f>
        <v>705</v>
      </c>
      <c r="AAK8" s="70">
        <f t="shared" ref="AAK8" si="350">AAJ8+1</f>
        <v>706</v>
      </c>
      <c r="AAL8" s="71">
        <f t="shared" ref="AAL8" si="351">AAK8+1</f>
        <v>707</v>
      </c>
      <c r="AAM8" s="71">
        <f t="shared" ref="AAM8" si="352">AAL8+1</f>
        <v>708</v>
      </c>
      <c r="AAN8" s="71">
        <f t="shared" ref="AAN8" si="353">AAM8+1</f>
        <v>709</v>
      </c>
      <c r="AAO8" s="71">
        <f t="shared" ref="AAO8" si="354">AAN8+1</f>
        <v>710</v>
      </c>
      <c r="AAP8" s="71">
        <f t="shared" ref="AAP8" si="355">AAO8+1</f>
        <v>711</v>
      </c>
      <c r="AAQ8" s="72">
        <f t="shared" ref="AAQ8" si="356">AAP8+1</f>
        <v>712</v>
      </c>
      <c r="AAR8" s="70">
        <f t="shared" ref="AAR8" si="357">AAQ8+1</f>
        <v>713</v>
      </c>
      <c r="AAS8" s="71">
        <f t="shared" ref="AAS8" si="358">AAR8+1</f>
        <v>714</v>
      </c>
      <c r="AAT8" s="71">
        <f t="shared" ref="AAT8" si="359">AAS8+1</f>
        <v>715</v>
      </c>
      <c r="AAU8" s="71">
        <f t="shared" ref="AAU8" si="360">AAT8+1</f>
        <v>716</v>
      </c>
      <c r="AAV8" s="71">
        <f t="shared" ref="AAV8" si="361">AAU8+1</f>
        <v>717</v>
      </c>
      <c r="AAW8" s="71">
        <f t="shared" ref="AAW8" si="362">AAV8+1</f>
        <v>718</v>
      </c>
      <c r="AAX8" s="72">
        <f t="shared" ref="AAX8" si="363">AAW8+1</f>
        <v>719</v>
      </c>
      <c r="AAY8" s="70">
        <f t="shared" ref="AAY8" si="364">AAX8+1</f>
        <v>720</v>
      </c>
      <c r="AAZ8" s="71">
        <f t="shared" ref="AAZ8" si="365">AAY8+1</f>
        <v>721</v>
      </c>
      <c r="ABA8" s="71">
        <f t="shared" ref="ABA8" si="366">AAZ8+1</f>
        <v>722</v>
      </c>
      <c r="ABB8" s="71">
        <f t="shared" ref="ABB8" si="367">ABA8+1</f>
        <v>723</v>
      </c>
      <c r="ABC8" s="71">
        <f t="shared" ref="ABC8" si="368">ABB8+1</f>
        <v>724</v>
      </c>
      <c r="ABD8" s="71">
        <f t="shared" ref="ABD8" si="369">ABC8+1</f>
        <v>725</v>
      </c>
      <c r="ABE8" s="72">
        <f t="shared" ref="ABE8" si="370">ABD8+1</f>
        <v>726</v>
      </c>
      <c r="ABF8" s="70">
        <f t="shared" ref="ABF8" si="371">ABE8+1</f>
        <v>727</v>
      </c>
      <c r="ABG8" s="71">
        <f t="shared" ref="ABG8" si="372">ABF8+1</f>
        <v>728</v>
      </c>
      <c r="ABH8" s="71">
        <f t="shared" ref="ABH8" si="373">ABG8+1</f>
        <v>729</v>
      </c>
      <c r="ABI8" s="71">
        <f t="shared" ref="ABI8" si="374">ABH8+1</f>
        <v>730</v>
      </c>
      <c r="ABJ8" s="71">
        <f t="shared" ref="ABJ8" si="375">ABI8+1</f>
        <v>731</v>
      </c>
      <c r="ABK8" s="71">
        <f t="shared" ref="ABK8" si="376">ABJ8+1</f>
        <v>732</v>
      </c>
      <c r="ABL8" s="72">
        <f t="shared" ref="ABL8" si="377">ABK8+1</f>
        <v>733</v>
      </c>
      <c r="ABM8" s="70">
        <f t="shared" ref="ABM8" si="378">ABL8+1</f>
        <v>734</v>
      </c>
      <c r="ABN8" s="71">
        <f t="shared" ref="ABN8" si="379">ABM8+1</f>
        <v>735</v>
      </c>
      <c r="ABO8" s="71">
        <f t="shared" ref="ABO8" si="380">ABN8+1</f>
        <v>736</v>
      </c>
      <c r="ABP8" s="71">
        <f t="shared" ref="ABP8" si="381">ABO8+1</f>
        <v>737</v>
      </c>
      <c r="ABQ8" s="71">
        <f t="shared" ref="ABQ8" si="382">ABP8+1</f>
        <v>738</v>
      </c>
      <c r="ABR8" s="71">
        <f t="shared" ref="ABR8" si="383">ABQ8+1</f>
        <v>739</v>
      </c>
      <c r="ABS8" s="72">
        <f t="shared" ref="ABS8" si="384">ABR8+1</f>
        <v>740</v>
      </c>
      <c r="ABT8" s="70">
        <f t="shared" ref="ABT8" si="385">ABS8+1</f>
        <v>741</v>
      </c>
      <c r="ABU8" s="71">
        <f t="shared" ref="ABU8" si="386">ABT8+1</f>
        <v>742</v>
      </c>
      <c r="ABV8" s="71">
        <f t="shared" ref="ABV8" si="387">ABU8+1</f>
        <v>743</v>
      </c>
      <c r="ABW8" s="71">
        <f t="shared" ref="ABW8" si="388">ABV8+1</f>
        <v>744</v>
      </c>
      <c r="ABX8" s="71">
        <f t="shared" ref="ABX8" si="389">ABW8+1</f>
        <v>745</v>
      </c>
      <c r="ABY8" s="71">
        <f t="shared" ref="ABY8" si="390">ABX8+1</f>
        <v>746</v>
      </c>
      <c r="ABZ8" s="72">
        <f t="shared" ref="ABZ8" si="391">ABY8+1</f>
        <v>747</v>
      </c>
      <c r="ACA8" s="70">
        <f t="shared" ref="ACA8" si="392">ABZ8+1</f>
        <v>748</v>
      </c>
      <c r="ACB8" s="71">
        <f t="shared" ref="ACB8" si="393">ACA8+1</f>
        <v>749</v>
      </c>
      <c r="ACC8" s="71">
        <f t="shared" ref="ACC8" si="394">ACB8+1</f>
        <v>750</v>
      </c>
      <c r="ACD8" s="71">
        <f t="shared" ref="ACD8" si="395">ACC8+1</f>
        <v>751</v>
      </c>
      <c r="ACE8" s="71">
        <f t="shared" ref="ACE8" si="396">ACD8+1</f>
        <v>752</v>
      </c>
      <c r="ACF8" s="71">
        <f t="shared" ref="ACF8" si="397">ACE8+1</f>
        <v>753</v>
      </c>
      <c r="ACG8" s="72">
        <f t="shared" ref="ACG8" si="398">ACF8+1</f>
        <v>754</v>
      </c>
      <c r="ACH8" s="70">
        <f t="shared" ref="ACH8" si="399">ACG8+1</f>
        <v>755</v>
      </c>
      <c r="ACI8" s="71">
        <f t="shared" ref="ACI8" si="400">ACH8+1</f>
        <v>756</v>
      </c>
      <c r="ACJ8" s="71">
        <f t="shared" ref="ACJ8" si="401">ACI8+1</f>
        <v>757</v>
      </c>
      <c r="ACK8" s="71">
        <f t="shared" ref="ACK8" si="402">ACJ8+1</f>
        <v>758</v>
      </c>
      <c r="ACL8" s="71">
        <f t="shared" ref="ACL8" si="403">ACK8+1</f>
        <v>759</v>
      </c>
      <c r="ACM8" s="71">
        <f t="shared" ref="ACM8" si="404">ACL8+1</f>
        <v>760</v>
      </c>
      <c r="ACN8" s="72">
        <f t="shared" ref="ACN8" si="405">ACM8+1</f>
        <v>761</v>
      </c>
      <c r="ACO8" s="70">
        <f t="shared" ref="ACO8" si="406">ACN8+1</f>
        <v>762</v>
      </c>
      <c r="ACP8" s="71">
        <f t="shared" ref="ACP8" si="407">ACO8+1</f>
        <v>763</v>
      </c>
      <c r="ACQ8" s="71">
        <f t="shared" ref="ACQ8" si="408">ACP8+1</f>
        <v>764</v>
      </c>
      <c r="ACR8" s="71">
        <f t="shared" ref="ACR8" si="409">ACQ8+1</f>
        <v>765</v>
      </c>
      <c r="ACS8" s="71">
        <f t="shared" ref="ACS8" si="410">ACR8+1</f>
        <v>766</v>
      </c>
      <c r="ACT8" s="71">
        <f t="shared" ref="ACT8" si="411">ACS8+1</f>
        <v>767</v>
      </c>
      <c r="ACU8" s="72">
        <f t="shared" ref="ACU8" si="412">ACT8+1</f>
        <v>768</v>
      </c>
      <c r="ACV8" s="70">
        <f t="shared" ref="ACV8" si="413">ACU8+1</f>
        <v>769</v>
      </c>
      <c r="ACW8" s="71">
        <f t="shared" ref="ACW8" si="414">ACV8+1</f>
        <v>770</v>
      </c>
      <c r="ACX8" s="71">
        <f t="shared" ref="ACX8" si="415">ACW8+1</f>
        <v>771</v>
      </c>
      <c r="ACY8" s="71">
        <f t="shared" ref="ACY8" si="416">ACX8+1</f>
        <v>772</v>
      </c>
      <c r="ACZ8" s="71">
        <f t="shared" ref="ACZ8" si="417">ACY8+1</f>
        <v>773</v>
      </c>
      <c r="ADA8" s="71">
        <f t="shared" ref="ADA8" si="418">ACZ8+1</f>
        <v>774</v>
      </c>
      <c r="ADB8" s="72">
        <f t="shared" ref="ADB8" si="419">ADA8+1</f>
        <v>775</v>
      </c>
      <c r="ADC8" s="70">
        <f t="shared" ref="ADC8" si="420">ADB8+1</f>
        <v>776</v>
      </c>
      <c r="ADD8" s="71">
        <f t="shared" ref="ADD8" si="421">ADC8+1</f>
        <v>777</v>
      </c>
      <c r="ADE8" s="71">
        <f t="shared" ref="ADE8" si="422">ADD8+1</f>
        <v>778</v>
      </c>
      <c r="ADF8" s="71">
        <f t="shared" ref="ADF8" si="423">ADE8+1</f>
        <v>779</v>
      </c>
      <c r="ADG8" s="71">
        <f t="shared" ref="ADG8" si="424">ADF8+1</f>
        <v>780</v>
      </c>
      <c r="ADH8" s="71">
        <f t="shared" ref="ADH8" si="425">ADG8+1</f>
        <v>781</v>
      </c>
      <c r="ADI8" s="72">
        <f t="shared" ref="ADI8" si="426">ADH8+1</f>
        <v>782</v>
      </c>
      <c r="ADJ8" s="70">
        <f t="shared" ref="ADJ8" si="427">ADI8+1</f>
        <v>783</v>
      </c>
      <c r="ADK8" s="71">
        <f t="shared" ref="ADK8" si="428">ADJ8+1</f>
        <v>784</v>
      </c>
      <c r="ADL8" s="71">
        <f t="shared" ref="ADL8" si="429">ADK8+1</f>
        <v>785</v>
      </c>
      <c r="ADM8" s="71">
        <f t="shared" ref="ADM8" si="430">ADL8+1</f>
        <v>786</v>
      </c>
      <c r="ADN8" s="71">
        <f t="shared" ref="ADN8" si="431">ADM8+1</f>
        <v>787</v>
      </c>
      <c r="ADO8" s="71">
        <f t="shared" ref="ADO8" si="432">ADN8+1</f>
        <v>788</v>
      </c>
      <c r="ADP8" s="72">
        <f t="shared" ref="ADP8" si="433">ADO8+1</f>
        <v>789</v>
      </c>
      <c r="ADQ8" s="70">
        <f t="shared" ref="ADQ8" si="434">ADP8+1</f>
        <v>790</v>
      </c>
      <c r="ADR8" s="71">
        <f t="shared" ref="ADR8" si="435">ADQ8+1</f>
        <v>791</v>
      </c>
      <c r="ADS8" s="71">
        <f t="shared" ref="ADS8" si="436">ADR8+1</f>
        <v>792</v>
      </c>
      <c r="ADT8" s="71">
        <f t="shared" ref="ADT8" si="437">ADS8+1</f>
        <v>793</v>
      </c>
      <c r="ADU8" s="71">
        <f t="shared" ref="ADU8" si="438">ADT8+1</f>
        <v>794</v>
      </c>
      <c r="ADV8" s="71">
        <f t="shared" ref="ADV8" si="439">ADU8+1</f>
        <v>795</v>
      </c>
      <c r="ADW8" s="72">
        <f t="shared" ref="ADW8" si="440">ADV8+1</f>
        <v>796</v>
      </c>
      <c r="ADX8" s="70">
        <f t="shared" ref="ADX8" si="441">ADW8+1</f>
        <v>797</v>
      </c>
      <c r="ADY8" s="71">
        <f t="shared" ref="ADY8" si="442">ADX8+1</f>
        <v>798</v>
      </c>
      <c r="ADZ8" s="71">
        <f t="shared" ref="ADZ8" si="443">ADY8+1</f>
        <v>799</v>
      </c>
      <c r="AEA8" s="71">
        <f t="shared" ref="AEA8" si="444">ADZ8+1</f>
        <v>800</v>
      </c>
      <c r="AEB8" s="71">
        <f t="shared" ref="AEB8" si="445">AEA8+1</f>
        <v>801</v>
      </c>
      <c r="AEC8" s="71">
        <f t="shared" ref="AEC8" si="446">AEB8+1</f>
        <v>802</v>
      </c>
      <c r="AED8" s="72">
        <f t="shared" ref="AED8" si="447">AEC8+1</f>
        <v>803</v>
      </c>
      <c r="AEE8" s="70">
        <f t="shared" ref="AEE8" si="448">AED8+1</f>
        <v>804</v>
      </c>
      <c r="AEF8" s="71">
        <f t="shared" ref="AEF8" si="449">AEE8+1</f>
        <v>805</v>
      </c>
      <c r="AEG8" s="71">
        <f t="shared" ref="AEG8" si="450">AEF8+1</f>
        <v>806</v>
      </c>
      <c r="AEH8" s="71">
        <f t="shared" ref="AEH8" si="451">AEG8+1</f>
        <v>807</v>
      </c>
      <c r="AEI8" s="71">
        <f t="shared" ref="AEI8" si="452">AEH8+1</f>
        <v>808</v>
      </c>
      <c r="AEJ8" s="71">
        <f t="shared" ref="AEJ8" si="453">AEI8+1</f>
        <v>809</v>
      </c>
      <c r="AEK8" s="72">
        <f t="shared" ref="AEK8" si="454">AEJ8+1</f>
        <v>810</v>
      </c>
      <c r="AEL8" s="70">
        <f t="shared" ref="AEL8" si="455">AEK8+1</f>
        <v>811</v>
      </c>
      <c r="AEM8" s="71">
        <f t="shared" ref="AEM8" si="456">AEL8+1</f>
        <v>812</v>
      </c>
      <c r="AEN8" s="71">
        <f t="shared" ref="AEN8" si="457">AEM8+1</f>
        <v>813</v>
      </c>
      <c r="AEO8" s="71">
        <f t="shared" ref="AEO8" si="458">AEN8+1</f>
        <v>814</v>
      </c>
      <c r="AEP8" s="71">
        <f t="shared" ref="AEP8" si="459">AEO8+1</f>
        <v>815</v>
      </c>
      <c r="AEQ8" s="71">
        <f t="shared" ref="AEQ8" si="460">AEP8+1</f>
        <v>816</v>
      </c>
      <c r="AER8" s="72">
        <f t="shared" ref="AER8" si="461">AEQ8+1</f>
        <v>817</v>
      </c>
      <c r="AES8" s="70">
        <f t="shared" ref="AES8" si="462">AER8+1</f>
        <v>818</v>
      </c>
      <c r="AET8" s="71">
        <f t="shared" ref="AET8" si="463">AES8+1</f>
        <v>819</v>
      </c>
      <c r="AEU8" s="71">
        <f t="shared" ref="AEU8" si="464">AET8+1</f>
        <v>820</v>
      </c>
      <c r="AEV8" s="71">
        <f t="shared" ref="AEV8" si="465">AEU8+1</f>
        <v>821</v>
      </c>
      <c r="AEW8" s="71">
        <f t="shared" ref="AEW8" si="466">AEV8+1</f>
        <v>822</v>
      </c>
      <c r="AEX8" s="71">
        <f t="shared" ref="AEX8" si="467">AEW8+1</f>
        <v>823</v>
      </c>
      <c r="AEY8" s="72">
        <f t="shared" ref="AEY8" si="468">AEX8+1</f>
        <v>824</v>
      </c>
      <c r="AEZ8" s="70">
        <f t="shared" ref="AEZ8" si="469">AEY8+1</f>
        <v>825</v>
      </c>
      <c r="AFA8" s="71">
        <f t="shared" ref="AFA8" si="470">AEZ8+1</f>
        <v>826</v>
      </c>
      <c r="AFB8" s="71">
        <f t="shared" ref="AFB8" si="471">AFA8+1</f>
        <v>827</v>
      </c>
      <c r="AFC8" s="71">
        <f t="shared" ref="AFC8" si="472">AFB8+1</f>
        <v>828</v>
      </c>
      <c r="AFD8" s="71">
        <f t="shared" ref="AFD8" si="473">AFC8+1</f>
        <v>829</v>
      </c>
      <c r="AFE8" s="71">
        <f t="shared" ref="AFE8" si="474">AFD8+1</f>
        <v>830</v>
      </c>
      <c r="AFF8" s="72">
        <f t="shared" ref="AFF8" si="475">AFE8+1</f>
        <v>831</v>
      </c>
      <c r="AFG8" s="70">
        <f t="shared" ref="AFG8" si="476">AFF8+1</f>
        <v>832</v>
      </c>
      <c r="AFH8" s="71">
        <f t="shared" ref="AFH8" si="477">AFG8+1</f>
        <v>833</v>
      </c>
      <c r="AFI8" s="71">
        <f t="shared" ref="AFI8" si="478">AFH8+1</f>
        <v>834</v>
      </c>
      <c r="AFJ8" s="71">
        <f t="shared" ref="AFJ8" si="479">AFI8+1</f>
        <v>835</v>
      </c>
      <c r="AFK8" s="71">
        <f t="shared" ref="AFK8" si="480">AFJ8+1</f>
        <v>836</v>
      </c>
      <c r="AFL8" s="71">
        <f t="shared" ref="AFL8" si="481">AFK8+1</f>
        <v>837</v>
      </c>
      <c r="AFM8" s="72">
        <f t="shared" ref="AFM8" si="482">AFL8+1</f>
        <v>838</v>
      </c>
      <c r="AFN8" s="70">
        <f t="shared" ref="AFN8" si="483">AFM8+1</f>
        <v>839</v>
      </c>
      <c r="AFO8" s="71">
        <f t="shared" ref="AFO8" si="484">AFN8+1</f>
        <v>840</v>
      </c>
      <c r="AFP8" s="71">
        <f t="shared" ref="AFP8" si="485">AFO8+1</f>
        <v>841</v>
      </c>
      <c r="AFQ8" s="71">
        <f t="shared" ref="AFQ8" si="486">AFP8+1</f>
        <v>842</v>
      </c>
      <c r="AFR8" s="71">
        <f t="shared" ref="AFR8" si="487">AFQ8+1</f>
        <v>843</v>
      </c>
      <c r="AFS8" s="71">
        <f t="shared" ref="AFS8" si="488">AFR8+1</f>
        <v>844</v>
      </c>
      <c r="AFT8" s="72">
        <f t="shared" ref="AFT8" si="489">AFS8+1</f>
        <v>845</v>
      </c>
      <c r="AFU8" s="70">
        <f t="shared" ref="AFU8" si="490">AFT8+1</f>
        <v>846</v>
      </c>
      <c r="AFV8" s="71">
        <f t="shared" ref="AFV8" si="491">AFU8+1</f>
        <v>847</v>
      </c>
      <c r="AFW8" s="71">
        <f t="shared" ref="AFW8" si="492">AFV8+1</f>
        <v>848</v>
      </c>
      <c r="AFX8" s="71">
        <f t="shared" ref="AFX8" si="493">AFW8+1</f>
        <v>849</v>
      </c>
      <c r="AFY8" s="71">
        <f t="shared" ref="AFY8" si="494">AFX8+1</f>
        <v>850</v>
      </c>
      <c r="AFZ8" s="71">
        <f t="shared" ref="AFZ8" si="495">AFY8+1</f>
        <v>851</v>
      </c>
      <c r="AGA8" s="72">
        <f t="shared" ref="AGA8" si="496">AFZ8+1</f>
        <v>852</v>
      </c>
      <c r="AGB8" s="70">
        <f t="shared" ref="AGB8" si="497">AGA8+1</f>
        <v>853</v>
      </c>
      <c r="AGC8" s="71">
        <f t="shared" ref="AGC8" si="498">AGB8+1</f>
        <v>854</v>
      </c>
      <c r="AGD8" s="71">
        <f t="shared" ref="AGD8" si="499">AGC8+1</f>
        <v>855</v>
      </c>
      <c r="AGE8" s="71">
        <f t="shared" ref="AGE8" si="500">AGD8+1</f>
        <v>856</v>
      </c>
      <c r="AGF8" s="71">
        <f t="shared" ref="AGF8" si="501">AGE8+1</f>
        <v>857</v>
      </c>
      <c r="AGG8" s="71">
        <f t="shared" ref="AGG8" si="502">AGF8+1</f>
        <v>858</v>
      </c>
      <c r="AGH8" s="72">
        <f t="shared" ref="AGH8" si="503">AGG8+1</f>
        <v>859</v>
      </c>
      <c r="AGI8" s="70">
        <f t="shared" ref="AGI8" si="504">AGH8+1</f>
        <v>860</v>
      </c>
      <c r="AGJ8" s="71">
        <f t="shared" ref="AGJ8" si="505">AGI8+1</f>
        <v>861</v>
      </c>
      <c r="AGK8" s="71">
        <f t="shared" ref="AGK8" si="506">AGJ8+1</f>
        <v>862</v>
      </c>
      <c r="AGL8" s="71">
        <f t="shared" ref="AGL8" si="507">AGK8+1</f>
        <v>863</v>
      </c>
      <c r="AGM8" s="71">
        <f t="shared" ref="AGM8" si="508">AGL8+1</f>
        <v>864</v>
      </c>
      <c r="AGN8" s="71">
        <f t="shared" ref="AGN8" si="509">AGM8+1</f>
        <v>865</v>
      </c>
      <c r="AGO8" s="72">
        <f t="shared" ref="AGO8" si="510">AGN8+1</f>
        <v>866</v>
      </c>
      <c r="AGP8" s="70">
        <f t="shared" ref="AGP8" si="511">AGO8+1</f>
        <v>867</v>
      </c>
      <c r="AGQ8" s="71">
        <f t="shared" ref="AGQ8" si="512">AGP8+1</f>
        <v>868</v>
      </c>
      <c r="AGR8" s="71">
        <f t="shared" ref="AGR8" si="513">AGQ8+1</f>
        <v>869</v>
      </c>
      <c r="AGS8" s="71">
        <f t="shared" ref="AGS8" si="514">AGR8+1</f>
        <v>870</v>
      </c>
      <c r="AGT8" s="71">
        <f t="shared" ref="AGT8" si="515">AGS8+1</f>
        <v>871</v>
      </c>
      <c r="AGU8" s="71">
        <f t="shared" ref="AGU8" si="516">AGT8+1</f>
        <v>872</v>
      </c>
      <c r="AGV8" s="72">
        <f t="shared" ref="AGV8" si="517">AGU8+1</f>
        <v>873</v>
      </c>
      <c r="AGW8" s="70">
        <f t="shared" ref="AGW8" si="518">AGV8+1</f>
        <v>874</v>
      </c>
      <c r="AGX8" s="71">
        <f t="shared" ref="AGX8" si="519">AGW8+1</f>
        <v>875</v>
      </c>
      <c r="AGY8" s="71">
        <f t="shared" ref="AGY8" si="520">AGX8+1</f>
        <v>876</v>
      </c>
      <c r="AGZ8" s="71">
        <f t="shared" ref="AGZ8" si="521">AGY8+1</f>
        <v>877</v>
      </c>
      <c r="AHA8" s="71">
        <f t="shared" ref="AHA8" si="522">AGZ8+1</f>
        <v>878</v>
      </c>
      <c r="AHB8" s="71">
        <f t="shared" ref="AHB8" si="523">AHA8+1</f>
        <v>879</v>
      </c>
      <c r="AHC8" s="72">
        <f t="shared" ref="AHC8" si="524">AHB8+1</f>
        <v>880</v>
      </c>
      <c r="AHD8" s="70">
        <f t="shared" ref="AHD8" si="525">AHC8+1</f>
        <v>881</v>
      </c>
      <c r="AHE8" s="71">
        <f t="shared" ref="AHE8" si="526">AHD8+1</f>
        <v>882</v>
      </c>
      <c r="AHF8" s="71">
        <f t="shared" ref="AHF8" si="527">AHE8+1</f>
        <v>883</v>
      </c>
      <c r="AHG8" s="71">
        <f t="shared" ref="AHG8" si="528">AHF8+1</f>
        <v>884</v>
      </c>
      <c r="AHH8" s="71">
        <f t="shared" ref="AHH8" si="529">AHG8+1</f>
        <v>885</v>
      </c>
      <c r="AHI8" s="71">
        <f t="shared" ref="AHI8" si="530">AHH8+1</f>
        <v>886</v>
      </c>
      <c r="AHJ8" s="72">
        <f t="shared" ref="AHJ8" si="531">AHI8+1</f>
        <v>887</v>
      </c>
      <c r="AHK8" s="70">
        <f t="shared" ref="AHK8" si="532">AHJ8+1</f>
        <v>888</v>
      </c>
      <c r="AHL8" s="71">
        <f t="shared" ref="AHL8" si="533">AHK8+1</f>
        <v>889</v>
      </c>
      <c r="AHM8" s="71">
        <f t="shared" ref="AHM8" si="534">AHL8+1</f>
        <v>890</v>
      </c>
      <c r="AHN8" s="71">
        <f t="shared" ref="AHN8" si="535">AHM8+1</f>
        <v>891</v>
      </c>
      <c r="AHO8" s="71">
        <f t="shared" ref="AHO8" si="536">AHN8+1</f>
        <v>892</v>
      </c>
      <c r="AHP8" s="71">
        <f t="shared" ref="AHP8" si="537">AHO8+1</f>
        <v>893</v>
      </c>
      <c r="AHQ8" s="72">
        <f t="shared" ref="AHQ8" si="538">AHP8+1</f>
        <v>894</v>
      </c>
      <c r="AHR8" s="70">
        <f t="shared" ref="AHR8" si="539">AHQ8+1</f>
        <v>895</v>
      </c>
      <c r="AHS8" s="71">
        <f t="shared" ref="AHS8" si="540">AHR8+1</f>
        <v>896</v>
      </c>
      <c r="AHT8" s="71">
        <f t="shared" ref="AHT8" si="541">AHS8+1</f>
        <v>897</v>
      </c>
      <c r="AHU8" s="71">
        <f t="shared" ref="AHU8" si="542">AHT8+1</f>
        <v>898</v>
      </c>
      <c r="AHV8" s="71">
        <f t="shared" ref="AHV8" si="543">AHU8+1</f>
        <v>899</v>
      </c>
      <c r="AHW8" s="71">
        <f t="shared" ref="AHW8" si="544">AHV8+1</f>
        <v>900</v>
      </c>
      <c r="AHX8" s="72">
        <f t="shared" ref="AHX8" si="545">AHW8+1</f>
        <v>901</v>
      </c>
      <c r="AHY8" s="70">
        <f t="shared" ref="AHY8" si="546">AHX8+1</f>
        <v>902</v>
      </c>
      <c r="AHZ8" s="71">
        <f t="shared" ref="AHZ8" si="547">AHY8+1</f>
        <v>903</v>
      </c>
      <c r="AIA8" s="71">
        <f t="shared" ref="AIA8" si="548">AHZ8+1</f>
        <v>904</v>
      </c>
      <c r="AIB8" s="71">
        <f t="shared" ref="AIB8" si="549">AIA8+1</f>
        <v>905</v>
      </c>
      <c r="AIC8" s="71">
        <f t="shared" ref="AIC8" si="550">AIB8+1</f>
        <v>906</v>
      </c>
      <c r="AID8" s="71">
        <f t="shared" ref="AID8" si="551">AIC8+1</f>
        <v>907</v>
      </c>
      <c r="AIE8" s="72">
        <f t="shared" ref="AIE8" si="552">AID8+1</f>
        <v>908</v>
      </c>
      <c r="AIF8" s="70">
        <f t="shared" ref="AIF8" si="553">AIE8+1</f>
        <v>909</v>
      </c>
      <c r="AIG8" s="71">
        <f t="shared" ref="AIG8" si="554">AIF8+1</f>
        <v>910</v>
      </c>
      <c r="AIH8" s="71">
        <f t="shared" ref="AIH8" si="555">AIG8+1</f>
        <v>911</v>
      </c>
      <c r="AII8" s="71">
        <f t="shared" ref="AII8" si="556">AIH8+1</f>
        <v>912</v>
      </c>
      <c r="AIJ8" s="71">
        <f t="shared" ref="AIJ8" si="557">AII8+1</f>
        <v>913</v>
      </c>
      <c r="AIK8" s="71">
        <f t="shared" ref="AIK8" si="558">AIJ8+1</f>
        <v>914</v>
      </c>
      <c r="AIL8" s="72">
        <f t="shared" ref="AIL8" si="559">AIK8+1</f>
        <v>915</v>
      </c>
      <c r="AIM8" s="70">
        <f t="shared" ref="AIM8" si="560">AIL8+1</f>
        <v>916</v>
      </c>
      <c r="AIN8" s="71">
        <f t="shared" ref="AIN8" si="561">AIM8+1</f>
        <v>917</v>
      </c>
      <c r="AIO8" s="71">
        <f t="shared" ref="AIO8" si="562">AIN8+1</f>
        <v>918</v>
      </c>
      <c r="AIP8" s="71">
        <f t="shared" ref="AIP8" si="563">AIO8+1</f>
        <v>919</v>
      </c>
      <c r="AIQ8" s="71">
        <f t="shared" ref="AIQ8" si="564">AIP8+1</f>
        <v>920</v>
      </c>
      <c r="AIR8" s="71">
        <f t="shared" ref="AIR8" si="565">AIQ8+1</f>
        <v>921</v>
      </c>
      <c r="AIS8" s="72">
        <f t="shared" ref="AIS8" si="566">AIR8+1</f>
        <v>922</v>
      </c>
      <c r="AIT8" s="70">
        <f t="shared" ref="AIT8" si="567">AIS8+1</f>
        <v>923</v>
      </c>
      <c r="AIU8" s="71">
        <f t="shared" ref="AIU8" si="568">AIT8+1</f>
        <v>924</v>
      </c>
      <c r="AIV8" s="71">
        <f t="shared" ref="AIV8" si="569">AIU8+1</f>
        <v>925</v>
      </c>
      <c r="AIW8" s="71">
        <f t="shared" ref="AIW8" si="570">AIV8+1</f>
        <v>926</v>
      </c>
      <c r="AIX8" s="71">
        <f t="shared" ref="AIX8" si="571">AIW8+1</f>
        <v>927</v>
      </c>
      <c r="AIY8" s="71">
        <f t="shared" ref="AIY8" si="572">AIX8+1</f>
        <v>928</v>
      </c>
      <c r="AIZ8" s="72">
        <f t="shared" ref="AIZ8" si="573">AIY8+1</f>
        <v>929</v>
      </c>
      <c r="AJA8" s="70">
        <f t="shared" ref="AJA8" si="574">AIZ8+1</f>
        <v>930</v>
      </c>
      <c r="AJB8" s="71">
        <f t="shared" ref="AJB8" si="575">AJA8+1</f>
        <v>931</v>
      </c>
      <c r="AJC8" s="71">
        <f t="shared" ref="AJC8" si="576">AJB8+1</f>
        <v>932</v>
      </c>
      <c r="AJD8" s="71">
        <f t="shared" ref="AJD8" si="577">AJC8+1</f>
        <v>933</v>
      </c>
      <c r="AJE8" s="71">
        <f t="shared" ref="AJE8" si="578">AJD8+1</f>
        <v>934</v>
      </c>
      <c r="AJF8" s="71">
        <f t="shared" ref="AJF8" si="579">AJE8+1</f>
        <v>935</v>
      </c>
      <c r="AJG8" s="72">
        <f t="shared" ref="AJG8" si="580">AJF8+1</f>
        <v>936</v>
      </c>
      <c r="AJH8" s="70">
        <f t="shared" ref="AJH8" si="581">AJG8+1</f>
        <v>937</v>
      </c>
      <c r="AJI8" s="71">
        <f t="shared" ref="AJI8" si="582">AJH8+1</f>
        <v>938</v>
      </c>
      <c r="AJJ8" s="71">
        <f t="shared" ref="AJJ8" si="583">AJI8+1</f>
        <v>939</v>
      </c>
      <c r="AJK8" s="71">
        <f t="shared" ref="AJK8" si="584">AJJ8+1</f>
        <v>940</v>
      </c>
      <c r="AJL8" s="71">
        <f t="shared" ref="AJL8" si="585">AJK8+1</f>
        <v>941</v>
      </c>
      <c r="AJM8" s="71">
        <f t="shared" ref="AJM8" si="586">AJL8+1</f>
        <v>942</v>
      </c>
      <c r="AJN8" s="72">
        <f t="shared" ref="AJN8" si="587">AJM8+1</f>
        <v>943</v>
      </c>
      <c r="AJO8" s="70">
        <f t="shared" ref="AJO8" si="588">AJN8+1</f>
        <v>944</v>
      </c>
      <c r="AJP8" s="71">
        <f t="shared" ref="AJP8" si="589">AJO8+1</f>
        <v>945</v>
      </c>
      <c r="AJQ8" s="71">
        <f t="shared" ref="AJQ8" si="590">AJP8+1</f>
        <v>946</v>
      </c>
      <c r="AJR8" s="71">
        <f t="shared" ref="AJR8" si="591">AJQ8+1</f>
        <v>947</v>
      </c>
      <c r="AJS8" s="71">
        <f t="shared" ref="AJS8" si="592">AJR8+1</f>
        <v>948</v>
      </c>
      <c r="AJT8" s="71">
        <f t="shared" ref="AJT8" si="593">AJS8+1</f>
        <v>949</v>
      </c>
      <c r="AJU8" s="72">
        <f t="shared" ref="AJU8" si="594">AJT8+1</f>
        <v>950</v>
      </c>
      <c r="AJV8" s="70">
        <f t="shared" ref="AJV8" si="595">AJU8+1</f>
        <v>951</v>
      </c>
      <c r="AJW8" s="71">
        <f t="shared" ref="AJW8" si="596">AJV8+1</f>
        <v>952</v>
      </c>
      <c r="AJX8" s="71">
        <f t="shared" ref="AJX8" si="597">AJW8+1</f>
        <v>953</v>
      </c>
      <c r="AJY8" s="71">
        <f t="shared" ref="AJY8" si="598">AJX8+1</f>
        <v>954</v>
      </c>
      <c r="AJZ8" s="71">
        <f t="shared" ref="AJZ8" si="599">AJY8+1</f>
        <v>955</v>
      </c>
      <c r="AKA8" s="71">
        <f t="shared" ref="AKA8" si="600">AJZ8+1</f>
        <v>956</v>
      </c>
      <c r="AKB8" s="72">
        <f t="shared" ref="AKB8" si="601">AKA8+1</f>
        <v>957</v>
      </c>
      <c r="AKC8" s="70">
        <f t="shared" ref="AKC8" si="602">AKB8+1</f>
        <v>958</v>
      </c>
      <c r="AKD8" s="71">
        <f t="shared" ref="AKD8" si="603">AKC8+1</f>
        <v>959</v>
      </c>
      <c r="AKE8" s="71">
        <f t="shared" ref="AKE8" si="604">AKD8+1</f>
        <v>960</v>
      </c>
      <c r="AKF8" s="71">
        <f t="shared" ref="AKF8" si="605">AKE8+1</f>
        <v>961</v>
      </c>
      <c r="AKG8" s="71">
        <f t="shared" ref="AKG8" si="606">AKF8+1</f>
        <v>962</v>
      </c>
      <c r="AKH8" s="71">
        <f t="shared" ref="AKH8" si="607">AKG8+1</f>
        <v>963</v>
      </c>
      <c r="AKI8" s="72">
        <f t="shared" ref="AKI8" si="608">AKH8+1</f>
        <v>964</v>
      </c>
      <c r="AKJ8" s="70">
        <f t="shared" ref="AKJ8" si="609">AKI8+1</f>
        <v>965</v>
      </c>
      <c r="AKK8" s="71">
        <f t="shared" ref="AKK8" si="610">AKJ8+1</f>
        <v>966</v>
      </c>
      <c r="AKL8" s="71">
        <f t="shared" ref="AKL8" si="611">AKK8+1</f>
        <v>967</v>
      </c>
      <c r="AKM8" s="71">
        <f t="shared" ref="AKM8" si="612">AKL8+1</f>
        <v>968</v>
      </c>
      <c r="AKN8" s="71">
        <f t="shared" ref="AKN8" si="613">AKM8+1</f>
        <v>969</v>
      </c>
      <c r="AKO8" s="71">
        <f t="shared" ref="AKO8" si="614">AKN8+1</f>
        <v>970</v>
      </c>
      <c r="AKP8" s="72">
        <f t="shared" ref="AKP8" si="615">AKO8+1</f>
        <v>971</v>
      </c>
      <c r="AKQ8" s="70">
        <f t="shared" ref="AKQ8" si="616">AKP8+1</f>
        <v>972</v>
      </c>
      <c r="AKR8" s="71">
        <f t="shared" ref="AKR8" si="617">AKQ8+1</f>
        <v>973</v>
      </c>
      <c r="AKS8" s="71">
        <f t="shared" ref="AKS8" si="618">AKR8+1</f>
        <v>974</v>
      </c>
      <c r="AKT8" s="71">
        <f t="shared" ref="AKT8" si="619">AKS8+1</f>
        <v>975</v>
      </c>
      <c r="AKU8" s="71">
        <f t="shared" ref="AKU8" si="620">AKT8+1</f>
        <v>976</v>
      </c>
      <c r="AKV8" s="71">
        <f t="shared" ref="AKV8" si="621">AKU8+1</f>
        <v>977</v>
      </c>
      <c r="AKW8" s="72">
        <f t="shared" ref="AKW8" si="622">AKV8+1</f>
        <v>978</v>
      </c>
      <c r="AKX8" s="70">
        <f t="shared" ref="AKX8" si="623">AKW8+1</f>
        <v>979</v>
      </c>
      <c r="AKY8" s="71">
        <f t="shared" ref="AKY8" si="624">AKX8+1</f>
        <v>980</v>
      </c>
      <c r="AKZ8" s="71">
        <f t="shared" ref="AKZ8" si="625">AKY8+1</f>
        <v>981</v>
      </c>
      <c r="ALA8" s="71">
        <f t="shared" ref="ALA8" si="626">AKZ8+1</f>
        <v>982</v>
      </c>
      <c r="ALB8" s="71">
        <f t="shared" ref="ALB8" si="627">ALA8+1</f>
        <v>983</v>
      </c>
      <c r="ALC8" s="71">
        <f t="shared" ref="ALC8" si="628">ALB8+1</f>
        <v>984</v>
      </c>
      <c r="ALD8" s="72">
        <f t="shared" ref="ALD8" si="629">ALC8+1</f>
        <v>985</v>
      </c>
      <c r="ALE8" s="70">
        <f t="shared" ref="ALE8" si="630">ALD8+1</f>
        <v>986</v>
      </c>
      <c r="ALF8" s="71">
        <f t="shared" ref="ALF8" si="631">ALE8+1</f>
        <v>987</v>
      </c>
      <c r="ALG8" s="71">
        <f t="shared" ref="ALG8" si="632">ALF8+1</f>
        <v>988</v>
      </c>
      <c r="ALH8" s="71">
        <f t="shared" ref="ALH8" si="633">ALG8+1</f>
        <v>989</v>
      </c>
      <c r="ALI8" s="71">
        <f t="shared" ref="ALI8" si="634">ALH8+1</f>
        <v>990</v>
      </c>
      <c r="ALJ8" s="71">
        <f t="shared" ref="ALJ8" si="635">ALI8+1</f>
        <v>991</v>
      </c>
      <c r="ALK8" s="72">
        <f t="shared" ref="ALK8" si="636">ALJ8+1</f>
        <v>992</v>
      </c>
      <c r="ALL8" s="70">
        <f t="shared" ref="ALL8" si="637">ALK8+1</f>
        <v>993</v>
      </c>
      <c r="ALM8" s="71">
        <f t="shared" ref="ALM8" si="638">ALL8+1</f>
        <v>994</v>
      </c>
      <c r="ALN8" s="71">
        <f t="shared" ref="ALN8" si="639">ALM8+1</f>
        <v>995</v>
      </c>
      <c r="ALO8" s="71">
        <f t="shared" ref="ALO8" si="640">ALN8+1</f>
        <v>996</v>
      </c>
      <c r="ALP8" s="71">
        <f t="shared" ref="ALP8" si="641">ALO8+1</f>
        <v>997</v>
      </c>
      <c r="ALQ8" s="71">
        <f t="shared" ref="ALQ8" si="642">ALP8+1</f>
        <v>998</v>
      </c>
      <c r="ALR8" s="72">
        <f t="shared" ref="ALR8" si="643">ALQ8+1</f>
        <v>999</v>
      </c>
      <c r="ALS8" s="70">
        <f t="shared" ref="ALS8" si="644">ALR8+1</f>
        <v>1000</v>
      </c>
      <c r="ALT8" s="71">
        <f t="shared" ref="ALT8" si="645">ALS8+1</f>
        <v>1001</v>
      </c>
      <c r="ALU8" s="71">
        <f t="shared" ref="ALU8" si="646">ALT8+1</f>
        <v>1002</v>
      </c>
      <c r="ALV8" s="71">
        <f t="shared" ref="ALV8" si="647">ALU8+1</f>
        <v>1003</v>
      </c>
      <c r="ALW8" s="71">
        <f t="shared" ref="ALW8" si="648">ALV8+1</f>
        <v>1004</v>
      </c>
      <c r="ALX8" s="71">
        <f t="shared" ref="ALX8" si="649">ALW8+1</f>
        <v>1005</v>
      </c>
      <c r="ALY8" s="72">
        <f t="shared" ref="ALY8" si="650">ALX8+1</f>
        <v>1006</v>
      </c>
      <c r="ALZ8" s="70">
        <f t="shared" ref="ALZ8" si="651">ALY8+1</f>
        <v>1007</v>
      </c>
      <c r="AMA8" s="71">
        <f t="shared" ref="AMA8" si="652">ALZ8+1</f>
        <v>1008</v>
      </c>
      <c r="AMB8" s="71">
        <f t="shared" ref="AMB8" si="653">AMA8+1</f>
        <v>1009</v>
      </c>
      <c r="AMC8" s="71">
        <f t="shared" ref="AMC8" si="654">AMB8+1</f>
        <v>1010</v>
      </c>
      <c r="AMD8" s="71">
        <f t="shared" ref="AMD8" si="655">AMC8+1</f>
        <v>1011</v>
      </c>
      <c r="AME8" s="71">
        <f t="shared" ref="AME8" si="656">AMD8+1</f>
        <v>1012</v>
      </c>
      <c r="AMF8" s="72">
        <f t="shared" ref="AMF8" si="657">AME8+1</f>
        <v>1013</v>
      </c>
      <c r="AMG8" s="70">
        <f t="shared" ref="AMG8" si="658">AMF8+1</f>
        <v>1014</v>
      </c>
      <c r="AMH8" s="71">
        <f t="shared" ref="AMH8" si="659">AMG8+1</f>
        <v>1015</v>
      </c>
      <c r="AMI8" s="71">
        <f t="shared" ref="AMI8" si="660">AMH8+1</f>
        <v>1016</v>
      </c>
      <c r="AMJ8" s="71">
        <f t="shared" ref="AMJ8" si="661">AMI8+1</f>
        <v>1017</v>
      </c>
      <c r="AMK8" s="71">
        <f t="shared" ref="AMK8" si="662">AMJ8+1</f>
        <v>1018</v>
      </c>
      <c r="AML8" s="71">
        <f t="shared" ref="AML8" si="663">AMK8+1</f>
        <v>1019</v>
      </c>
      <c r="AMM8" s="72">
        <f t="shared" ref="AMM8" si="664">AML8+1</f>
        <v>1020</v>
      </c>
      <c r="AMN8" s="70">
        <f t="shared" ref="AMN8" si="665">AMM8+1</f>
        <v>1021</v>
      </c>
      <c r="AMO8" s="71">
        <f t="shared" ref="AMO8" si="666">AMN8+1</f>
        <v>1022</v>
      </c>
      <c r="AMP8" s="71">
        <f t="shared" ref="AMP8" si="667">AMO8+1</f>
        <v>1023</v>
      </c>
      <c r="AMQ8" s="71">
        <f t="shared" ref="AMQ8" si="668">AMP8+1</f>
        <v>1024</v>
      </c>
      <c r="AMR8" s="71">
        <f t="shared" ref="AMR8" si="669">AMQ8+1</f>
        <v>1025</v>
      </c>
      <c r="AMS8" s="71">
        <f t="shared" ref="AMS8" si="670">AMR8+1</f>
        <v>1026</v>
      </c>
      <c r="AMT8" s="72">
        <f t="shared" ref="AMT8" si="671">AMS8+1</f>
        <v>1027</v>
      </c>
      <c r="AMU8" s="70">
        <f t="shared" ref="AMU8" si="672">AMT8+1</f>
        <v>1028</v>
      </c>
      <c r="AMV8" s="71">
        <f t="shared" ref="AMV8" si="673">AMU8+1</f>
        <v>1029</v>
      </c>
      <c r="AMW8" s="71">
        <f t="shared" ref="AMW8" si="674">AMV8+1</f>
        <v>1030</v>
      </c>
      <c r="AMX8" s="71">
        <f t="shared" ref="AMX8" si="675">AMW8+1</f>
        <v>1031</v>
      </c>
      <c r="AMY8" s="71">
        <f t="shared" ref="AMY8" si="676">AMX8+1</f>
        <v>1032</v>
      </c>
      <c r="AMZ8" s="71">
        <f t="shared" ref="AMZ8" si="677">AMY8+1</f>
        <v>1033</v>
      </c>
      <c r="ANA8" s="72">
        <f t="shared" ref="ANA8" si="678">AMZ8+1</f>
        <v>1034</v>
      </c>
      <c r="ANB8" s="70">
        <f t="shared" ref="ANB8" si="679">ANA8+1</f>
        <v>1035</v>
      </c>
      <c r="ANC8" s="71">
        <f t="shared" ref="ANC8" si="680">ANB8+1</f>
        <v>1036</v>
      </c>
      <c r="AND8" s="71">
        <f t="shared" ref="AND8" si="681">ANC8+1</f>
        <v>1037</v>
      </c>
      <c r="ANE8" s="71">
        <f t="shared" ref="ANE8" si="682">AND8+1</f>
        <v>1038</v>
      </c>
      <c r="ANF8" s="71">
        <f t="shared" ref="ANF8" si="683">ANE8+1</f>
        <v>1039</v>
      </c>
      <c r="ANG8" s="71">
        <f t="shared" ref="ANG8" si="684">ANF8+1</f>
        <v>1040</v>
      </c>
      <c r="ANH8" s="72">
        <f t="shared" ref="ANH8" si="685">ANG8+1</f>
        <v>1041</v>
      </c>
      <c r="ANI8" s="70">
        <f t="shared" ref="ANI8" si="686">ANH8+1</f>
        <v>1042</v>
      </c>
      <c r="ANJ8" s="71">
        <f t="shared" ref="ANJ8" si="687">ANI8+1</f>
        <v>1043</v>
      </c>
      <c r="ANK8" s="71">
        <f t="shared" ref="ANK8" si="688">ANJ8+1</f>
        <v>1044</v>
      </c>
      <c r="ANL8" s="71">
        <f t="shared" ref="ANL8" si="689">ANK8+1</f>
        <v>1045</v>
      </c>
      <c r="ANM8" s="71">
        <f t="shared" ref="ANM8" si="690">ANL8+1</f>
        <v>1046</v>
      </c>
      <c r="ANN8" s="71">
        <f t="shared" ref="ANN8" si="691">ANM8+1</f>
        <v>1047</v>
      </c>
      <c r="ANO8" s="72">
        <f t="shared" ref="ANO8" si="692">ANN8+1</f>
        <v>1048</v>
      </c>
      <c r="ANP8" s="70">
        <f t="shared" ref="ANP8" si="693">ANO8+1</f>
        <v>1049</v>
      </c>
      <c r="ANQ8" s="71">
        <f t="shared" ref="ANQ8" si="694">ANP8+1</f>
        <v>1050</v>
      </c>
      <c r="ANR8" s="71">
        <f t="shared" ref="ANR8" si="695">ANQ8+1</f>
        <v>1051</v>
      </c>
      <c r="ANS8" s="71">
        <f t="shared" ref="ANS8" si="696">ANR8+1</f>
        <v>1052</v>
      </c>
      <c r="ANT8" s="71">
        <f t="shared" ref="ANT8" si="697">ANS8+1</f>
        <v>1053</v>
      </c>
      <c r="ANU8" s="71">
        <f t="shared" ref="ANU8" si="698">ANT8+1</f>
        <v>1054</v>
      </c>
      <c r="ANV8" s="72">
        <f t="shared" ref="ANV8" si="699">ANU8+1</f>
        <v>1055</v>
      </c>
      <c r="ANW8" s="70">
        <f t="shared" ref="ANW8" si="700">ANV8+1</f>
        <v>1056</v>
      </c>
      <c r="ANX8" s="71">
        <f t="shared" ref="ANX8" si="701">ANW8+1</f>
        <v>1057</v>
      </c>
      <c r="ANY8" s="71">
        <f t="shared" ref="ANY8" si="702">ANX8+1</f>
        <v>1058</v>
      </c>
      <c r="ANZ8" s="71">
        <f t="shared" ref="ANZ8" si="703">ANY8+1</f>
        <v>1059</v>
      </c>
      <c r="AOA8" s="71">
        <f t="shared" ref="AOA8" si="704">ANZ8+1</f>
        <v>1060</v>
      </c>
      <c r="AOB8" s="71">
        <f t="shared" ref="AOB8" si="705">AOA8+1</f>
        <v>1061</v>
      </c>
      <c r="AOC8" s="72">
        <f t="shared" ref="AOC8" si="706">AOB8+1</f>
        <v>1062</v>
      </c>
      <c r="AOD8" s="70">
        <f t="shared" ref="AOD8" si="707">AOC8+1</f>
        <v>1063</v>
      </c>
      <c r="AOE8" s="71">
        <f t="shared" ref="AOE8" si="708">AOD8+1</f>
        <v>1064</v>
      </c>
      <c r="AOF8" s="71">
        <f t="shared" ref="AOF8" si="709">AOE8+1</f>
        <v>1065</v>
      </c>
      <c r="AOG8" s="71">
        <f t="shared" ref="AOG8" si="710">AOF8+1</f>
        <v>1066</v>
      </c>
      <c r="AOH8" s="71">
        <f t="shared" ref="AOH8" si="711">AOG8+1</f>
        <v>1067</v>
      </c>
      <c r="AOI8" s="71">
        <f t="shared" ref="AOI8" si="712">AOH8+1</f>
        <v>1068</v>
      </c>
      <c r="AOJ8" s="72">
        <f t="shared" ref="AOJ8" si="713">AOI8+1</f>
        <v>1069</v>
      </c>
      <c r="AOK8" s="70">
        <f t="shared" ref="AOK8" si="714">AOJ8+1</f>
        <v>1070</v>
      </c>
      <c r="AOL8" s="71">
        <f t="shared" ref="AOL8" si="715">AOK8+1</f>
        <v>1071</v>
      </c>
      <c r="AOM8" s="71">
        <f t="shared" ref="AOM8" si="716">AOL8+1</f>
        <v>1072</v>
      </c>
      <c r="AON8" s="71">
        <f t="shared" ref="AON8" si="717">AOM8+1</f>
        <v>1073</v>
      </c>
      <c r="AOO8" s="71">
        <f t="shared" ref="AOO8" si="718">AON8+1</f>
        <v>1074</v>
      </c>
      <c r="AOP8" s="71">
        <f t="shared" ref="AOP8" si="719">AOO8+1</f>
        <v>1075</v>
      </c>
      <c r="AOQ8" s="72">
        <f t="shared" ref="AOQ8" si="720">AOP8+1</f>
        <v>1076</v>
      </c>
      <c r="AOR8" s="70">
        <f t="shared" ref="AOR8" si="721">AOQ8+1</f>
        <v>1077</v>
      </c>
      <c r="AOS8" s="71">
        <f t="shared" ref="AOS8" si="722">AOR8+1</f>
        <v>1078</v>
      </c>
      <c r="AOT8" s="71">
        <f t="shared" ref="AOT8" si="723">AOS8+1</f>
        <v>1079</v>
      </c>
      <c r="AOU8" s="71">
        <f t="shared" ref="AOU8" si="724">AOT8+1</f>
        <v>1080</v>
      </c>
      <c r="AOV8" s="71">
        <f t="shared" ref="AOV8" si="725">AOU8+1</f>
        <v>1081</v>
      </c>
      <c r="AOW8" s="71">
        <f t="shared" ref="AOW8" si="726">AOV8+1</f>
        <v>1082</v>
      </c>
      <c r="AOX8" s="72">
        <f t="shared" ref="AOX8" si="727">AOW8+1</f>
        <v>1083</v>
      </c>
      <c r="AOY8" s="70">
        <f t="shared" ref="AOY8" si="728">AOX8+1</f>
        <v>1084</v>
      </c>
      <c r="AOZ8" s="71">
        <f t="shared" ref="AOZ8" si="729">AOY8+1</f>
        <v>1085</v>
      </c>
      <c r="APA8" s="71">
        <f t="shared" ref="APA8" si="730">AOZ8+1</f>
        <v>1086</v>
      </c>
      <c r="APB8" s="71">
        <f t="shared" ref="APB8" si="731">APA8+1</f>
        <v>1087</v>
      </c>
      <c r="APC8" s="71">
        <f t="shared" ref="APC8" si="732">APB8+1</f>
        <v>1088</v>
      </c>
      <c r="APD8" s="71">
        <f t="shared" ref="APD8" si="733">APC8+1</f>
        <v>1089</v>
      </c>
      <c r="APE8" s="72">
        <f t="shared" ref="APE8" si="734">APD8+1</f>
        <v>1090</v>
      </c>
      <c r="APF8" s="70">
        <f t="shared" ref="APF8" si="735">APE8+1</f>
        <v>1091</v>
      </c>
      <c r="APG8" s="71">
        <f t="shared" ref="APG8" si="736">APF8+1</f>
        <v>1092</v>
      </c>
      <c r="APH8" s="71">
        <f t="shared" ref="APH8" si="737">APG8+1</f>
        <v>1093</v>
      </c>
      <c r="API8" s="71">
        <f t="shared" ref="API8" si="738">APH8+1</f>
        <v>1094</v>
      </c>
      <c r="APJ8" s="71">
        <f t="shared" ref="APJ8" si="739">API8+1</f>
        <v>1095</v>
      </c>
      <c r="APK8" s="71">
        <f t="shared" ref="APK8" si="740">APJ8+1</f>
        <v>1096</v>
      </c>
      <c r="APL8" s="72">
        <f t="shared" ref="APL8" si="741">APK8+1</f>
        <v>1097</v>
      </c>
      <c r="APM8" s="70">
        <f t="shared" ref="APM8" si="742">APL8+1</f>
        <v>1098</v>
      </c>
      <c r="APN8" s="71">
        <f t="shared" ref="APN8" si="743">APM8+1</f>
        <v>1099</v>
      </c>
      <c r="APO8" s="71">
        <f t="shared" ref="APO8" si="744">APN8+1</f>
        <v>1100</v>
      </c>
      <c r="APP8" s="71">
        <f t="shared" ref="APP8" si="745">APO8+1</f>
        <v>1101</v>
      </c>
      <c r="APQ8" s="71">
        <f t="shared" ref="APQ8" si="746">APP8+1</f>
        <v>1102</v>
      </c>
      <c r="APR8" s="71">
        <f t="shared" ref="APR8" si="747">APQ8+1</f>
        <v>1103</v>
      </c>
      <c r="APS8" s="72">
        <f t="shared" ref="APS8" si="748">APR8+1</f>
        <v>1104</v>
      </c>
      <c r="APT8" s="70">
        <f t="shared" ref="APT8" si="749">APS8+1</f>
        <v>1105</v>
      </c>
      <c r="APU8" s="71">
        <f t="shared" ref="APU8" si="750">APT8+1</f>
        <v>1106</v>
      </c>
      <c r="APV8" s="71">
        <f t="shared" ref="APV8" si="751">APU8+1</f>
        <v>1107</v>
      </c>
      <c r="APW8" s="71">
        <f t="shared" ref="APW8" si="752">APV8+1</f>
        <v>1108</v>
      </c>
      <c r="APX8" s="71">
        <f t="shared" ref="APX8" si="753">APW8+1</f>
        <v>1109</v>
      </c>
      <c r="APY8" s="71">
        <f t="shared" ref="APY8" si="754">APX8+1</f>
        <v>1110</v>
      </c>
      <c r="APZ8" s="72">
        <f t="shared" ref="APZ8" si="755">APY8+1</f>
        <v>1111</v>
      </c>
      <c r="AQA8" s="70">
        <f t="shared" ref="AQA8" si="756">APZ8+1</f>
        <v>1112</v>
      </c>
      <c r="AQB8" s="71">
        <f t="shared" ref="AQB8" si="757">AQA8+1</f>
        <v>1113</v>
      </c>
      <c r="AQC8" s="71">
        <f t="shared" ref="AQC8" si="758">AQB8+1</f>
        <v>1114</v>
      </c>
      <c r="AQD8" s="71">
        <f t="shared" ref="AQD8" si="759">AQC8+1</f>
        <v>1115</v>
      </c>
      <c r="AQE8" s="71">
        <f t="shared" ref="AQE8" si="760">AQD8+1</f>
        <v>1116</v>
      </c>
      <c r="AQF8" s="71">
        <f t="shared" ref="AQF8" si="761">AQE8+1</f>
        <v>1117</v>
      </c>
      <c r="AQG8" s="72">
        <f t="shared" ref="AQG8" si="762">AQF8+1</f>
        <v>1118</v>
      </c>
    </row>
    <row r="9" spans="1:1125" ht="13" customHeight="1" collapsed="1">
      <c r="A9" s="195"/>
      <c r="B9" s="196"/>
      <c r="C9" s="201"/>
      <c r="D9" s="201"/>
      <c r="E9" s="202"/>
      <c r="F9" s="15">
        <f>IF(TEXT($L$3,"aaa")="日",$L$3,$L$3+F1)</f>
        <v>45746</v>
      </c>
      <c r="G9" s="16">
        <f>IF(TEXT($L$3,"aaa")="月",$L$3,$L$3+G1)</f>
        <v>45747</v>
      </c>
      <c r="H9" s="16">
        <f>IF(TEXT($L$3,"aaa")="火",$L$3,$L$3+H1)</f>
        <v>45748</v>
      </c>
      <c r="I9" s="16">
        <f>IF(TEXT($L$3,"aaa")="水",$L$3,$L$3+I1)</f>
        <v>45749</v>
      </c>
      <c r="J9" s="16">
        <f>IF(TEXT($L$3,"aaa")="木",$L$3,$L$3+J1)</f>
        <v>45750</v>
      </c>
      <c r="K9" s="16">
        <f>IF(TEXT($L$3,"aaa")="金",$L$3,$L$3+K1)</f>
        <v>45751</v>
      </c>
      <c r="L9" s="17">
        <f>IF(TEXT($L$3,"aaa")="土",$L$3,$L$3+L1)</f>
        <v>45752</v>
      </c>
      <c r="M9" s="15">
        <f t="shared" ref="M9:BS9" si="763">IF(M8&lt;=($U$3+$AJ$3+$AY$3+$BN$3+$CC$3),IF(L9+1&lt;$L$4,L9+1,$L$4),"")</f>
        <v>45753</v>
      </c>
      <c r="N9" s="16">
        <f t="shared" si="763"/>
        <v>45754</v>
      </c>
      <c r="O9" s="16">
        <f t="shared" si="763"/>
        <v>45755</v>
      </c>
      <c r="P9" s="16">
        <f t="shared" si="763"/>
        <v>45756</v>
      </c>
      <c r="Q9" s="16">
        <f t="shared" si="763"/>
        <v>45757</v>
      </c>
      <c r="R9" s="16">
        <f t="shared" si="763"/>
        <v>45758</v>
      </c>
      <c r="S9" s="17">
        <f t="shared" si="763"/>
        <v>45759</v>
      </c>
      <c r="T9" s="15">
        <f t="shared" si="763"/>
        <v>45760</v>
      </c>
      <c r="U9" s="16">
        <f t="shared" si="763"/>
        <v>45761</v>
      </c>
      <c r="V9" s="16">
        <f t="shared" si="763"/>
        <v>45762</v>
      </c>
      <c r="W9" s="16">
        <f t="shared" si="763"/>
        <v>45763</v>
      </c>
      <c r="X9" s="16">
        <f t="shared" si="763"/>
        <v>45764</v>
      </c>
      <c r="Y9" s="16">
        <f t="shared" si="763"/>
        <v>45765</v>
      </c>
      <c r="Z9" s="17">
        <f t="shared" si="763"/>
        <v>45766</v>
      </c>
      <c r="AA9" s="15">
        <f t="shared" si="763"/>
        <v>45767</v>
      </c>
      <c r="AB9" s="16">
        <f t="shared" si="763"/>
        <v>45768</v>
      </c>
      <c r="AC9" s="16">
        <f t="shared" si="763"/>
        <v>45769</v>
      </c>
      <c r="AD9" s="16">
        <f t="shared" si="763"/>
        <v>45770</v>
      </c>
      <c r="AE9" s="16">
        <f t="shared" si="763"/>
        <v>45771</v>
      </c>
      <c r="AF9" s="16">
        <f t="shared" si="763"/>
        <v>45772</v>
      </c>
      <c r="AG9" s="17">
        <f t="shared" si="763"/>
        <v>45773</v>
      </c>
      <c r="AH9" s="15">
        <f t="shared" si="763"/>
        <v>45774</v>
      </c>
      <c r="AI9" s="16">
        <f t="shared" si="763"/>
        <v>45775</v>
      </c>
      <c r="AJ9" s="16">
        <f t="shared" si="763"/>
        <v>45776</v>
      </c>
      <c r="AK9" s="16">
        <f t="shared" si="763"/>
        <v>45777</v>
      </c>
      <c r="AL9" s="16">
        <f t="shared" si="763"/>
        <v>45778</v>
      </c>
      <c r="AM9" s="16">
        <f t="shared" si="763"/>
        <v>45779</v>
      </c>
      <c r="AN9" s="17">
        <f t="shared" si="763"/>
        <v>45780</v>
      </c>
      <c r="AO9" s="15">
        <f t="shared" si="763"/>
        <v>45781</v>
      </c>
      <c r="AP9" s="16">
        <f t="shared" si="763"/>
        <v>45782</v>
      </c>
      <c r="AQ9" s="16">
        <f t="shared" si="763"/>
        <v>45783</v>
      </c>
      <c r="AR9" s="16">
        <f t="shared" si="763"/>
        <v>45784</v>
      </c>
      <c r="AS9" s="16">
        <f t="shared" si="763"/>
        <v>45785</v>
      </c>
      <c r="AT9" s="16">
        <f t="shared" si="763"/>
        <v>45786</v>
      </c>
      <c r="AU9" s="17">
        <f t="shared" si="763"/>
        <v>45787</v>
      </c>
      <c r="AV9" s="15">
        <f t="shared" si="763"/>
        <v>45788</v>
      </c>
      <c r="AW9" s="16">
        <f t="shared" si="763"/>
        <v>45789</v>
      </c>
      <c r="AX9" s="16">
        <f t="shared" si="763"/>
        <v>45790</v>
      </c>
      <c r="AY9" s="16">
        <f t="shared" si="763"/>
        <v>45791</v>
      </c>
      <c r="AZ9" s="16">
        <f t="shared" si="763"/>
        <v>45792</v>
      </c>
      <c r="BA9" s="16">
        <f t="shared" si="763"/>
        <v>45793</v>
      </c>
      <c r="BB9" s="17">
        <f t="shared" si="763"/>
        <v>45794</v>
      </c>
      <c r="BC9" s="15">
        <f t="shared" si="763"/>
        <v>45795</v>
      </c>
      <c r="BD9" s="16">
        <f t="shared" si="763"/>
        <v>45796</v>
      </c>
      <c r="BE9" s="16">
        <f t="shared" si="763"/>
        <v>45797</v>
      </c>
      <c r="BF9" s="16">
        <f t="shared" si="763"/>
        <v>45798</v>
      </c>
      <c r="BG9" s="16">
        <f t="shared" si="763"/>
        <v>45799</v>
      </c>
      <c r="BH9" s="16">
        <f t="shared" si="763"/>
        <v>45800</v>
      </c>
      <c r="BI9" s="17">
        <f t="shared" si="763"/>
        <v>45801</v>
      </c>
      <c r="BJ9" s="15">
        <f t="shared" si="763"/>
        <v>45802</v>
      </c>
      <c r="BK9" s="16">
        <f t="shared" si="763"/>
        <v>45803</v>
      </c>
      <c r="BL9" s="16">
        <f t="shared" si="763"/>
        <v>45804</v>
      </c>
      <c r="BM9" s="16">
        <f t="shared" si="763"/>
        <v>45805</v>
      </c>
      <c r="BN9" s="16">
        <f t="shared" si="763"/>
        <v>45806</v>
      </c>
      <c r="BO9" s="16">
        <f t="shared" si="763"/>
        <v>45807</v>
      </c>
      <c r="BP9" s="17">
        <f t="shared" si="763"/>
        <v>45808</v>
      </c>
      <c r="BQ9" s="15">
        <f t="shared" si="763"/>
        <v>45809</v>
      </c>
      <c r="BR9" s="16">
        <f t="shared" si="763"/>
        <v>45810</v>
      </c>
      <c r="BS9" s="16">
        <f t="shared" si="763"/>
        <v>45811</v>
      </c>
      <c r="BT9" s="16">
        <f t="shared" ref="BT9:EE9" si="764">IF(BT8&lt;=($U$3+$AJ$3+$AY$3+$BN$3+$CC$3),IF(BS9+1&lt;$L$4,BS9+1,$L$4),"")</f>
        <v>45812</v>
      </c>
      <c r="BU9" s="16">
        <f t="shared" si="764"/>
        <v>45813</v>
      </c>
      <c r="BV9" s="16">
        <f t="shared" si="764"/>
        <v>45814</v>
      </c>
      <c r="BW9" s="17">
        <f t="shared" si="764"/>
        <v>45815</v>
      </c>
      <c r="BX9" s="15">
        <f t="shared" si="764"/>
        <v>45816</v>
      </c>
      <c r="BY9" s="16">
        <f t="shared" si="764"/>
        <v>45817</v>
      </c>
      <c r="BZ9" s="16">
        <f t="shared" si="764"/>
        <v>45818</v>
      </c>
      <c r="CA9" s="16">
        <f t="shared" si="764"/>
        <v>45819</v>
      </c>
      <c r="CB9" s="16">
        <f t="shared" si="764"/>
        <v>45820</v>
      </c>
      <c r="CC9" s="16">
        <f t="shared" si="764"/>
        <v>45821</v>
      </c>
      <c r="CD9" s="17">
        <f t="shared" si="764"/>
        <v>45822</v>
      </c>
      <c r="CE9" s="15">
        <f t="shared" si="764"/>
        <v>45823</v>
      </c>
      <c r="CF9" s="16">
        <f t="shared" si="764"/>
        <v>45824</v>
      </c>
      <c r="CG9" s="16">
        <f t="shared" si="764"/>
        <v>45825</v>
      </c>
      <c r="CH9" s="16">
        <f t="shared" si="764"/>
        <v>45826</v>
      </c>
      <c r="CI9" s="16">
        <f t="shared" si="764"/>
        <v>45827</v>
      </c>
      <c r="CJ9" s="16">
        <f t="shared" si="764"/>
        <v>45828</v>
      </c>
      <c r="CK9" s="17">
        <f t="shared" si="764"/>
        <v>45829</v>
      </c>
      <c r="CL9" s="15">
        <f t="shared" si="764"/>
        <v>45830</v>
      </c>
      <c r="CM9" s="16">
        <f t="shared" si="764"/>
        <v>45831</v>
      </c>
      <c r="CN9" s="16">
        <f t="shared" si="764"/>
        <v>45832</v>
      </c>
      <c r="CO9" s="16">
        <f t="shared" si="764"/>
        <v>45833</v>
      </c>
      <c r="CP9" s="16">
        <f t="shared" si="764"/>
        <v>45834</v>
      </c>
      <c r="CQ9" s="16">
        <f t="shared" si="764"/>
        <v>45835</v>
      </c>
      <c r="CR9" s="17">
        <f t="shared" si="764"/>
        <v>45836</v>
      </c>
      <c r="CS9" s="15">
        <f t="shared" si="764"/>
        <v>45837</v>
      </c>
      <c r="CT9" s="16">
        <f t="shared" si="764"/>
        <v>45838</v>
      </c>
      <c r="CU9" s="16">
        <f t="shared" si="764"/>
        <v>45839</v>
      </c>
      <c r="CV9" s="16">
        <f t="shared" si="764"/>
        <v>45840</v>
      </c>
      <c r="CW9" s="16">
        <f t="shared" si="764"/>
        <v>45841</v>
      </c>
      <c r="CX9" s="16">
        <f t="shared" si="764"/>
        <v>45842</v>
      </c>
      <c r="CY9" s="17">
        <f t="shared" si="764"/>
        <v>45843</v>
      </c>
      <c r="CZ9" s="15">
        <f t="shared" si="764"/>
        <v>45844</v>
      </c>
      <c r="DA9" s="16">
        <f t="shared" si="764"/>
        <v>45845</v>
      </c>
      <c r="DB9" s="16">
        <f t="shared" si="764"/>
        <v>45846</v>
      </c>
      <c r="DC9" s="16">
        <f t="shared" si="764"/>
        <v>45847</v>
      </c>
      <c r="DD9" s="16">
        <f t="shared" si="764"/>
        <v>45848</v>
      </c>
      <c r="DE9" s="16">
        <f t="shared" si="764"/>
        <v>45849</v>
      </c>
      <c r="DF9" s="17">
        <f t="shared" si="764"/>
        <v>45850</v>
      </c>
      <c r="DG9" s="15">
        <f t="shared" si="764"/>
        <v>45851</v>
      </c>
      <c r="DH9" s="16">
        <f t="shared" si="764"/>
        <v>45852</v>
      </c>
      <c r="DI9" s="16">
        <f t="shared" si="764"/>
        <v>45853</v>
      </c>
      <c r="DJ9" s="16">
        <f t="shared" si="764"/>
        <v>45854</v>
      </c>
      <c r="DK9" s="16">
        <f t="shared" si="764"/>
        <v>45855</v>
      </c>
      <c r="DL9" s="16">
        <f t="shared" si="764"/>
        <v>45856</v>
      </c>
      <c r="DM9" s="17">
        <f t="shared" si="764"/>
        <v>45857</v>
      </c>
      <c r="DN9" s="15">
        <f t="shared" si="764"/>
        <v>45858</v>
      </c>
      <c r="DO9" s="16">
        <f t="shared" si="764"/>
        <v>45859</v>
      </c>
      <c r="DP9" s="16">
        <f t="shared" si="764"/>
        <v>45860</v>
      </c>
      <c r="DQ9" s="16">
        <f t="shared" si="764"/>
        <v>45861</v>
      </c>
      <c r="DR9" s="16">
        <f t="shared" si="764"/>
        <v>45862</v>
      </c>
      <c r="DS9" s="16">
        <f t="shared" si="764"/>
        <v>45863</v>
      </c>
      <c r="DT9" s="17">
        <f t="shared" si="764"/>
        <v>45864</v>
      </c>
      <c r="DU9" s="15">
        <f t="shared" si="764"/>
        <v>45865</v>
      </c>
      <c r="DV9" s="16">
        <f t="shared" si="764"/>
        <v>45866</v>
      </c>
      <c r="DW9" s="16">
        <f t="shared" si="764"/>
        <v>45867</v>
      </c>
      <c r="DX9" s="16">
        <f t="shared" si="764"/>
        <v>45868</v>
      </c>
      <c r="DY9" s="16">
        <f t="shared" si="764"/>
        <v>45869</v>
      </c>
      <c r="DZ9" s="16">
        <f t="shared" si="764"/>
        <v>45870</v>
      </c>
      <c r="EA9" s="17">
        <f t="shared" si="764"/>
        <v>45871</v>
      </c>
      <c r="EB9" s="15">
        <f t="shared" si="764"/>
        <v>45872</v>
      </c>
      <c r="EC9" s="16">
        <f t="shared" si="764"/>
        <v>45873</v>
      </c>
      <c r="ED9" s="16">
        <f t="shared" si="764"/>
        <v>45874</v>
      </c>
      <c r="EE9" s="16">
        <f t="shared" si="764"/>
        <v>45875</v>
      </c>
      <c r="EF9" s="16">
        <f t="shared" ref="EF9:GQ9" si="765">IF(EF8&lt;=($U$3+$AJ$3+$AY$3+$BN$3+$CC$3),IF(EE9+1&lt;$L$4,EE9+1,$L$4),"")</f>
        <v>45876</v>
      </c>
      <c r="EG9" s="16">
        <f t="shared" si="765"/>
        <v>45877</v>
      </c>
      <c r="EH9" s="17">
        <f t="shared" si="765"/>
        <v>45878</v>
      </c>
      <c r="EI9" s="15">
        <f t="shared" si="765"/>
        <v>45879</v>
      </c>
      <c r="EJ9" s="16">
        <f t="shared" si="765"/>
        <v>45880</v>
      </c>
      <c r="EK9" s="16">
        <f t="shared" si="765"/>
        <v>45881</v>
      </c>
      <c r="EL9" s="16">
        <f t="shared" si="765"/>
        <v>45882</v>
      </c>
      <c r="EM9" s="16">
        <f t="shared" si="765"/>
        <v>45883</v>
      </c>
      <c r="EN9" s="16">
        <f t="shared" si="765"/>
        <v>45884</v>
      </c>
      <c r="EO9" s="17">
        <f t="shared" si="765"/>
        <v>45885</v>
      </c>
      <c r="EP9" s="15">
        <f t="shared" si="765"/>
        <v>45886</v>
      </c>
      <c r="EQ9" s="16">
        <f t="shared" si="765"/>
        <v>45887</v>
      </c>
      <c r="ER9" s="16">
        <f t="shared" si="765"/>
        <v>45888</v>
      </c>
      <c r="ES9" s="16">
        <f t="shared" si="765"/>
        <v>45889</v>
      </c>
      <c r="ET9" s="16">
        <f t="shared" si="765"/>
        <v>45890</v>
      </c>
      <c r="EU9" s="16">
        <f t="shared" si="765"/>
        <v>45891</v>
      </c>
      <c r="EV9" s="17">
        <f t="shared" si="765"/>
        <v>45892</v>
      </c>
      <c r="EW9" s="15">
        <f t="shared" si="765"/>
        <v>45893</v>
      </c>
      <c r="EX9" s="16">
        <f t="shared" si="765"/>
        <v>45894</v>
      </c>
      <c r="EY9" s="16">
        <f t="shared" si="765"/>
        <v>45895</v>
      </c>
      <c r="EZ9" s="16">
        <f t="shared" si="765"/>
        <v>45896</v>
      </c>
      <c r="FA9" s="16">
        <f t="shared" si="765"/>
        <v>45897</v>
      </c>
      <c r="FB9" s="16">
        <f t="shared" si="765"/>
        <v>45898</v>
      </c>
      <c r="FC9" s="17">
        <f t="shared" si="765"/>
        <v>45899</v>
      </c>
      <c r="FD9" s="15">
        <f t="shared" si="765"/>
        <v>45900</v>
      </c>
      <c r="FE9" s="16">
        <f t="shared" si="765"/>
        <v>45901</v>
      </c>
      <c r="FF9" s="16">
        <f t="shared" si="765"/>
        <v>45902</v>
      </c>
      <c r="FG9" s="16">
        <f t="shared" si="765"/>
        <v>45903</v>
      </c>
      <c r="FH9" s="16">
        <f t="shared" si="765"/>
        <v>45904</v>
      </c>
      <c r="FI9" s="16">
        <f t="shared" si="765"/>
        <v>45905</v>
      </c>
      <c r="FJ9" s="17">
        <f t="shared" si="765"/>
        <v>45906</v>
      </c>
      <c r="FK9" s="15">
        <f t="shared" si="765"/>
        <v>45907</v>
      </c>
      <c r="FL9" s="16">
        <f t="shared" si="765"/>
        <v>45908</v>
      </c>
      <c r="FM9" s="16">
        <f t="shared" si="765"/>
        <v>45909</v>
      </c>
      <c r="FN9" s="16">
        <f t="shared" si="765"/>
        <v>45910</v>
      </c>
      <c r="FO9" s="16">
        <f t="shared" si="765"/>
        <v>45911</v>
      </c>
      <c r="FP9" s="16">
        <f t="shared" si="765"/>
        <v>45912</v>
      </c>
      <c r="FQ9" s="17">
        <f t="shared" si="765"/>
        <v>45913</v>
      </c>
      <c r="FR9" s="15">
        <f t="shared" si="765"/>
        <v>45914</v>
      </c>
      <c r="FS9" s="16">
        <f t="shared" si="765"/>
        <v>45915</v>
      </c>
      <c r="FT9" s="16">
        <f t="shared" si="765"/>
        <v>45916</v>
      </c>
      <c r="FU9" s="16">
        <f t="shared" si="765"/>
        <v>45917</v>
      </c>
      <c r="FV9" s="16">
        <f t="shared" si="765"/>
        <v>45918</v>
      </c>
      <c r="FW9" s="16">
        <f t="shared" si="765"/>
        <v>45919</v>
      </c>
      <c r="FX9" s="17">
        <f t="shared" si="765"/>
        <v>45920</v>
      </c>
      <c r="FY9" s="15">
        <f t="shared" si="765"/>
        <v>45921</v>
      </c>
      <c r="FZ9" s="16">
        <f t="shared" si="765"/>
        <v>45922</v>
      </c>
      <c r="GA9" s="16">
        <f t="shared" si="765"/>
        <v>45923</v>
      </c>
      <c r="GB9" s="16">
        <f t="shared" si="765"/>
        <v>45924</v>
      </c>
      <c r="GC9" s="16">
        <f t="shared" si="765"/>
        <v>45925</v>
      </c>
      <c r="GD9" s="16">
        <f t="shared" si="765"/>
        <v>45926</v>
      </c>
      <c r="GE9" s="17">
        <f t="shared" si="765"/>
        <v>45927</v>
      </c>
      <c r="GF9" s="15">
        <f t="shared" si="765"/>
        <v>45928</v>
      </c>
      <c r="GG9" s="16">
        <f t="shared" si="765"/>
        <v>45929</v>
      </c>
      <c r="GH9" s="16">
        <f t="shared" si="765"/>
        <v>45930</v>
      </c>
      <c r="GI9" s="16">
        <f t="shared" si="765"/>
        <v>45931</v>
      </c>
      <c r="GJ9" s="16">
        <f t="shared" si="765"/>
        <v>45932</v>
      </c>
      <c r="GK9" s="16">
        <f t="shared" si="765"/>
        <v>45933</v>
      </c>
      <c r="GL9" s="17">
        <f t="shared" si="765"/>
        <v>45934</v>
      </c>
      <c r="GM9" s="15">
        <f t="shared" si="765"/>
        <v>45935</v>
      </c>
      <c r="GN9" s="16">
        <f t="shared" si="765"/>
        <v>45936</v>
      </c>
      <c r="GO9" s="16">
        <f t="shared" si="765"/>
        <v>45937</v>
      </c>
      <c r="GP9" s="16">
        <f t="shared" si="765"/>
        <v>45938</v>
      </c>
      <c r="GQ9" s="16">
        <f t="shared" si="765"/>
        <v>45939</v>
      </c>
      <c r="GR9" s="16">
        <f t="shared" ref="GR9:JC9" si="766">IF(GR8&lt;=($U$3+$AJ$3+$AY$3+$BN$3+$CC$3),IF(GQ9+1&lt;$L$4,GQ9+1,$L$4),"")</f>
        <v>45940</v>
      </c>
      <c r="GS9" s="17">
        <f t="shared" si="766"/>
        <v>45941</v>
      </c>
      <c r="GT9" s="15">
        <f t="shared" si="766"/>
        <v>45942</v>
      </c>
      <c r="GU9" s="16">
        <f t="shared" si="766"/>
        <v>45943</v>
      </c>
      <c r="GV9" s="16">
        <f t="shared" si="766"/>
        <v>45944</v>
      </c>
      <c r="GW9" s="16">
        <f t="shared" si="766"/>
        <v>45945</v>
      </c>
      <c r="GX9" s="16">
        <f t="shared" si="766"/>
        <v>45946</v>
      </c>
      <c r="GY9" s="16">
        <f t="shared" si="766"/>
        <v>45947</v>
      </c>
      <c r="GZ9" s="17">
        <f t="shared" si="766"/>
        <v>45948</v>
      </c>
      <c r="HA9" s="15">
        <f t="shared" si="766"/>
        <v>45949</v>
      </c>
      <c r="HB9" s="16">
        <f t="shared" si="766"/>
        <v>45950</v>
      </c>
      <c r="HC9" s="16">
        <f t="shared" si="766"/>
        <v>45951</v>
      </c>
      <c r="HD9" s="16">
        <f t="shared" si="766"/>
        <v>45952</v>
      </c>
      <c r="HE9" s="16">
        <f t="shared" si="766"/>
        <v>45953</v>
      </c>
      <c r="HF9" s="16">
        <f t="shared" si="766"/>
        <v>45954</v>
      </c>
      <c r="HG9" s="17">
        <f t="shared" si="766"/>
        <v>45955</v>
      </c>
      <c r="HH9" s="15">
        <f t="shared" si="766"/>
        <v>45956</v>
      </c>
      <c r="HI9" s="16">
        <f t="shared" si="766"/>
        <v>45957</v>
      </c>
      <c r="HJ9" s="16">
        <f t="shared" si="766"/>
        <v>45958</v>
      </c>
      <c r="HK9" s="16">
        <f t="shared" si="766"/>
        <v>45959</v>
      </c>
      <c r="HL9" s="16">
        <f t="shared" si="766"/>
        <v>45960</v>
      </c>
      <c r="HM9" s="16">
        <f t="shared" si="766"/>
        <v>45961</v>
      </c>
      <c r="HN9" s="17">
        <f t="shared" si="766"/>
        <v>45962</v>
      </c>
      <c r="HO9" s="15">
        <f t="shared" si="766"/>
        <v>45963</v>
      </c>
      <c r="HP9" s="16">
        <f t="shared" si="766"/>
        <v>45964</v>
      </c>
      <c r="HQ9" s="16">
        <f t="shared" si="766"/>
        <v>45965</v>
      </c>
      <c r="HR9" s="16">
        <f t="shared" si="766"/>
        <v>45966</v>
      </c>
      <c r="HS9" s="16">
        <f t="shared" si="766"/>
        <v>45967</v>
      </c>
      <c r="HT9" s="16">
        <f t="shared" si="766"/>
        <v>45968</v>
      </c>
      <c r="HU9" s="17">
        <f t="shared" si="766"/>
        <v>45969</v>
      </c>
      <c r="HV9" s="15">
        <f t="shared" si="766"/>
        <v>45970</v>
      </c>
      <c r="HW9" s="16">
        <f t="shared" si="766"/>
        <v>45971</v>
      </c>
      <c r="HX9" s="16">
        <f t="shared" si="766"/>
        <v>45972</v>
      </c>
      <c r="HY9" s="16">
        <f t="shared" si="766"/>
        <v>45973</v>
      </c>
      <c r="HZ9" s="16">
        <f t="shared" si="766"/>
        <v>45974</v>
      </c>
      <c r="IA9" s="16">
        <f t="shared" si="766"/>
        <v>45975</v>
      </c>
      <c r="IB9" s="17">
        <f t="shared" si="766"/>
        <v>45976</v>
      </c>
      <c r="IC9" s="15">
        <f t="shared" si="766"/>
        <v>45977</v>
      </c>
      <c r="ID9" s="16">
        <f t="shared" si="766"/>
        <v>45978</v>
      </c>
      <c r="IE9" s="16">
        <f t="shared" si="766"/>
        <v>45979</v>
      </c>
      <c r="IF9" s="16">
        <f t="shared" si="766"/>
        <v>45980</v>
      </c>
      <c r="IG9" s="16">
        <f t="shared" si="766"/>
        <v>45981</v>
      </c>
      <c r="IH9" s="16">
        <f t="shared" si="766"/>
        <v>45982</v>
      </c>
      <c r="II9" s="17">
        <f t="shared" si="766"/>
        <v>45983</v>
      </c>
      <c r="IJ9" s="15">
        <f t="shared" si="766"/>
        <v>45984</v>
      </c>
      <c r="IK9" s="16">
        <f t="shared" si="766"/>
        <v>45985</v>
      </c>
      <c r="IL9" s="16">
        <f t="shared" si="766"/>
        <v>45986</v>
      </c>
      <c r="IM9" s="16">
        <f t="shared" si="766"/>
        <v>45987</v>
      </c>
      <c r="IN9" s="16">
        <f t="shared" si="766"/>
        <v>45988</v>
      </c>
      <c r="IO9" s="16">
        <f t="shared" si="766"/>
        <v>45989</v>
      </c>
      <c r="IP9" s="17">
        <f t="shared" si="766"/>
        <v>45990</v>
      </c>
      <c r="IQ9" s="18">
        <f t="shared" si="766"/>
        <v>45991</v>
      </c>
      <c r="IR9" s="16">
        <f t="shared" si="766"/>
        <v>45992</v>
      </c>
      <c r="IS9" s="16">
        <f t="shared" si="766"/>
        <v>45993</v>
      </c>
      <c r="IT9" s="16">
        <f t="shared" si="766"/>
        <v>45994</v>
      </c>
      <c r="IU9" s="16">
        <f t="shared" si="766"/>
        <v>45995</v>
      </c>
      <c r="IV9" s="16">
        <f t="shared" si="766"/>
        <v>45996</v>
      </c>
      <c r="IW9" s="88">
        <f t="shared" si="766"/>
        <v>45997</v>
      </c>
      <c r="IX9" s="15">
        <f t="shared" si="766"/>
        <v>45998</v>
      </c>
      <c r="IY9" s="16">
        <f t="shared" si="766"/>
        <v>45999</v>
      </c>
      <c r="IZ9" s="16">
        <f t="shared" si="766"/>
        <v>46000</v>
      </c>
      <c r="JA9" s="16">
        <f t="shared" si="766"/>
        <v>46001</v>
      </c>
      <c r="JB9" s="16">
        <f t="shared" si="766"/>
        <v>46002</v>
      </c>
      <c r="JC9" s="16">
        <f t="shared" si="766"/>
        <v>46003</v>
      </c>
      <c r="JD9" s="17">
        <f t="shared" ref="JD9:LO9" si="767">IF(JD8&lt;=($U$3+$AJ$3+$AY$3+$BN$3+$CC$3),IF(JC9+1&lt;$L$4,JC9+1,$L$4),"")</f>
        <v>46004</v>
      </c>
      <c r="JE9" s="15">
        <f t="shared" si="767"/>
        <v>46005</v>
      </c>
      <c r="JF9" s="16">
        <f t="shared" si="767"/>
        <v>46006</v>
      </c>
      <c r="JG9" s="16">
        <f t="shared" si="767"/>
        <v>46007</v>
      </c>
      <c r="JH9" s="16">
        <f t="shared" si="767"/>
        <v>46008</v>
      </c>
      <c r="JI9" s="16">
        <f t="shared" si="767"/>
        <v>46009</v>
      </c>
      <c r="JJ9" s="16">
        <f t="shared" si="767"/>
        <v>46010</v>
      </c>
      <c r="JK9" s="17">
        <f t="shared" si="767"/>
        <v>46011</v>
      </c>
      <c r="JL9" s="18">
        <f t="shared" si="767"/>
        <v>46012</v>
      </c>
      <c r="JM9" s="16">
        <f t="shared" si="767"/>
        <v>46013</v>
      </c>
      <c r="JN9" s="16">
        <f t="shared" si="767"/>
        <v>46014</v>
      </c>
      <c r="JO9" s="16">
        <f t="shared" si="767"/>
        <v>46015</v>
      </c>
      <c r="JP9" s="16">
        <f t="shared" si="767"/>
        <v>46016</v>
      </c>
      <c r="JQ9" s="16">
        <f t="shared" si="767"/>
        <v>46017</v>
      </c>
      <c r="JR9" s="88">
        <f t="shared" si="767"/>
        <v>46018</v>
      </c>
      <c r="JS9" s="15">
        <f t="shared" si="767"/>
        <v>46019</v>
      </c>
      <c r="JT9" s="16">
        <f t="shared" si="767"/>
        <v>46020</v>
      </c>
      <c r="JU9" s="16">
        <f t="shared" si="767"/>
        <v>46021</v>
      </c>
      <c r="JV9" s="16">
        <f t="shared" si="767"/>
        <v>46022</v>
      </c>
      <c r="JW9" s="16">
        <f t="shared" si="767"/>
        <v>46023</v>
      </c>
      <c r="JX9" s="16">
        <f t="shared" si="767"/>
        <v>46024</v>
      </c>
      <c r="JY9" s="17">
        <f t="shared" si="767"/>
        <v>46025</v>
      </c>
      <c r="JZ9" s="15">
        <f t="shared" si="767"/>
        <v>46026</v>
      </c>
      <c r="KA9" s="16">
        <f t="shared" si="767"/>
        <v>46027</v>
      </c>
      <c r="KB9" s="16">
        <f t="shared" si="767"/>
        <v>46028</v>
      </c>
      <c r="KC9" s="16">
        <f t="shared" si="767"/>
        <v>46029</v>
      </c>
      <c r="KD9" s="16">
        <f t="shared" si="767"/>
        <v>46030</v>
      </c>
      <c r="KE9" s="16">
        <f t="shared" si="767"/>
        <v>46031</v>
      </c>
      <c r="KF9" s="17">
        <f t="shared" si="767"/>
        <v>46032</v>
      </c>
      <c r="KG9" s="15">
        <f t="shared" si="767"/>
        <v>46033</v>
      </c>
      <c r="KH9" s="16">
        <f t="shared" si="767"/>
        <v>46034</v>
      </c>
      <c r="KI9" s="16">
        <f t="shared" si="767"/>
        <v>46035</v>
      </c>
      <c r="KJ9" s="16">
        <f t="shared" si="767"/>
        <v>46036</v>
      </c>
      <c r="KK9" s="16">
        <f t="shared" si="767"/>
        <v>46037</v>
      </c>
      <c r="KL9" s="16">
        <f t="shared" si="767"/>
        <v>46038</v>
      </c>
      <c r="KM9" s="17">
        <f t="shared" si="767"/>
        <v>46039</v>
      </c>
      <c r="KN9" s="15">
        <f t="shared" si="767"/>
        <v>46040</v>
      </c>
      <c r="KO9" s="16">
        <f t="shared" si="767"/>
        <v>46041</v>
      </c>
      <c r="KP9" s="16">
        <f t="shared" si="767"/>
        <v>46042</v>
      </c>
      <c r="KQ9" s="16">
        <f t="shared" si="767"/>
        <v>46043</v>
      </c>
      <c r="KR9" s="16">
        <f t="shared" si="767"/>
        <v>46044</v>
      </c>
      <c r="KS9" s="16">
        <f t="shared" si="767"/>
        <v>46045</v>
      </c>
      <c r="KT9" s="17">
        <f t="shared" si="767"/>
        <v>46046</v>
      </c>
      <c r="KU9" s="15">
        <f t="shared" si="767"/>
        <v>46047</v>
      </c>
      <c r="KV9" s="16">
        <f t="shared" si="767"/>
        <v>46048</v>
      </c>
      <c r="KW9" s="16">
        <f t="shared" si="767"/>
        <v>46049</v>
      </c>
      <c r="KX9" s="16">
        <f t="shared" si="767"/>
        <v>46050</v>
      </c>
      <c r="KY9" s="16">
        <f t="shared" si="767"/>
        <v>46051</v>
      </c>
      <c r="KZ9" s="16">
        <f t="shared" si="767"/>
        <v>46052</v>
      </c>
      <c r="LA9" s="17">
        <f t="shared" si="767"/>
        <v>46053</v>
      </c>
      <c r="LB9" s="15">
        <f t="shared" si="767"/>
        <v>46054</v>
      </c>
      <c r="LC9" s="16">
        <f t="shared" si="767"/>
        <v>46055</v>
      </c>
      <c r="LD9" s="16">
        <f t="shared" si="767"/>
        <v>46056</v>
      </c>
      <c r="LE9" s="16">
        <f t="shared" si="767"/>
        <v>46057</v>
      </c>
      <c r="LF9" s="16">
        <f t="shared" si="767"/>
        <v>46058</v>
      </c>
      <c r="LG9" s="16">
        <f t="shared" si="767"/>
        <v>46059</v>
      </c>
      <c r="LH9" s="17">
        <f t="shared" si="767"/>
        <v>46060</v>
      </c>
      <c r="LI9" s="15">
        <f t="shared" si="767"/>
        <v>46061</v>
      </c>
      <c r="LJ9" s="16">
        <f t="shared" si="767"/>
        <v>46062</v>
      </c>
      <c r="LK9" s="16">
        <f t="shared" si="767"/>
        <v>46063</v>
      </c>
      <c r="LL9" s="16">
        <f t="shared" si="767"/>
        <v>46064</v>
      </c>
      <c r="LM9" s="16">
        <f t="shared" si="767"/>
        <v>46065</v>
      </c>
      <c r="LN9" s="16">
        <f t="shared" si="767"/>
        <v>46066</v>
      </c>
      <c r="LO9" s="17">
        <f t="shared" si="767"/>
        <v>46067</v>
      </c>
      <c r="LP9" s="15">
        <f t="shared" ref="LP9:NL9" si="768">IF(LP8&lt;=($U$3+$AJ$3+$AY$3+$BN$3+$CC$3),IF(LO9+1&lt;$L$4,LO9+1,$L$4),"")</f>
        <v>46068</v>
      </c>
      <c r="LQ9" s="16">
        <f t="shared" si="768"/>
        <v>46069</v>
      </c>
      <c r="LR9" s="16">
        <f t="shared" si="768"/>
        <v>46070</v>
      </c>
      <c r="LS9" s="16">
        <f t="shared" si="768"/>
        <v>46071</v>
      </c>
      <c r="LT9" s="16">
        <f t="shared" si="768"/>
        <v>46072</v>
      </c>
      <c r="LU9" s="16">
        <f t="shared" si="768"/>
        <v>46073</v>
      </c>
      <c r="LV9" s="17">
        <f t="shared" si="768"/>
        <v>46074</v>
      </c>
      <c r="LW9" s="15">
        <f t="shared" si="768"/>
        <v>46075</v>
      </c>
      <c r="LX9" s="16">
        <f t="shared" si="768"/>
        <v>46076</v>
      </c>
      <c r="LY9" s="16">
        <f t="shared" si="768"/>
        <v>46077</v>
      </c>
      <c r="LZ9" s="16">
        <f t="shared" si="768"/>
        <v>46078</v>
      </c>
      <c r="MA9" s="16">
        <f t="shared" si="768"/>
        <v>46079</v>
      </c>
      <c r="MB9" s="16">
        <f t="shared" si="768"/>
        <v>46080</v>
      </c>
      <c r="MC9" s="17">
        <f t="shared" si="768"/>
        <v>46081</v>
      </c>
      <c r="MD9" s="15">
        <f t="shared" si="768"/>
        <v>46082</v>
      </c>
      <c r="ME9" s="16">
        <f t="shared" si="768"/>
        <v>46083</v>
      </c>
      <c r="MF9" s="16">
        <f t="shared" si="768"/>
        <v>46084</v>
      </c>
      <c r="MG9" s="16">
        <f t="shared" si="768"/>
        <v>46085</v>
      </c>
      <c r="MH9" s="16">
        <f t="shared" si="768"/>
        <v>46086</v>
      </c>
      <c r="MI9" s="16">
        <f t="shared" si="768"/>
        <v>46087</v>
      </c>
      <c r="MJ9" s="17">
        <f t="shared" si="768"/>
        <v>46088</v>
      </c>
      <c r="MK9" s="15">
        <f t="shared" si="768"/>
        <v>46089</v>
      </c>
      <c r="ML9" s="16">
        <f t="shared" si="768"/>
        <v>46090</v>
      </c>
      <c r="MM9" s="16">
        <f t="shared" si="768"/>
        <v>46091</v>
      </c>
      <c r="MN9" s="16">
        <f t="shared" si="768"/>
        <v>46092</v>
      </c>
      <c r="MO9" s="16">
        <f t="shared" si="768"/>
        <v>46093</v>
      </c>
      <c r="MP9" s="16">
        <f t="shared" si="768"/>
        <v>46094</v>
      </c>
      <c r="MQ9" s="17">
        <f t="shared" si="768"/>
        <v>46095</v>
      </c>
      <c r="MR9" s="15">
        <f t="shared" si="768"/>
        <v>46096</v>
      </c>
      <c r="MS9" s="16">
        <f t="shared" si="768"/>
        <v>46097</v>
      </c>
      <c r="MT9" s="16">
        <f t="shared" si="768"/>
        <v>46098</v>
      </c>
      <c r="MU9" s="16">
        <f t="shared" si="768"/>
        <v>46099</v>
      </c>
      <c r="MV9" s="16">
        <f t="shared" si="768"/>
        <v>46100</v>
      </c>
      <c r="MW9" s="16">
        <f t="shared" si="768"/>
        <v>46101</v>
      </c>
      <c r="MX9" s="17">
        <f t="shared" si="768"/>
        <v>46102</v>
      </c>
      <c r="MY9" s="15">
        <f t="shared" si="768"/>
        <v>46103</v>
      </c>
      <c r="MZ9" s="16">
        <f t="shared" si="768"/>
        <v>46104</v>
      </c>
      <c r="NA9" s="16">
        <f t="shared" si="768"/>
        <v>46105</v>
      </c>
      <c r="NB9" s="16">
        <f t="shared" si="768"/>
        <v>46106</v>
      </c>
      <c r="NC9" s="16">
        <f t="shared" si="768"/>
        <v>46107</v>
      </c>
      <c r="ND9" s="16">
        <f t="shared" si="768"/>
        <v>46108</v>
      </c>
      <c r="NE9" s="17">
        <f t="shared" si="768"/>
        <v>46109</v>
      </c>
      <c r="NF9" s="15">
        <f t="shared" si="768"/>
        <v>46110</v>
      </c>
      <c r="NG9" s="16">
        <f t="shared" si="768"/>
        <v>46111</v>
      </c>
      <c r="NH9" s="16">
        <f t="shared" si="768"/>
        <v>46112</v>
      </c>
      <c r="NI9" s="16" t="str">
        <f t="shared" si="768"/>
        <v/>
      </c>
      <c r="NJ9" s="16" t="str">
        <f t="shared" si="768"/>
        <v/>
      </c>
      <c r="NK9" s="16" t="str">
        <f t="shared" si="768"/>
        <v/>
      </c>
      <c r="NL9" s="17" t="str">
        <f t="shared" si="768"/>
        <v/>
      </c>
      <c r="NM9" s="15" t="str">
        <f t="shared" ref="NM9" si="769">IF(NM8&lt;=($U$3+$AJ$3+$AY$3+$BN$3+$CC$3),IF(NL9+1&lt;$L$4,NL9+1,$L$4),"")</f>
        <v/>
      </c>
      <c r="NN9" s="16" t="str">
        <f t="shared" ref="NN9" si="770">IF(NN8&lt;=($U$3+$AJ$3+$AY$3+$BN$3+$CC$3),IF(NM9+1&lt;$L$4,NM9+1,$L$4),"")</f>
        <v/>
      </c>
      <c r="NO9" s="16" t="str">
        <f t="shared" ref="NO9" si="771">IF(NO8&lt;=($U$3+$AJ$3+$AY$3+$BN$3+$CC$3),IF(NN9+1&lt;$L$4,NN9+1,$L$4),"")</f>
        <v/>
      </c>
      <c r="NP9" s="16" t="str">
        <f t="shared" ref="NP9" si="772">IF(NP8&lt;=($U$3+$AJ$3+$AY$3+$BN$3+$CC$3),IF(NO9+1&lt;$L$4,NO9+1,$L$4),"")</f>
        <v/>
      </c>
      <c r="NQ9" s="16" t="str">
        <f t="shared" ref="NQ9" si="773">IF(NQ8&lt;=($U$3+$AJ$3+$AY$3+$BN$3+$CC$3),IF(NP9+1&lt;$L$4,NP9+1,$L$4),"")</f>
        <v/>
      </c>
      <c r="NR9" s="16" t="str">
        <f t="shared" ref="NR9" si="774">IF(NR8&lt;=($U$3+$AJ$3+$AY$3+$BN$3+$CC$3),IF(NQ9+1&lt;$L$4,NQ9+1,$L$4),"")</f>
        <v/>
      </c>
      <c r="NS9" s="17" t="str">
        <f t="shared" ref="NS9" si="775">IF(NS8&lt;=($U$3+$AJ$3+$AY$3+$BN$3+$CC$3),IF(NR9+1&lt;$L$4,NR9+1,$L$4),"")</f>
        <v/>
      </c>
      <c r="NT9" s="15" t="str">
        <f t="shared" ref="NT9" si="776">IF(NT8&lt;=($U$3+$AJ$3+$AY$3+$BN$3+$CC$3),IF(NS9+1&lt;$L$4,NS9+1,$L$4),"")</f>
        <v/>
      </c>
      <c r="NU9" s="16" t="str">
        <f t="shared" ref="NU9" si="777">IF(NU8&lt;=($U$3+$AJ$3+$AY$3+$BN$3+$CC$3),IF(NT9+1&lt;$L$4,NT9+1,$L$4),"")</f>
        <v/>
      </c>
      <c r="NV9" s="16" t="str">
        <f t="shared" ref="NV9" si="778">IF(NV8&lt;=($U$3+$AJ$3+$AY$3+$BN$3+$CC$3),IF(NU9+1&lt;$L$4,NU9+1,$L$4),"")</f>
        <v/>
      </c>
      <c r="NW9" s="16" t="str">
        <f t="shared" ref="NW9" si="779">IF(NW8&lt;=($U$3+$AJ$3+$AY$3+$BN$3+$CC$3),IF(NV9+1&lt;$L$4,NV9+1,$L$4),"")</f>
        <v/>
      </c>
      <c r="NX9" s="16" t="str">
        <f t="shared" ref="NX9" si="780">IF(NX8&lt;=($U$3+$AJ$3+$AY$3+$BN$3+$CC$3),IF(NW9+1&lt;$L$4,NW9+1,$L$4),"")</f>
        <v/>
      </c>
      <c r="NY9" s="16" t="str">
        <f t="shared" ref="NY9" si="781">IF(NY8&lt;=($U$3+$AJ$3+$AY$3+$BN$3+$CC$3),IF(NX9+1&lt;$L$4,NX9+1,$L$4),"")</f>
        <v/>
      </c>
      <c r="NZ9" s="17" t="str">
        <f t="shared" ref="NZ9" si="782">IF(NZ8&lt;=($U$3+$AJ$3+$AY$3+$BN$3+$CC$3),IF(NY9+1&lt;$L$4,NY9+1,$L$4),"")</f>
        <v/>
      </c>
      <c r="OA9" s="15" t="str">
        <f t="shared" ref="OA9" si="783">IF(OA8&lt;=($U$3+$AJ$3+$AY$3+$BN$3+$CC$3),IF(NZ9+1&lt;$L$4,NZ9+1,$L$4),"")</f>
        <v/>
      </c>
      <c r="OB9" s="16" t="str">
        <f t="shared" ref="OB9" si="784">IF(OB8&lt;=($U$3+$AJ$3+$AY$3+$BN$3+$CC$3),IF(OA9+1&lt;$L$4,OA9+1,$L$4),"")</f>
        <v/>
      </c>
      <c r="OC9" s="16" t="str">
        <f t="shared" ref="OC9" si="785">IF(OC8&lt;=($U$3+$AJ$3+$AY$3+$BN$3+$CC$3),IF(OB9+1&lt;$L$4,OB9+1,$L$4),"")</f>
        <v/>
      </c>
      <c r="OD9" s="16" t="str">
        <f t="shared" ref="OD9" si="786">IF(OD8&lt;=($U$3+$AJ$3+$AY$3+$BN$3+$CC$3),IF(OC9+1&lt;$L$4,OC9+1,$L$4),"")</f>
        <v/>
      </c>
      <c r="OE9" s="16" t="str">
        <f t="shared" ref="OE9" si="787">IF(OE8&lt;=($U$3+$AJ$3+$AY$3+$BN$3+$CC$3),IF(OD9+1&lt;$L$4,OD9+1,$L$4),"")</f>
        <v/>
      </c>
      <c r="OF9" s="16" t="str">
        <f t="shared" ref="OF9" si="788">IF(OF8&lt;=($U$3+$AJ$3+$AY$3+$BN$3+$CC$3),IF(OE9+1&lt;$L$4,OE9+1,$L$4),"")</f>
        <v/>
      </c>
      <c r="OG9" s="17" t="str">
        <f t="shared" ref="OG9" si="789">IF(OG8&lt;=($U$3+$AJ$3+$AY$3+$BN$3+$CC$3),IF(OF9+1&lt;$L$4,OF9+1,$L$4),"")</f>
        <v/>
      </c>
      <c r="OH9" s="15" t="str">
        <f t="shared" ref="OH9" si="790">IF(OH8&lt;=($U$3+$AJ$3+$AY$3+$BN$3+$CC$3),IF(OG9+1&lt;$L$4,OG9+1,$L$4),"")</f>
        <v/>
      </c>
      <c r="OI9" s="16" t="str">
        <f t="shared" ref="OI9" si="791">IF(OI8&lt;=($U$3+$AJ$3+$AY$3+$BN$3+$CC$3),IF(OH9+1&lt;$L$4,OH9+1,$L$4),"")</f>
        <v/>
      </c>
      <c r="OJ9" s="16" t="str">
        <f t="shared" ref="OJ9" si="792">IF(OJ8&lt;=($U$3+$AJ$3+$AY$3+$BN$3+$CC$3),IF(OI9+1&lt;$L$4,OI9+1,$L$4),"")</f>
        <v/>
      </c>
      <c r="OK9" s="16" t="str">
        <f t="shared" ref="OK9" si="793">IF(OK8&lt;=($U$3+$AJ$3+$AY$3+$BN$3+$CC$3),IF(OJ9+1&lt;$L$4,OJ9+1,$L$4),"")</f>
        <v/>
      </c>
      <c r="OL9" s="16" t="str">
        <f t="shared" ref="OL9" si="794">IF(OL8&lt;=($U$3+$AJ$3+$AY$3+$BN$3+$CC$3),IF(OK9+1&lt;$L$4,OK9+1,$L$4),"")</f>
        <v/>
      </c>
      <c r="OM9" s="16" t="str">
        <f t="shared" ref="OM9" si="795">IF(OM8&lt;=($U$3+$AJ$3+$AY$3+$BN$3+$CC$3),IF(OL9+1&lt;$L$4,OL9+1,$L$4),"")</f>
        <v/>
      </c>
      <c r="ON9" s="17" t="str">
        <f t="shared" ref="ON9" si="796">IF(ON8&lt;=($U$3+$AJ$3+$AY$3+$BN$3+$CC$3),IF(OM9+1&lt;$L$4,OM9+1,$L$4),"")</f>
        <v/>
      </c>
      <c r="OO9" s="15" t="str">
        <f t="shared" ref="OO9" si="797">IF(OO8&lt;=($U$3+$AJ$3+$AY$3+$BN$3+$CC$3),IF(ON9+1&lt;$L$4,ON9+1,$L$4),"")</f>
        <v/>
      </c>
      <c r="OP9" s="16" t="str">
        <f t="shared" ref="OP9" si="798">IF(OP8&lt;=($U$3+$AJ$3+$AY$3+$BN$3+$CC$3),IF(OO9+1&lt;$L$4,OO9+1,$L$4),"")</f>
        <v/>
      </c>
      <c r="OQ9" s="16" t="str">
        <f t="shared" ref="OQ9" si="799">IF(OQ8&lt;=($U$3+$AJ$3+$AY$3+$BN$3+$CC$3),IF(OP9+1&lt;$L$4,OP9+1,$L$4),"")</f>
        <v/>
      </c>
      <c r="OR9" s="16" t="str">
        <f t="shared" ref="OR9" si="800">IF(OR8&lt;=($U$3+$AJ$3+$AY$3+$BN$3+$CC$3),IF(OQ9+1&lt;$L$4,OQ9+1,$L$4),"")</f>
        <v/>
      </c>
      <c r="OS9" s="16" t="str">
        <f t="shared" ref="OS9" si="801">IF(OS8&lt;=($U$3+$AJ$3+$AY$3+$BN$3+$CC$3),IF(OR9+1&lt;$L$4,OR9+1,$L$4),"")</f>
        <v/>
      </c>
      <c r="OT9" s="16" t="str">
        <f t="shared" ref="OT9" si="802">IF(OT8&lt;=($U$3+$AJ$3+$AY$3+$BN$3+$CC$3),IF(OS9+1&lt;$L$4,OS9+1,$L$4),"")</f>
        <v/>
      </c>
      <c r="OU9" s="17" t="str">
        <f t="shared" ref="OU9" si="803">IF(OU8&lt;=($U$3+$AJ$3+$AY$3+$BN$3+$CC$3),IF(OT9+1&lt;$L$4,OT9+1,$L$4),"")</f>
        <v/>
      </c>
      <c r="OV9" s="15" t="str">
        <f t="shared" ref="OV9" si="804">IF(OV8&lt;=($U$3+$AJ$3+$AY$3+$BN$3+$CC$3),IF(OU9+1&lt;$L$4,OU9+1,$L$4),"")</f>
        <v/>
      </c>
      <c r="OW9" s="16" t="str">
        <f t="shared" ref="OW9" si="805">IF(OW8&lt;=($U$3+$AJ$3+$AY$3+$BN$3+$CC$3),IF(OV9+1&lt;$L$4,OV9+1,$L$4),"")</f>
        <v/>
      </c>
      <c r="OX9" s="16" t="str">
        <f t="shared" ref="OX9" si="806">IF(OX8&lt;=($U$3+$AJ$3+$AY$3+$BN$3+$CC$3),IF(OW9+1&lt;$L$4,OW9+1,$L$4),"")</f>
        <v/>
      </c>
      <c r="OY9" s="16" t="str">
        <f t="shared" ref="OY9" si="807">IF(OY8&lt;=($U$3+$AJ$3+$AY$3+$BN$3+$CC$3),IF(OX9+1&lt;$L$4,OX9+1,$L$4),"")</f>
        <v/>
      </c>
      <c r="OZ9" s="16" t="str">
        <f t="shared" ref="OZ9" si="808">IF(OZ8&lt;=($U$3+$AJ$3+$AY$3+$BN$3+$CC$3),IF(OY9+1&lt;$L$4,OY9+1,$L$4),"")</f>
        <v/>
      </c>
      <c r="PA9" s="16" t="str">
        <f t="shared" ref="PA9" si="809">IF(PA8&lt;=($U$3+$AJ$3+$AY$3+$BN$3+$CC$3),IF(OZ9+1&lt;$L$4,OZ9+1,$L$4),"")</f>
        <v/>
      </c>
      <c r="PB9" s="17" t="str">
        <f t="shared" ref="PB9" si="810">IF(PB8&lt;=($U$3+$AJ$3+$AY$3+$BN$3+$CC$3),IF(PA9+1&lt;$L$4,PA9+1,$L$4),"")</f>
        <v/>
      </c>
      <c r="PC9" s="15" t="str">
        <f t="shared" ref="PC9" si="811">IF(PC8&lt;=($U$3+$AJ$3+$AY$3+$BN$3+$CC$3),IF(PB9+1&lt;$L$4,PB9+1,$L$4),"")</f>
        <v/>
      </c>
      <c r="PD9" s="16" t="str">
        <f t="shared" ref="PD9" si="812">IF(PD8&lt;=($U$3+$AJ$3+$AY$3+$BN$3+$CC$3),IF(PC9+1&lt;$L$4,PC9+1,$L$4),"")</f>
        <v/>
      </c>
      <c r="PE9" s="16" t="str">
        <f t="shared" ref="PE9" si="813">IF(PE8&lt;=($U$3+$AJ$3+$AY$3+$BN$3+$CC$3),IF(PD9+1&lt;$L$4,PD9+1,$L$4),"")</f>
        <v/>
      </c>
      <c r="PF9" s="16" t="str">
        <f t="shared" ref="PF9" si="814">IF(PF8&lt;=($U$3+$AJ$3+$AY$3+$BN$3+$CC$3),IF(PE9+1&lt;$L$4,PE9+1,$L$4),"")</f>
        <v/>
      </c>
      <c r="PG9" s="16" t="str">
        <f t="shared" ref="PG9" si="815">IF(PG8&lt;=($U$3+$AJ$3+$AY$3+$BN$3+$CC$3),IF(PF9+1&lt;$L$4,PF9+1,$L$4),"")</f>
        <v/>
      </c>
      <c r="PH9" s="16" t="str">
        <f t="shared" ref="PH9" si="816">IF(PH8&lt;=($U$3+$AJ$3+$AY$3+$BN$3+$CC$3),IF(PG9+1&lt;$L$4,PG9+1,$L$4),"")</f>
        <v/>
      </c>
      <c r="PI9" s="17" t="str">
        <f t="shared" ref="PI9" si="817">IF(PI8&lt;=($U$3+$AJ$3+$AY$3+$BN$3+$CC$3),IF(PH9+1&lt;$L$4,PH9+1,$L$4),"")</f>
        <v/>
      </c>
      <c r="PJ9" s="15" t="str">
        <f t="shared" ref="PJ9" si="818">IF(PJ8&lt;=($U$3+$AJ$3+$AY$3+$BN$3+$CC$3),IF(PI9+1&lt;$L$4,PI9+1,$L$4),"")</f>
        <v/>
      </c>
      <c r="PK9" s="16" t="str">
        <f t="shared" ref="PK9" si="819">IF(PK8&lt;=($U$3+$AJ$3+$AY$3+$BN$3+$CC$3),IF(PJ9+1&lt;$L$4,PJ9+1,$L$4),"")</f>
        <v/>
      </c>
      <c r="PL9" s="16" t="str">
        <f t="shared" ref="PL9" si="820">IF(PL8&lt;=($U$3+$AJ$3+$AY$3+$BN$3+$CC$3),IF(PK9+1&lt;$L$4,PK9+1,$L$4),"")</f>
        <v/>
      </c>
      <c r="PM9" s="16" t="str">
        <f t="shared" ref="PM9" si="821">IF(PM8&lt;=($U$3+$AJ$3+$AY$3+$BN$3+$CC$3),IF(PL9+1&lt;$L$4,PL9+1,$L$4),"")</f>
        <v/>
      </c>
      <c r="PN9" s="16" t="str">
        <f t="shared" ref="PN9" si="822">IF(PN8&lt;=($U$3+$AJ$3+$AY$3+$BN$3+$CC$3),IF(PM9+1&lt;$L$4,PM9+1,$L$4),"")</f>
        <v/>
      </c>
      <c r="PO9" s="16" t="str">
        <f t="shared" ref="PO9" si="823">IF(PO8&lt;=($U$3+$AJ$3+$AY$3+$BN$3+$CC$3),IF(PN9+1&lt;$L$4,PN9+1,$L$4),"")</f>
        <v/>
      </c>
      <c r="PP9" s="17" t="str">
        <f t="shared" ref="PP9" si="824">IF(PP8&lt;=($U$3+$AJ$3+$AY$3+$BN$3+$CC$3),IF(PO9+1&lt;$L$4,PO9+1,$L$4),"")</f>
        <v/>
      </c>
      <c r="PQ9" s="15" t="str">
        <f t="shared" ref="PQ9" si="825">IF(PQ8&lt;=($U$3+$AJ$3+$AY$3+$BN$3+$CC$3),IF(PP9+1&lt;$L$4,PP9+1,$L$4),"")</f>
        <v/>
      </c>
      <c r="PR9" s="16" t="str">
        <f t="shared" ref="PR9" si="826">IF(PR8&lt;=($U$3+$AJ$3+$AY$3+$BN$3+$CC$3),IF(PQ9+1&lt;$L$4,PQ9+1,$L$4),"")</f>
        <v/>
      </c>
      <c r="PS9" s="16" t="str">
        <f t="shared" ref="PS9" si="827">IF(PS8&lt;=($U$3+$AJ$3+$AY$3+$BN$3+$CC$3),IF(PR9+1&lt;$L$4,PR9+1,$L$4),"")</f>
        <v/>
      </c>
      <c r="PT9" s="16" t="str">
        <f t="shared" ref="PT9" si="828">IF(PT8&lt;=($U$3+$AJ$3+$AY$3+$BN$3+$CC$3),IF(PS9+1&lt;$L$4,PS9+1,$L$4),"")</f>
        <v/>
      </c>
      <c r="PU9" s="16" t="str">
        <f t="shared" ref="PU9" si="829">IF(PU8&lt;=($U$3+$AJ$3+$AY$3+$BN$3+$CC$3),IF(PT9+1&lt;$L$4,PT9+1,$L$4),"")</f>
        <v/>
      </c>
      <c r="PV9" s="16" t="str">
        <f t="shared" ref="PV9" si="830">IF(PV8&lt;=($U$3+$AJ$3+$AY$3+$BN$3+$CC$3),IF(PU9+1&lt;$L$4,PU9+1,$L$4),"")</f>
        <v/>
      </c>
      <c r="PW9" s="17" t="str">
        <f t="shared" ref="PW9" si="831">IF(PW8&lt;=($U$3+$AJ$3+$AY$3+$BN$3+$CC$3),IF(PV9+1&lt;$L$4,PV9+1,$L$4),"")</f>
        <v/>
      </c>
      <c r="PX9" s="15" t="str">
        <f t="shared" ref="PX9" si="832">IF(PX8&lt;=($U$3+$AJ$3+$AY$3+$BN$3+$CC$3),IF(PW9+1&lt;$L$4,PW9+1,$L$4),"")</f>
        <v/>
      </c>
      <c r="PY9" s="16" t="str">
        <f t="shared" ref="PY9" si="833">IF(PY8&lt;=($U$3+$AJ$3+$AY$3+$BN$3+$CC$3),IF(PX9+1&lt;$L$4,PX9+1,$L$4),"")</f>
        <v/>
      </c>
      <c r="PZ9" s="16" t="str">
        <f t="shared" ref="PZ9" si="834">IF(PZ8&lt;=($U$3+$AJ$3+$AY$3+$BN$3+$CC$3),IF(PY9+1&lt;$L$4,PY9+1,$L$4),"")</f>
        <v/>
      </c>
      <c r="QA9" s="16" t="str">
        <f t="shared" ref="QA9" si="835">IF(QA8&lt;=($U$3+$AJ$3+$AY$3+$BN$3+$CC$3),IF(PZ9+1&lt;$L$4,PZ9+1,$L$4),"")</f>
        <v/>
      </c>
      <c r="QB9" s="16" t="str">
        <f t="shared" ref="QB9" si="836">IF(QB8&lt;=($U$3+$AJ$3+$AY$3+$BN$3+$CC$3),IF(QA9+1&lt;$L$4,QA9+1,$L$4),"")</f>
        <v/>
      </c>
      <c r="QC9" s="16" t="str">
        <f t="shared" ref="QC9" si="837">IF(QC8&lt;=($U$3+$AJ$3+$AY$3+$BN$3+$CC$3),IF(QB9+1&lt;$L$4,QB9+1,$L$4),"")</f>
        <v/>
      </c>
      <c r="QD9" s="17" t="str">
        <f t="shared" ref="QD9" si="838">IF(QD8&lt;=($U$3+$AJ$3+$AY$3+$BN$3+$CC$3),IF(QC9+1&lt;$L$4,QC9+1,$L$4),"")</f>
        <v/>
      </c>
      <c r="QE9" s="15" t="str">
        <f t="shared" ref="QE9" si="839">IF(QE8&lt;=($U$3+$AJ$3+$AY$3+$BN$3+$CC$3),IF(QD9+1&lt;$L$4,QD9+1,$L$4),"")</f>
        <v/>
      </c>
      <c r="QF9" s="16" t="str">
        <f t="shared" ref="QF9" si="840">IF(QF8&lt;=($U$3+$AJ$3+$AY$3+$BN$3+$CC$3),IF(QE9+1&lt;$L$4,QE9+1,$L$4),"")</f>
        <v/>
      </c>
      <c r="QG9" s="16" t="str">
        <f t="shared" ref="QG9" si="841">IF(QG8&lt;=($U$3+$AJ$3+$AY$3+$BN$3+$CC$3),IF(QF9+1&lt;$L$4,QF9+1,$L$4),"")</f>
        <v/>
      </c>
      <c r="QH9" s="16" t="str">
        <f t="shared" ref="QH9" si="842">IF(QH8&lt;=($U$3+$AJ$3+$AY$3+$BN$3+$CC$3),IF(QG9+1&lt;$L$4,QG9+1,$L$4),"")</f>
        <v/>
      </c>
      <c r="QI9" s="16" t="str">
        <f t="shared" ref="QI9" si="843">IF(QI8&lt;=($U$3+$AJ$3+$AY$3+$BN$3+$CC$3),IF(QH9+1&lt;$L$4,QH9+1,$L$4),"")</f>
        <v/>
      </c>
      <c r="QJ9" s="16" t="str">
        <f t="shared" ref="QJ9" si="844">IF(QJ8&lt;=($U$3+$AJ$3+$AY$3+$BN$3+$CC$3),IF(QI9+1&lt;$L$4,QI9+1,$L$4),"")</f>
        <v/>
      </c>
      <c r="QK9" s="17" t="str">
        <f t="shared" ref="QK9" si="845">IF(QK8&lt;=($U$3+$AJ$3+$AY$3+$BN$3+$CC$3),IF(QJ9+1&lt;$L$4,QJ9+1,$L$4),"")</f>
        <v/>
      </c>
      <c r="QL9" s="15" t="str">
        <f t="shared" ref="QL9" si="846">IF(QL8&lt;=($U$3+$AJ$3+$AY$3+$BN$3+$CC$3),IF(QK9+1&lt;$L$4,QK9+1,$L$4),"")</f>
        <v/>
      </c>
      <c r="QM9" s="16" t="str">
        <f t="shared" ref="QM9" si="847">IF(QM8&lt;=($U$3+$AJ$3+$AY$3+$BN$3+$CC$3),IF(QL9+1&lt;$L$4,QL9+1,$L$4),"")</f>
        <v/>
      </c>
      <c r="QN9" s="16" t="str">
        <f t="shared" ref="QN9" si="848">IF(QN8&lt;=($U$3+$AJ$3+$AY$3+$BN$3+$CC$3),IF(QM9+1&lt;$L$4,QM9+1,$L$4),"")</f>
        <v/>
      </c>
      <c r="QO9" s="16" t="str">
        <f t="shared" ref="QO9" si="849">IF(QO8&lt;=($U$3+$AJ$3+$AY$3+$BN$3+$CC$3),IF(QN9+1&lt;$L$4,QN9+1,$L$4),"")</f>
        <v/>
      </c>
      <c r="QP9" s="16" t="str">
        <f t="shared" ref="QP9" si="850">IF(QP8&lt;=($U$3+$AJ$3+$AY$3+$BN$3+$CC$3),IF(QO9+1&lt;$L$4,QO9+1,$L$4),"")</f>
        <v/>
      </c>
      <c r="QQ9" s="16" t="str">
        <f t="shared" ref="QQ9" si="851">IF(QQ8&lt;=($U$3+$AJ$3+$AY$3+$BN$3+$CC$3),IF(QP9+1&lt;$L$4,QP9+1,$L$4),"")</f>
        <v/>
      </c>
      <c r="QR9" s="17" t="str">
        <f t="shared" ref="QR9" si="852">IF(QR8&lt;=($U$3+$AJ$3+$AY$3+$BN$3+$CC$3),IF(QQ9+1&lt;$L$4,QQ9+1,$L$4),"")</f>
        <v/>
      </c>
      <c r="QS9" s="15" t="str">
        <f t="shared" ref="QS9" si="853">IF(QS8&lt;=($U$3+$AJ$3+$AY$3+$BN$3+$CC$3),IF(QR9+1&lt;$L$4,QR9+1,$L$4),"")</f>
        <v/>
      </c>
      <c r="QT9" s="16" t="str">
        <f t="shared" ref="QT9" si="854">IF(QT8&lt;=($U$3+$AJ$3+$AY$3+$BN$3+$CC$3),IF(QS9+1&lt;$L$4,QS9+1,$L$4),"")</f>
        <v/>
      </c>
      <c r="QU9" s="16" t="str">
        <f t="shared" ref="QU9" si="855">IF(QU8&lt;=($U$3+$AJ$3+$AY$3+$BN$3+$CC$3),IF(QT9+1&lt;$L$4,QT9+1,$L$4),"")</f>
        <v/>
      </c>
      <c r="QV9" s="16" t="str">
        <f t="shared" ref="QV9" si="856">IF(QV8&lt;=($U$3+$AJ$3+$AY$3+$BN$3+$CC$3),IF(QU9+1&lt;$L$4,QU9+1,$L$4),"")</f>
        <v/>
      </c>
      <c r="QW9" s="16" t="str">
        <f t="shared" ref="QW9" si="857">IF(QW8&lt;=($U$3+$AJ$3+$AY$3+$BN$3+$CC$3),IF(QV9+1&lt;$L$4,QV9+1,$L$4),"")</f>
        <v/>
      </c>
      <c r="QX9" s="16" t="str">
        <f t="shared" ref="QX9" si="858">IF(QX8&lt;=($U$3+$AJ$3+$AY$3+$BN$3+$CC$3),IF(QW9+1&lt;$L$4,QW9+1,$L$4),"")</f>
        <v/>
      </c>
      <c r="QY9" s="17" t="str">
        <f t="shared" ref="QY9" si="859">IF(QY8&lt;=($U$3+$AJ$3+$AY$3+$BN$3+$CC$3),IF(QX9+1&lt;$L$4,QX9+1,$L$4),"")</f>
        <v/>
      </c>
      <c r="QZ9" s="15" t="str">
        <f t="shared" ref="QZ9" si="860">IF(QZ8&lt;=($U$3+$AJ$3+$AY$3+$BN$3+$CC$3),IF(QY9+1&lt;$L$4,QY9+1,$L$4),"")</f>
        <v/>
      </c>
      <c r="RA9" s="16" t="str">
        <f t="shared" ref="RA9" si="861">IF(RA8&lt;=($U$3+$AJ$3+$AY$3+$BN$3+$CC$3),IF(QZ9+1&lt;$L$4,QZ9+1,$L$4),"")</f>
        <v/>
      </c>
      <c r="RB9" s="16" t="str">
        <f t="shared" ref="RB9" si="862">IF(RB8&lt;=($U$3+$AJ$3+$AY$3+$BN$3+$CC$3),IF(RA9+1&lt;$L$4,RA9+1,$L$4),"")</f>
        <v/>
      </c>
      <c r="RC9" s="16" t="str">
        <f t="shared" ref="RC9" si="863">IF(RC8&lt;=($U$3+$AJ$3+$AY$3+$BN$3+$CC$3),IF(RB9+1&lt;$L$4,RB9+1,$L$4),"")</f>
        <v/>
      </c>
      <c r="RD9" s="16" t="str">
        <f t="shared" ref="RD9" si="864">IF(RD8&lt;=($U$3+$AJ$3+$AY$3+$BN$3+$CC$3),IF(RC9+1&lt;$L$4,RC9+1,$L$4),"")</f>
        <v/>
      </c>
      <c r="RE9" s="16" t="str">
        <f t="shared" ref="RE9" si="865">IF(RE8&lt;=($U$3+$AJ$3+$AY$3+$BN$3+$CC$3),IF(RD9+1&lt;$L$4,RD9+1,$L$4),"")</f>
        <v/>
      </c>
      <c r="RF9" s="17" t="str">
        <f t="shared" ref="RF9" si="866">IF(RF8&lt;=($U$3+$AJ$3+$AY$3+$BN$3+$CC$3),IF(RE9+1&lt;$L$4,RE9+1,$L$4),"")</f>
        <v/>
      </c>
      <c r="RG9" s="15" t="str">
        <f t="shared" ref="RG9" si="867">IF(RG8&lt;=($U$3+$AJ$3+$AY$3+$BN$3+$CC$3),IF(RF9+1&lt;$L$4,RF9+1,$L$4),"")</f>
        <v/>
      </c>
      <c r="RH9" s="16" t="str">
        <f t="shared" ref="RH9" si="868">IF(RH8&lt;=($U$3+$AJ$3+$AY$3+$BN$3+$CC$3),IF(RG9+1&lt;$L$4,RG9+1,$L$4),"")</f>
        <v/>
      </c>
      <c r="RI9" s="16" t="str">
        <f t="shared" ref="RI9" si="869">IF(RI8&lt;=($U$3+$AJ$3+$AY$3+$BN$3+$CC$3),IF(RH9+1&lt;$L$4,RH9+1,$L$4),"")</f>
        <v/>
      </c>
      <c r="RJ9" s="16" t="str">
        <f t="shared" ref="RJ9" si="870">IF(RJ8&lt;=($U$3+$AJ$3+$AY$3+$BN$3+$CC$3),IF(RI9+1&lt;$L$4,RI9+1,$L$4),"")</f>
        <v/>
      </c>
      <c r="RK9" s="16" t="str">
        <f t="shared" ref="RK9" si="871">IF(RK8&lt;=($U$3+$AJ$3+$AY$3+$BN$3+$CC$3),IF(RJ9+1&lt;$L$4,RJ9+1,$L$4),"")</f>
        <v/>
      </c>
      <c r="RL9" s="16" t="str">
        <f t="shared" ref="RL9" si="872">IF(RL8&lt;=($U$3+$AJ$3+$AY$3+$BN$3+$CC$3),IF(RK9+1&lt;$L$4,RK9+1,$L$4),"")</f>
        <v/>
      </c>
      <c r="RM9" s="17" t="str">
        <f t="shared" ref="RM9" si="873">IF(RM8&lt;=($U$3+$AJ$3+$AY$3+$BN$3+$CC$3),IF(RL9+1&lt;$L$4,RL9+1,$L$4),"")</f>
        <v/>
      </c>
      <c r="RN9" s="15" t="str">
        <f t="shared" ref="RN9" si="874">IF(RN8&lt;=($U$3+$AJ$3+$AY$3+$BN$3+$CC$3),IF(RM9+1&lt;$L$4,RM9+1,$L$4),"")</f>
        <v/>
      </c>
      <c r="RO9" s="16" t="str">
        <f t="shared" ref="RO9" si="875">IF(RO8&lt;=($U$3+$AJ$3+$AY$3+$BN$3+$CC$3),IF(RN9+1&lt;$L$4,RN9+1,$L$4),"")</f>
        <v/>
      </c>
      <c r="RP9" s="16" t="str">
        <f t="shared" ref="RP9" si="876">IF(RP8&lt;=($U$3+$AJ$3+$AY$3+$BN$3+$CC$3),IF(RO9+1&lt;$L$4,RO9+1,$L$4),"")</f>
        <v/>
      </c>
      <c r="RQ9" s="16" t="str">
        <f t="shared" ref="RQ9" si="877">IF(RQ8&lt;=($U$3+$AJ$3+$AY$3+$BN$3+$CC$3),IF(RP9+1&lt;$L$4,RP9+1,$L$4),"")</f>
        <v/>
      </c>
      <c r="RR9" s="16" t="str">
        <f t="shared" ref="RR9" si="878">IF(RR8&lt;=($U$3+$AJ$3+$AY$3+$BN$3+$CC$3),IF(RQ9+1&lt;$L$4,RQ9+1,$L$4),"")</f>
        <v/>
      </c>
      <c r="RS9" s="16" t="str">
        <f t="shared" ref="RS9" si="879">IF(RS8&lt;=($U$3+$AJ$3+$AY$3+$BN$3+$CC$3),IF(RR9+1&lt;$L$4,RR9+1,$L$4),"")</f>
        <v/>
      </c>
      <c r="RT9" s="17" t="str">
        <f t="shared" ref="RT9" si="880">IF(RT8&lt;=($U$3+$AJ$3+$AY$3+$BN$3+$CC$3),IF(RS9+1&lt;$L$4,RS9+1,$L$4),"")</f>
        <v/>
      </c>
      <c r="RU9" s="15" t="str">
        <f t="shared" ref="RU9" si="881">IF(RU8&lt;=($U$3+$AJ$3+$AY$3+$BN$3+$CC$3),IF(RT9+1&lt;$L$4,RT9+1,$L$4),"")</f>
        <v/>
      </c>
      <c r="RV9" s="16" t="str">
        <f t="shared" ref="RV9" si="882">IF(RV8&lt;=($U$3+$AJ$3+$AY$3+$BN$3+$CC$3),IF(RU9+1&lt;$L$4,RU9+1,$L$4),"")</f>
        <v/>
      </c>
      <c r="RW9" s="16" t="str">
        <f t="shared" ref="RW9" si="883">IF(RW8&lt;=($U$3+$AJ$3+$AY$3+$BN$3+$CC$3),IF(RV9+1&lt;$L$4,RV9+1,$L$4),"")</f>
        <v/>
      </c>
      <c r="RX9" s="16" t="str">
        <f t="shared" ref="RX9" si="884">IF(RX8&lt;=($U$3+$AJ$3+$AY$3+$BN$3+$CC$3),IF(RW9+1&lt;$L$4,RW9+1,$L$4),"")</f>
        <v/>
      </c>
      <c r="RY9" s="16" t="str">
        <f t="shared" ref="RY9" si="885">IF(RY8&lt;=($U$3+$AJ$3+$AY$3+$BN$3+$CC$3),IF(RX9+1&lt;$L$4,RX9+1,$L$4),"")</f>
        <v/>
      </c>
      <c r="RZ9" s="16" t="str">
        <f t="shared" ref="RZ9" si="886">IF(RZ8&lt;=($U$3+$AJ$3+$AY$3+$BN$3+$CC$3),IF(RY9+1&lt;$L$4,RY9+1,$L$4),"")</f>
        <v/>
      </c>
      <c r="SA9" s="17" t="str">
        <f t="shared" ref="SA9" si="887">IF(SA8&lt;=($U$3+$AJ$3+$AY$3+$BN$3+$CC$3),IF(RZ9+1&lt;$L$4,RZ9+1,$L$4),"")</f>
        <v/>
      </c>
      <c r="SB9" s="15" t="str">
        <f t="shared" ref="SB9" si="888">IF(SB8&lt;=($U$3+$AJ$3+$AY$3+$BN$3+$CC$3),IF(SA9+1&lt;$L$4,SA9+1,$L$4),"")</f>
        <v/>
      </c>
      <c r="SC9" s="16" t="str">
        <f t="shared" ref="SC9" si="889">IF(SC8&lt;=($U$3+$AJ$3+$AY$3+$BN$3+$CC$3),IF(SB9+1&lt;$L$4,SB9+1,$L$4),"")</f>
        <v/>
      </c>
      <c r="SD9" s="16" t="str">
        <f t="shared" ref="SD9" si="890">IF(SD8&lt;=($U$3+$AJ$3+$AY$3+$BN$3+$CC$3),IF(SC9+1&lt;$L$4,SC9+1,$L$4),"")</f>
        <v/>
      </c>
      <c r="SE9" s="16" t="str">
        <f t="shared" ref="SE9" si="891">IF(SE8&lt;=($U$3+$AJ$3+$AY$3+$BN$3+$CC$3),IF(SD9+1&lt;$L$4,SD9+1,$L$4),"")</f>
        <v/>
      </c>
      <c r="SF9" s="16" t="str">
        <f t="shared" ref="SF9" si="892">IF(SF8&lt;=($U$3+$AJ$3+$AY$3+$BN$3+$CC$3),IF(SE9+1&lt;$L$4,SE9+1,$L$4),"")</f>
        <v/>
      </c>
      <c r="SG9" s="16" t="str">
        <f t="shared" ref="SG9" si="893">IF(SG8&lt;=($U$3+$AJ$3+$AY$3+$BN$3+$CC$3),IF(SF9+1&lt;$L$4,SF9+1,$L$4),"")</f>
        <v/>
      </c>
      <c r="SH9" s="17" t="str">
        <f t="shared" ref="SH9" si="894">IF(SH8&lt;=($U$3+$AJ$3+$AY$3+$BN$3+$CC$3),IF(SG9+1&lt;$L$4,SG9+1,$L$4),"")</f>
        <v/>
      </c>
      <c r="SI9" s="15" t="str">
        <f t="shared" ref="SI9" si="895">IF(SI8&lt;=($U$3+$AJ$3+$AY$3+$BN$3+$CC$3),IF(SH9+1&lt;$L$4,SH9+1,$L$4),"")</f>
        <v/>
      </c>
      <c r="SJ9" s="16" t="str">
        <f t="shared" ref="SJ9" si="896">IF(SJ8&lt;=($U$3+$AJ$3+$AY$3+$BN$3+$CC$3),IF(SI9+1&lt;$L$4,SI9+1,$L$4),"")</f>
        <v/>
      </c>
      <c r="SK9" s="16" t="str">
        <f t="shared" ref="SK9" si="897">IF(SK8&lt;=($U$3+$AJ$3+$AY$3+$BN$3+$CC$3),IF(SJ9+1&lt;$L$4,SJ9+1,$L$4),"")</f>
        <v/>
      </c>
      <c r="SL9" s="16" t="str">
        <f t="shared" ref="SL9" si="898">IF(SL8&lt;=($U$3+$AJ$3+$AY$3+$BN$3+$CC$3),IF(SK9+1&lt;$L$4,SK9+1,$L$4),"")</f>
        <v/>
      </c>
      <c r="SM9" s="16" t="str">
        <f t="shared" ref="SM9" si="899">IF(SM8&lt;=($U$3+$AJ$3+$AY$3+$BN$3+$CC$3),IF(SL9+1&lt;$L$4,SL9+1,$L$4),"")</f>
        <v/>
      </c>
      <c r="SN9" s="16" t="str">
        <f t="shared" ref="SN9" si="900">IF(SN8&lt;=($U$3+$AJ$3+$AY$3+$BN$3+$CC$3),IF(SM9+1&lt;$L$4,SM9+1,$L$4),"")</f>
        <v/>
      </c>
      <c r="SO9" s="17" t="str">
        <f t="shared" ref="SO9" si="901">IF(SO8&lt;=($U$3+$AJ$3+$AY$3+$BN$3+$CC$3),IF(SN9+1&lt;$L$4,SN9+1,$L$4),"")</f>
        <v/>
      </c>
      <c r="SP9" s="15" t="str">
        <f t="shared" ref="SP9" si="902">IF(SP8&lt;=($U$3+$AJ$3+$AY$3+$BN$3+$CC$3),IF(SO9+1&lt;$L$4,SO9+1,$L$4),"")</f>
        <v/>
      </c>
      <c r="SQ9" s="16" t="str">
        <f t="shared" ref="SQ9" si="903">IF(SQ8&lt;=($U$3+$AJ$3+$AY$3+$BN$3+$CC$3),IF(SP9+1&lt;$L$4,SP9+1,$L$4),"")</f>
        <v/>
      </c>
      <c r="SR9" s="16" t="str">
        <f t="shared" ref="SR9" si="904">IF(SR8&lt;=($U$3+$AJ$3+$AY$3+$BN$3+$CC$3),IF(SQ9+1&lt;$L$4,SQ9+1,$L$4),"")</f>
        <v/>
      </c>
      <c r="SS9" s="16" t="str">
        <f t="shared" ref="SS9" si="905">IF(SS8&lt;=($U$3+$AJ$3+$AY$3+$BN$3+$CC$3),IF(SR9+1&lt;$L$4,SR9+1,$L$4),"")</f>
        <v/>
      </c>
      <c r="ST9" s="16" t="str">
        <f t="shared" ref="ST9" si="906">IF(ST8&lt;=($U$3+$AJ$3+$AY$3+$BN$3+$CC$3),IF(SS9+1&lt;$L$4,SS9+1,$L$4),"")</f>
        <v/>
      </c>
      <c r="SU9" s="16" t="str">
        <f t="shared" ref="SU9" si="907">IF(SU8&lt;=($U$3+$AJ$3+$AY$3+$BN$3+$CC$3),IF(ST9+1&lt;$L$4,ST9+1,$L$4),"")</f>
        <v/>
      </c>
      <c r="SV9" s="17" t="str">
        <f t="shared" ref="SV9" si="908">IF(SV8&lt;=($U$3+$AJ$3+$AY$3+$BN$3+$CC$3),IF(SU9+1&lt;$L$4,SU9+1,$L$4),"")</f>
        <v/>
      </c>
      <c r="SW9" s="15" t="str">
        <f t="shared" ref="SW9" si="909">IF(SW8&lt;=($U$3+$AJ$3+$AY$3+$BN$3+$CC$3),IF(SV9+1&lt;$L$4,SV9+1,$L$4),"")</f>
        <v/>
      </c>
      <c r="SX9" s="16" t="str">
        <f t="shared" ref="SX9" si="910">IF(SX8&lt;=($U$3+$AJ$3+$AY$3+$BN$3+$CC$3),IF(SW9+1&lt;$L$4,SW9+1,$L$4),"")</f>
        <v/>
      </c>
      <c r="SY9" s="16" t="str">
        <f t="shared" ref="SY9" si="911">IF(SY8&lt;=($U$3+$AJ$3+$AY$3+$BN$3+$CC$3),IF(SX9+1&lt;$L$4,SX9+1,$L$4),"")</f>
        <v/>
      </c>
      <c r="SZ9" s="16" t="str">
        <f t="shared" ref="SZ9" si="912">IF(SZ8&lt;=($U$3+$AJ$3+$AY$3+$BN$3+$CC$3),IF(SY9+1&lt;$L$4,SY9+1,$L$4),"")</f>
        <v/>
      </c>
      <c r="TA9" s="16" t="str">
        <f t="shared" ref="TA9" si="913">IF(TA8&lt;=($U$3+$AJ$3+$AY$3+$BN$3+$CC$3),IF(SZ9+1&lt;$L$4,SZ9+1,$L$4),"")</f>
        <v/>
      </c>
      <c r="TB9" s="16" t="str">
        <f t="shared" ref="TB9" si="914">IF(TB8&lt;=($U$3+$AJ$3+$AY$3+$BN$3+$CC$3),IF(TA9+1&lt;$L$4,TA9+1,$L$4),"")</f>
        <v/>
      </c>
      <c r="TC9" s="17" t="str">
        <f t="shared" ref="TC9" si="915">IF(TC8&lt;=($U$3+$AJ$3+$AY$3+$BN$3+$CC$3),IF(TB9+1&lt;$L$4,TB9+1,$L$4),"")</f>
        <v/>
      </c>
      <c r="TD9" s="15" t="str">
        <f t="shared" ref="TD9" si="916">IF(TD8&lt;=($U$3+$AJ$3+$AY$3+$BN$3+$CC$3),IF(TC9+1&lt;$L$4,TC9+1,$L$4),"")</f>
        <v/>
      </c>
      <c r="TE9" s="16" t="str">
        <f t="shared" ref="TE9" si="917">IF(TE8&lt;=($U$3+$AJ$3+$AY$3+$BN$3+$CC$3),IF(TD9+1&lt;$L$4,TD9+1,$L$4),"")</f>
        <v/>
      </c>
      <c r="TF9" s="16" t="str">
        <f t="shared" ref="TF9" si="918">IF(TF8&lt;=($U$3+$AJ$3+$AY$3+$BN$3+$CC$3),IF(TE9+1&lt;$L$4,TE9+1,$L$4),"")</f>
        <v/>
      </c>
      <c r="TG9" s="16" t="str">
        <f t="shared" ref="TG9" si="919">IF(TG8&lt;=($U$3+$AJ$3+$AY$3+$BN$3+$CC$3),IF(TF9+1&lt;$L$4,TF9+1,$L$4),"")</f>
        <v/>
      </c>
      <c r="TH9" s="16" t="str">
        <f t="shared" ref="TH9" si="920">IF(TH8&lt;=($U$3+$AJ$3+$AY$3+$BN$3+$CC$3),IF(TG9+1&lt;$L$4,TG9+1,$L$4),"")</f>
        <v/>
      </c>
      <c r="TI9" s="16" t="str">
        <f t="shared" ref="TI9" si="921">IF(TI8&lt;=($U$3+$AJ$3+$AY$3+$BN$3+$CC$3),IF(TH9+1&lt;$L$4,TH9+1,$L$4),"")</f>
        <v/>
      </c>
      <c r="TJ9" s="17" t="str">
        <f t="shared" ref="TJ9" si="922">IF(TJ8&lt;=($U$3+$AJ$3+$AY$3+$BN$3+$CC$3),IF(TI9+1&lt;$L$4,TI9+1,$L$4),"")</f>
        <v/>
      </c>
      <c r="TK9" s="15" t="str">
        <f t="shared" ref="TK9" si="923">IF(TK8&lt;=($U$3+$AJ$3+$AY$3+$BN$3+$CC$3),IF(TJ9+1&lt;$L$4,TJ9+1,$L$4),"")</f>
        <v/>
      </c>
      <c r="TL9" s="16" t="str">
        <f t="shared" ref="TL9" si="924">IF(TL8&lt;=($U$3+$AJ$3+$AY$3+$BN$3+$CC$3),IF(TK9+1&lt;$L$4,TK9+1,$L$4),"")</f>
        <v/>
      </c>
      <c r="TM9" s="16" t="str">
        <f t="shared" ref="TM9" si="925">IF(TM8&lt;=($U$3+$AJ$3+$AY$3+$BN$3+$CC$3),IF(TL9+1&lt;$L$4,TL9+1,$L$4),"")</f>
        <v/>
      </c>
      <c r="TN9" s="16" t="str">
        <f t="shared" ref="TN9" si="926">IF(TN8&lt;=($U$3+$AJ$3+$AY$3+$BN$3+$CC$3),IF(TM9+1&lt;$L$4,TM9+1,$L$4),"")</f>
        <v/>
      </c>
      <c r="TO9" s="16" t="str">
        <f t="shared" ref="TO9" si="927">IF(TO8&lt;=($U$3+$AJ$3+$AY$3+$BN$3+$CC$3),IF(TN9+1&lt;$L$4,TN9+1,$L$4),"")</f>
        <v/>
      </c>
      <c r="TP9" s="16" t="str">
        <f t="shared" ref="TP9" si="928">IF(TP8&lt;=($U$3+$AJ$3+$AY$3+$BN$3+$CC$3),IF(TO9+1&lt;$L$4,TO9+1,$L$4),"")</f>
        <v/>
      </c>
      <c r="TQ9" s="17" t="str">
        <f t="shared" ref="TQ9" si="929">IF(TQ8&lt;=($U$3+$AJ$3+$AY$3+$BN$3+$CC$3),IF(TP9+1&lt;$L$4,TP9+1,$L$4),"")</f>
        <v/>
      </c>
      <c r="TR9" s="15" t="str">
        <f t="shared" ref="TR9" si="930">IF(TR8&lt;=($U$3+$AJ$3+$AY$3+$BN$3+$CC$3),IF(TQ9+1&lt;$L$4,TQ9+1,$L$4),"")</f>
        <v/>
      </c>
      <c r="TS9" s="16" t="str">
        <f t="shared" ref="TS9" si="931">IF(TS8&lt;=($U$3+$AJ$3+$AY$3+$BN$3+$CC$3),IF(TR9+1&lt;$L$4,TR9+1,$L$4),"")</f>
        <v/>
      </c>
      <c r="TT9" s="16" t="str">
        <f t="shared" ref="TT9" si="932">IF(TT8&lt;=($U$3+$AJ$3+$AY$3+$BN$3+$CC$3),IF(TS9+1&lt;$L$4,TS9+1,$L$4),"")</f>
        <v/>
      </c>
      <c r="TU9" s="16" t="str">
        <f t="shared" ref="TU9" si="933">IF(TU8&lt;=($U$3+$AJ$3+$AY$3+$BN$3+$CC$3),IF(TT9+1&lt;$L$4,TT9+1,$L$4),"")</f>
        <v/>
      </c>
      <c r="TV9" s="16" t="str">
        <f t="shared" ref="TV9" si="934">IF(TV8&lt;=($U$3+$AJ$3+$AY$3+$BN$3+$CC$3),IF(TU9+1&lt;$L$4,TU9+1,$L$4),"")</f>
        <v/>
      </c>
      <c r="TW9" s="16" t="str">
        <f t="shared" ref="TW9" si="935">IF(TW8&lt;=($U$3+$AJ$3+$AY$3+$BN$3+$CC$3),IF(TV9+1&lt;$L$4,TV9+1,$L$4),"")</f>
        <v/>
      </c>
      <c r="TX9" s="17" t="str">
        <f t="shared" ref="TX9" si="936">IF(TX8&lt;=($U$3+$AJ$3+$AY$3+$BN$3+$CC$3),IF(TW9+1&lt;$L$4,TW9+1,$L$4),"")</f>
        <v/>
      </c>
      <c r="TY9" s="15" t="str">
        <f t="shared" ref="TY9" si="937">IF(TY8&lt;=($U$3+$AJ$3+$AY$3+$BN$3+$CC$3),IF(TX9+1&lt;$L$4,TX9+1,$L$4),"")</f>
        <v/>
      </c>
      <c r="TZ9" s="16" t="str">
        <f t="shared" ref="TZ9" si="938">IF(TZ8&lt;=($U$3+$AJ$3+$AY$3+$BN$3+$CC$3),IF(TY9+1&lt;$L$4,TY9+1,$L$4),"")</f>
        <v/>
      </c>
      <c r="UA9" s="16" t="str">
        <f t="shared" ref="UA9" si="939">IF(UA8&lt;=($U$3+$AJ$3+$AY$3+$BN$3+$CC$3),IF(TZ9+1&lt;$L$4,TZ9+1,$L$4),"")</f>
        <v/>
      </c>
      <c r="UB9" s="16" t="str">
        <f t="shared" ref="UB9" si="940">IF(UB8&lt;=($U$3+$AJ$3+$AY$3+$BN$3+$CC$3),IF(UA9+1&lt;$L$4,UA9+1,$L$4),"")</f>
        <v/>
      </c>
      <c r="UC9" s="16" t="str">
        <f t="shared" ref="UC9" si="941">IF(UC8&lt;=($U$3+$AJ$3+$AY$3+$BN$3+$CC$3),IF(UB9+1&lt;$L$4,UB9+1,$L$4),"")</f>
        <v/>
      </c>
      <c r="UD9" s="16" t="str">
        <f t="shared" ref="UD9" si="942">IF(UD8&lt;=($U$3+$AJ$3+$AY$3+$BN$3+$CC$3),IF(UC9+1&lt;$L$4,UC9+1,$L$4),"")</f>
        <v/>
      </c>
      <c r="UE9" s="17" t="str">
        <f t="shared" ref="UE9" si="943">IF(UE8&lt;=($U$3+$AJ$3+$AY$3+$BN$3+$CC$3),IF(UD9+1&lt;$L$4,UD9+1,$L$4),"")</f>
        <v/>
      </c>
      <c r="UF9" s="15" t="str">
        <f t="shared" ref="UF9" si="944">IF(UF8&lt;=($U$3+$AJ$3+$AY$3+$BN$3+$CC$3),IF(UE9+1&lt;$L$4,UE9+1,$L$4),"")</f>
        <v/>
      </c>
      <c r="UG9" s="16" t="str">
        <f t="shared" ref="UG9" si="945">IF(UG8&lt;=($U$3+$AJ$3+$AY$3+$BN$3+$CC$3),IF(UF9+1&lt;$L$4,UF9+1,$L$4),"")</f>
        <v/>
      </c>
      <c r="UH9" s="16" t="str">
        <f t="shared" ref="UH9" si="946">IF(UH8&lt;=($U$3+$AJ$3+$AY$3+$BN$3+$CC$3),IF(UG9+1&lt;$L$4,UG9+1,$L$4),"")</f>
        <v/>
      </c>
      <c r="UI9" s="16" t="str">
        <f t="shared" ref="UI9" si="947">IF(UI8&lt;=($U$3+$AJ$3+$AY$3+$BN$3+$CC$3),IF(UH9+1&lt;$L$4,UH9+1,$L$4),"")</f>
        <v/>
      </c>
      <c r="UJ9" s="16" t="str">
        <f t="shared" ref="UJ9" si="948">IF(UJ8&lt;=($U$3+$AJ$3+$AY$3+$BN$3+$CC$3),IF(UI9+1&lt;$L$4,UI9+1,$L$4),"")</f>
        <v/>
      </c>
      <c r="UK9" s="16" t="str">
        <f t="shared" ref="UK9" si="949">IF(UK8&lt;=($U$3+$AJ$3+$AY$3+$BN$3+$CC$3),IF(UJ9+1&lt;$L$4,UJ9+1,$L$4),"")</f>
        <v/>
      </c>
      <c r="UL9" s="17" t="str">
        <f t="shared" ref="UL9" si="950">IF(UL8&lt;=($U$3+$AJ$3+$AY$3+$BN$3+$CC$3),IF(UK9+1&lt;$L$4,UK9+1,$L$4),"")</f>
        <v/>
      </c>
      <c r="UM9" s="15" t="str">
        <f t="shared" ref="UM9" si="951">IF(UM8&lt;=($U$3+$AJ$3+$AY$3+$BN$3+$CC$3),IF(UL9+1&lt;$L$4,UL9+1,$L$4),"")</f>
        <v/>
      </c>
      <c r="UN9" s="16" t="str">
        <f t="shared" ref="UN9" si="952">IF(UN8&lt;=($U$3+$AJ$3+$AY$3+$BN$3+$CC$3),IF(UM9+1&lt;$L$4,UM9+1,$L$4),"")</f>
        <v/>
      </c>
      <c r="UO9" s="16" t="str">
        <f t="shared" ref="UO9" si="953">IF(UO8&lt;=($U$3+$AJ$3+$AY$3+$BN$3+$CC$3),IF(UN9+1&lt;$L$4,UN9+1,$L$4),"")</f>
        <v/>
      </c>
      <c r="UP9" s="16" t="str">
        <f t="shared" ref="UP9" si="954">IF(UP8&lt;=($U$3+$AJ$3+$AY$3+$BN$3+$CC$3),IF(UO9+1&lt;$L$4,UO9+1,$L$4),"")</f>
        <v/>
      </c>
      <c r="UQ9" s="16" t="str">
        <f t="shared" ref="UQ9" si="955">IF(UQ8&lt;=($U$3+$AJ$3+$AY$3+$BN$3+$CC$3),IF(UP9+1&lt;$L$4,UP9+1,$L$4),"")</f>
        <v/>
      </c>
      <c r="UR9" s="16" t="str">
        <f t="shared" ref="UR9" si="956">IF(UR8&lt;=($U$3+$AJ$3+$AY$3+$BN$3+$CC$3),IF(UQ9+1&lt;$L$4,UQ9+1,$L$4),"")</f>
        <v/>
      </c>
      <c r="US9" s="17" t="str">
        <f t="shared" ref="US9" si="957">IF(US8&lt;=($U$3+$AJ$3+$AY$3+$BN$3+$CC$3),IF(UR9+1&lt;$L$4,UR9+1,$L$4),"")</f>
        <v/>
      </c>
      <c r="UT9" s="15" t="str">
        <f t="shared" ref="UT9" si="958">IF(UT8&lt;=($U$3+$AJ$3+$AY$3+$BN$3+$CC$3),IF(US9+1&lt;$L$4,US9+1,$L$4),"")</f>
        <v/>
      </c>
      <c r="UU9" s="16" t="str">
        <f t="shared" ref="UU9" si="959">IF(UU8&lt;=($U$3+$AJ$3+$AY$3+$BN$3+$CC$3),IF(UT9+1&lt;$L$4,UT9+1,$L$4),"")</f>
        <v/>
      </c>
      <c r="UV9" s="16" t="str">
        <f t="shared" ref="UV9" si="960">IF(UV8&lt;=($U$3+$AJ$3+$AY$3+$BN$3+$CC$3),IF(UU9+1&lt;$L$4,UU9+1,$L$4),"")</f>
        <v/>
      </c>
      <c r="UW9" s="16" t="str">
        <f t="shared" ref="UW9" si="961">IF(UW8&lt;=($U$3+$AJ$3+$AY$3+$BN$3+$CC$3),IF(UV9+1&lt;$L$4,UV9+1,$L$4),"")</f>
        <v/>
      </c>
      <c r="UX9" s="16" t="str">
        <f t="shared" ref="UX9" si="962">IF(UX8&lt;=($U$3+$AJ$3+$AY$3+$BN$3+$CC$3),IF(UW9+1&lt;$L$4,UW9+1,$L$4),"")</f>
        <v/>
      </c>
      <c r="UY9" s="16" t="str">
        <f t="shared" ref="UY9" si="963">IF(UY8&lt;=($U$3+$AJ$3+$AY$3+$BN$3+$CC$3),IF(UX9+1&lt;$L$4,UX9+1,$L$4),"")</f>
        <v/>
      </c>
      <c r="UZ9" s="17" t="str">
        <f t="shared" ref="UZ9" si="964">IF(UZ8&lt;=($U$3+$AJ$3+$AY$3+$BN$3+$CC$3),IF(UY9+1&lt;$L$4,UY9+1,$L$4),"")</f>
        <v/>
      </c>
      <c r="VA9" s="15" t="str">
        <f t="shared" ref="VA9" si="965">IF(VA8&lt;=($U$3+$AJ$3+$AY$3+$BN$3+$CC$3),IF(UZ9+1&lt;$L$4,UZ9+1,$L$4),"")</f>
        <v/>
      </c>
      <c r="VB9" s="16" t="str">
        <f t="shared" ref="VB9" si="966">IF(VB8&lt;=($U$3+$AJ$3+$AY$3+$BN$3+$CC$3),IF(VA9+1&lt;$L$4,VA9+1,$L$4),"")</f>
        <v/>
      </c>
      <c r="VC9" s="16" t="str">
        <f t="shared" ref="VC9" si="967">IF(VC8&lt;=($U$3+$AJ$3+$AY$3+$BN$3+$CC$3),IF(VB9+1&lt;$L$4,VB9+1,$L$4),"")</f>
        <v/>
      </c>
      <c r="VD9" s="16" t="str">
        <f t="shared" ref="VD9" si="968">IF(VD8&lt;=($U$3+$AJ$3+$AY$3+$BN$3+$CC$3),IF(VC9+1&lt;$L$4,VC9+1,$L$4),"")</f>
        <v/>
      </c>
      <c r="VE9" s="16" t="str">
        <f t="shared" ref="VE9" si="969">IF(VE8&lt;=($U$3+$AJ$3+$AY$3+$BN$3+$CC$3),IF(VD9+1&lt;$L$4,VD9+1,$L$4),"")</f>
        <v/>
      </c>
      <c r="VF9" s="16" t="str">
        <f t="shared" ref="VF9" si="970">IF(VF8&lt;=($U$3+$AJ$3+$AY$3+$BN$3+$CC$3),IF(VE9+1&lt;$L$4,VE9+1,$L$4),"")</f>
        <v/>
      </c>
      <c r="VG9" s="17" t="str">
        <f t="shared" ref="VG9" si="971">IF(VG8&lt;=($U$3+$AJ$3+$AY$3+$BN$3+$CC$3),IF(VF9+1&lt;$L$4,VF9+1,$L$4),"")</f>
        <v/>
      </c>
      <c r="VH9" s="15" t="str">
        <f t="shared" ref="VH9" si="972">IF(VH8&lt;=($U$3+$AJ$3+$AY$3+$BN$3+$CC$3),IF(VG9+1&lt;$L$4,VG9+1,$L$4),"")</f>
        <v/>
      </c>
      <c r="VI9" s="16" t="str">
        <f t="shared" ref="VI9" si="973">IF(VI8&lt;=($U$3+$AJ$3+$AY$3+$BN$3+$CC$3),IF(VH9+1&lt;$L$4,VH9+1,$L$4),"")</f>
        <v/>
      </c>
      <c r="VJ9" s="16" t="str">
        <f t="shared" ref="VJ9" si="974">IF(VJ8&lt;=($U$3+$AJ$3+$AY$3+$BN$3+$CC$3),IF(VI9+1&lt;$L$4,VI9+1,$L$4),"")</f>
        <v/>
      </c>
      <c r="VK9" s="16" t="str">
        <f t="shared" ref="VK9" si="975">IF(VK8&lt;=($U$3+$AJ$3+$AY$3+$BN$3+$CC$3),IF(VJ9+1&lt;$L$4,VJ9+1,$L$4),"")</f>
        <v/>
      </c>
      <c r="VL9" s="16" t="str">
        <f t="shared" ref="VL9" si="976">IF(VL8&lt;=($U$3+$AJ$3+$AY$3+$BN$3+$CC$3),IF(VK9+1&lt;$L$4,VK9+1,$L$4),"")</f>
        <v/>
      </c>
      <c r="VM9" s="16" t="str">
        <f t="shared" ref="VM9" si="977">IF(VM8&lt;=($U$3+$AJ$3+$AY$3+$BN$3+$CC$3),IF(VL9+1&lt;$L$4,VL9+1,$L$4),"")</f>
        <v/>
      </c>
      <c r="VN9" s="17" t="str">
        <f t="shared" ref="VN9" si="978">IF(VN8&lt;=($U$3+$AJ$3+$AY$3+$BN$3+$CC$3),IF(VM9+1&lt;$L$4,VM9+1,$L$4),"")</f>
        <v/>
      </c>
      <c r="VO9" s="15" t="str">
        <f t="shared" ref="VO9" si="979">IF(VO8&lt;=($U$3+$AJ$3+$AY$3+$BN$3+$CC$3),IF(VN9+1&lt;$L$4,VN9+1,$L$4),"")</f>
        <v/>
      </c>
      <c r="VP9" s="16" t="str">
        <f t="shared" ref="VP9" si="980">IF(VP8&lt;=($U$3+$AJ$3+$AY$3+$BN$3+$CC$3),IF(VO9+1&lt;$L$4,VO9+1,$L$4),"")</f>
        <v/>
      </c>
      <c r="VQ9" s="16" t="str">
        <f t="shared" ref="VQ9" si="981">IF(VQ8&lt;=($U$3+$AJ$3+$AY$3+$BN$3+$CC$3),IF(VP9+1&lt;$L$4,VP9+1,$L$4),"")</f>
        <v/>
      </c>
      <c r="VR9" s="16" t="str">
        <f t="shared" ref="VR9" si="982">IF(VR8&lt;=($U$3+$AJ$3+$AY$3+$BN$3+$CC$3),IF(VQ9+1&lt;$L$4,VQ9+1,$L$4),"")</f>
        <v/>
      </c>
      <c r="VS9" s="16" t="str">
        <f t="shared" ref="VS9" si="983">IF(VS8&lt;=($U$3+$AJ$3+$AY$3+$BN$3+$CC$3),IF(VR9+1&lt;$L$4,VR9+1,$L$4),"")</f>
        <v/>
      </c>
      <c r="VT9" s="16" t="str">
        <f t="shared" ref="VT9" si="984">IF(VT8&lt;=($U$3+$AJ$3+$AY$3+$BN$3+$CC$3),IF(VS9+1&lt;$L$4,VS9+1,$L$4),"")</f>
        <v/>
      </c>
      <c r="VU9" s="17" t="str">
        <f t="shared" ref="VU9" si="985">IF(VU8&lt;=($U$3+$AJ$3+$AY$3+$BN$3+$CC$3),IF(VT9+1&lt;$L$4,VT9+1,$L$4),"")</f>
        <v/>
      </c>
      <c r="VV9" s="15" t="str">
        <f t="shared" ref="VV9" si="986">IF(VV8&lt;=($U$3+$AJ$3+$AY$3+$BN$3+$CC$3),IF(VU9+1&lt;$L$4,VU9+1,$L$4),"")</f>
        <v/>
      </c>
      <c r="VW9" s="16" t="str">
        <f t="shared" ref="VW9" si="987">IF(VW8&lt;=($U$3+$AJ$3+$AY$3+$BN$3+$CC$3),IF(VV9+1&lt;$L$4,VV9+1,$L$4),"")</f>
        <v/>
      </c>
      <c r="VX9" s="16" t="str">
        <f t="shared" ref="VX9" si="988">IF(VX8&lt;=($U$3+$AJ$3+$AY$3+$BN$3+$CC$3),IF(VW9+1&lt;$L$4,VW9+1,$L$4),"")</f>
        <v/>
      </c>
      <c r="VY9" s="16" t="str">
        <f t="shared" ref="VY9" si="989">IF(VY8&lt;=($U$3+$AJ$3+$AY$3+$BN$3+$CC$3),IF(VX9+1&lt;$L$4,VX9+1,$L$4),"")</f>
        <v/>
      </c>
      <c r="VZ9" s="16" t="str">
        <f t="shared" ref="VZ9" si="990">IF(VZ8&lt;=($U$3+$AJ$3+$AY$3+$BN$3+$CC$3),IF(VY9+1&lt;$L$4,VY9+1,$L$4),"")</f>
        <v/>
      </c>
      <c r="WA9" s="16" t="str">
        <f t="shared" ref="WA9" si="991">IF(WA8&lt;=($U$3+$AJ$3+$AY$3+$BN$3+$CC$3),IF(VZ9+1&lt;$L$4,VZ9+1,$L$4),"")</f>
        <v/>
      </c>
      <c r="WB9" s="17" t="str">
        <f t="shared" ref="WB9" si="992">IF(WB8&lt;=($U$3+$AJ$3+$AY$3+$BN$3+$CC$3),IF(WA9+1&lt;$L$4,WA9+1,$L$4),"")</f>
        <v/>
      </c>
      <c r="WC9" s="15" t="str">
        <f t="shared" ref="WC9" si="993">IF(WC8&lt;=($U$3+$AJ$3+$AY$3+$BN$3+$CC$3),IF(WB9+1&lt;$L$4,WB9+1,$L$4),"")</f>
        <v/>
      </c>
      <c r="WD9" s="16" t="str">
        <f t="shared" ref="WD9" si="994">IF(WD8&lt;=($U$3+$AJ$3+$AY$3+$BN$3+$CC$3),IF(WC9+1&lt;$L$4,WC9+1,$L$4),"")</f>
        <v/>
      </c>
      <c r="WE9" s="16" t="str">
        <f t="shared" ref="WE9" si="995">IF(WE8&lt;=($U$3+$AJ$3+$AY$3+$BN$3+$CC$3),IF(WD9+1&lt;$L$4,WD9+1,$L$4),"")</f>
        <v/>
      </c>
      <c r="WF9" s="16" t="str">
        <f t="shared" ref="WF9" si="996">IF(WF8&lt;=($U$3+$AJ$3+$AY$3+$BN$3+$CC$3),IF(WE9+1&lt;$L$4,WE9+1,$L$4),"")</f>
        <v/>
      </c>
      <c r="WG9" s="16" t="str">
        <f t="shared" ref="WG9" si="997">IF(WG8&lt;=($U$3+$AJ$3+$AY$3+$BN$3+$CC$3),IF(WF9+1&lt;$L$4,WF9+1,$L$4),"")</f>
        <v/>
      </c>
      <c r="WH9" s="16" t="str">
        <f t="shared" ref="WH9" si="998">IF(WH8&lt;=($U$3+$AJ$3+$AY$3+$BN$3+$CC$3),IF(WG9+1&lt;$L$4,WG9+1,$L$4),"")</f>
        <v/>
      </c>
      <c r="WI9" s="17" t="str">
        <f t="shared" ref="WI9" si="999">IF(WI8&lt;=($U$3+$AJ$3+$AY$3+$BN$3+$CC$3),IF(WH9+1&lt;$L$4,WH9+1,$L$4),"")</f>
        <v/>
      </c>
      <c r="WJ9" s="15" t="str">
        <f t="shared" ref="WJ9" si="1000">IF(WJ8&lt;=($U$3+$AJ$3+$AY$3+$BN$3+$CC$3),IF(WI9+1&lt;$L$4,WI9+1,$L$4),"")</f>
        <v/>
      </c>
      <c r="WK9" s="16" t="str">
        <f t="shared" ref="WK9" si="1001">IF(WK8&lt;=($U$3+$AJ$3+$AY$3+$BN$3+$CC$3),IF(WJ9+1&lt;$L$4,WJ9+1,$L$4),"")</f>
        <v/>
      </c>
      <c r="WL9" s="16" t="str">
        <f t="shared" ref="WL9" si="1002">IF(WL8&lt;=($U$3+$AJ$3+$AY$3+$BN$3+$CC$3),IF(WK9+1&lt;$L$4,WK9+1,$L$4),"")</f>
        <v/>
      </c>
      <c r="WM9" s="16" t="str">
        <f t="shared" ref="WM9" si="1003">IF(WM8&lt;=($U$3+$AJ$3+$AY$3+$BN$3+$CC$3),IF(WL9+1&lt;$L$4,WL9+1,$L$4),"")</f>
        <v/>
      </c>
      <c r="WN9" s="16" t="str">
        <f t="shared" ref="WN9" si="1004">IF(WN8&lt;=($U$3+$AJ$3+$AY$3+$BN$3+$CC$3),IF(WM9+1&lt;$L$4,WM9+1,$L$4),"")</f>
        <v/>
      </c>
      <c r="WO9" s="16" t="str">
        <f t="shared" ref="WO9" si="1005">IF(WO8&lt;=($U$3+$AJ$3+$AY$3+$BN$3+$CC$3),IF(WN9+1&lt;$L$4,WN9+1,$L$4),"")</f>
        <v/>
      </c>
      <c r="WP9" s="17" t="str">
        <f t="shared" ref="WP9" si="1006">IF(WP8&lt;=($U$3+$AJ$3+$AY$3+$BN$3+$CC$3),IF(WO9+1&lt;$L$4,WO9+1,$L$4),"")</f>
        <v/>
      </c>
      <c r="WQ9" s="15" t="str">
        <f t="shared" ref="WQ9" si="1007">IF(WQ8&lt;=($U$3+$AJ$3+$AY$3+$BN$3+$CC$3),IF(WP9+1&lt;$L$4,WP9+1,$L$4),"")</f>
        <v/>
      </c>
      <c r="WR9" s="16" t="str">
        <f t="shared" ref="WR9" si="1008">IF(WR8&lt;=($U$3+$AJ$3+$AY$3+$BN$3+$CC$3),IF(WQ9+1&lt;$L$4,WQ9+1,$L$4),"")</f>
        <v/>
      </c>
      <c r="WS9" s="16" t="str">
        <f t="shared" ref="WS9" si="1009">IF(WS8&lt;=($U$3+$AJ$3+$AY$3+$BN$3+$CC$3),IF(WR9+1&lt;$L$4,WR9+1,$L$4),"")</f>
        <v/>
      </c>
      <c r="WT9" s="16" t="str">
        <f t="shared" ref="WT9" si="1010">IF(WT8&lt;=($U$3+$AJ$3+$AY$3+$BN$3+$CC$3),IF(WS9+1&lt;$L$4,WS9+1,$L$4),"")</f>
        <v/>
      </c>
      <c r="WU9" s="16" t="str">
        <f t="shared" ref="WU9" si="1011">IF(WU8&lt;=($U$3+$AJ$3+$AY$3+$BN$3+$CC$3),IF(WT9+1&lt;$L$4,WT9+1,$L$4),"")</f>
        <v/>
      </c>
      <c r="WV9" s="16" t="str">
        <f t="shared" ref="WV9" si="1012">IF(WV8&lt;=($U$3+$AJ$3+$AY$3+$BN$3+$CC$3),IF(WU9+1&lt;$L$4,WU9+1,$L$4),"")</f>
        <v/>
      </c>
      <c r="WW9" s="17" t="str">
        <f t="shared" ref="WW9" si="1013">IF(WW8&lt;=($U$3+$AJ$3+$AY$3+$BN$3+$CC$3),IF(WV9+1&lt;$L$4,WV9+1,$L$4),"")</f>
        <v/>
      </c>
      <c r="WX9" s="15" t="str">
        <f t="shared" ref="WX9" si="1014">IF(WX8&lt;=($U$3+$AJ$3+$AY$3+$BN$3+$CC$3),IF(WW9+1&lt;$L$4,WW9+1,$L$4),"")</f>
        <v/>
      </c>
      <c r="WY9" s="16" t="str">
        <f t="shared" ref="WY9" si="1015">IF(WY8&lt;=($U$3+$AJ$3+$AY$3+$BN$3+$CC$3),IF(WX9+1&lt;$L$4,WX9+1,$L$4),"")</f>
        <v/>
      </c>
      <c r="WZ9" s="16" t="str">
        <f t="shared" ref="WZ9" si="1016">IF(WZ8&lt;=($U$3+$AJ$3+$AY$3+$BN$3+$CC$3),IF(WY9+1&lt;$L$4,WY9+1,$L$4),"")</f>
        <v/>
      </c>
      <c r="XA9" s="16" t="str">
        <f t="shared" ref="XA9" si="1017">IF(XA8&lt;=($U$3+$AJ$3+$AY$3+$BN$3+$CC$3),IF(WZ9+1&lt;$L$4,WZ9+1,$L$4),"")</f>
        <v/>
      </c>
      <c r="XB9" s="16" t="str">
        <f t="shared" ref="XB9" si="1018">IF(XB8&lt;=($U$3+$AJ$3+$AY$3+$BN$3+$CC$3),IF(XA9+1&lt;$L$4,XA9+1,$L$4),"")</f>
        <v/>
      </c>
      <c r="XC9" s="16" t="str">
        <f t="shared" ref="XC9" si="1019">IF(XC8&lt;=($U$3+$AJ$3+$AY$3+$BN$3+$CC$3),IF(XB9+1&lt;$L$4,XB9+1,$L$4),"")</f>
        <v/>
      </c>
      <c r="XD9" s="17" t="str">
        <f t="shared" ref="XD9" si="1020">IF(XD8&lt;=($U$3+$AJ$3+$AY$3+$BN$3+$CC$3),IF(XC9+1&lt;$L$4,XC9+1,$L$4),"")</f>
        <v/>
      </c>
      <c r="XE9" s="15" t="str">
        <f t="shared" ref="XE9" si="1021">IF(XE8&lt;=($U$3+$AJ$3+$AY$3+$BN$3+$CC$3),IF(XD9+1&lt;$L$4,XD9+1,$L$4),"")</f>
        <v/>
      </c>
      <c r="XF9" s="16" t="str">
        <f t="shared" ref="XF9" si="1022">IF(XF8&lt;=($U$3+$AJ$3+$AY$3+$BN$3+$CC$3),IF(XE9+1&lt;$L$4,XE9+1,$L$4),"")</f>
        <v/>
      </c>
      <c r="XG9" s="16" t="str">
        <f t="shared" ref="XG9" si="1023">IF(XG8&lt;=($U$3+$AJ$3+$AY$3+$BN$3+$CC$3),IF(XF9+1&lt;$L$4,XF9+1,$L$4),"")</f>
        <v/>
      </c>
      <c r="XH9" s="16" t="str">
        <f t="shared" ref="XH9" si="1024">IF(XH8&lt;=($U$3+$AJ$3+$AY$3+$BN$3+$CC$3),IF(XG9+1&lt;$L$4,XG9+1,$L$4),"")</f>
        <v/>
      </c>
      <c r="XI9" s="16" t="str">
        <f t="shared" ref="XI9" si="1025">IF(XI8&lt;=($U$3+$AJ$3+$AY$3+$BN$3+$CC$3),IF(XH9+1&lt;$L$4,XH9+1,$L$4),"")</f>
        <v/>
      </c>
      <c r="XJ9" s="16" t="str">
        <f t="shared" ref="XJ9" si="1026">IF(XJ8&lt;=($U$3+$AJ$3+$AY$3+$BN$3+$CC$3),IF(XI9+1&lt;$L$4,XI9+1,$L$4),"")</f>
        <v/>
      </c>
      <c r="XK9" s="17" t="str">
        <f t="shared" ref="XK9" si="1027">IF(XK8&lt;=($U$3+$AJ$3+$AY$3+$BN$3+$CC$3),IF(XJ9+1&lt;$L$4,XJ9+1,$L$4),"")</f>
        <v/>
      </c>
      <c r="XL9" s="15" t="str">
        <f t="shared" ref="XL9" si="1028">IF(XL8&lt;=($U$3+$AJ$3+$AY$3+$BN$3+$CC$3),IF(XK9+1&lt;$L$4,XK9+1,$L$4),"")</f>
        <v/>
      </c>
      <c r="XM9" s="16" t="str">
        <f t="shared" ref="XM9" si="1029">IF(XM8&lt;=($U$3+$AJ$3+$AY$3+$BN$3+$CC$3),IF(XL9+1&lt;$L$4,XL9+1,$L$4),"")</f>
        <v/>
      </c>
      <c r="XN9" s="16" t="str">
        <f t="shared" ref="XN9" si="1030">IF(XN8&lt;=($U$3+$AJ$3+$AY$3+$BN$3+$CC$3),IF(XM9+1&lt;$L$4,XM9+1,$L$4),"")</f>
        <v/>
      </c>
      <c r="XO9" s="16" t="str">
        <f t="shared" ref="XO9" si="1031">IF(XO8&lt;=($U$3+$AJ$3+$AY$3+$BN$3+$CC$3),IF(XN9+1&lt;$L$4,XN9+1,$L$4),"")</f>
        <v/>
      </c>
      <c r="XP9" s="16" t="str">
        <f t="shared" ref="XP9" si="1032">IF(XP8&lt;=($U$3+$AJ$3+$AY$3+$BN$3+$CC$3),IF(XO9+1&lt;$L$4,XO9+1,$L$4),"")</f>
        <v/>
      </c>
      <c r="XQ9" s="16" t="str">
        <f t="shared" ref="XQ9" si="1033">IF(XQ8&lt;=($U$3+$AJ$3+$AY$3+$BN$3+$CC$3),IF(XP9+1&lt;$L$4,XP9+1,$L$4),"")</f>
        <v/>
      </c>
      <c r="XR9" s="17" t="str">
        <f t="shared" ref="XR9" si="1034">IF(XR8&lt;=($U$3+$AJ$3+$AY$3+$BN$3+$CC$3),IF(XQ9+1&lt;$L$4,XQ9+1,$L$4),"")</f>
        <v/>
      </c>
      <c r="XS9" s="15" t="str">
        <f t="shared" ref="XS9" si="1035">IF(XS8&lt;=($U$3+$AJ$3+$AY$3+$BN$3+$CC$3),IF(XR9+1&lt;$L$4,XR9+1,$L$4),"")</f>
        <v/>
      </c>
      <c r="XT9" s="16" t="str">
        <f t="shared" ref="XT9" si="1036">IF(XT8&lt;=($U$3+$AJ$3+$AY$3+$BN$3+$CC$3),IF(XS9+1&lt;$L$4,XS9+1,$L$4),"")</f>
        <v/>
      </c>
      <c r="XU9" s="16" t="str">
        <f t="shared" ref="XU9" si="1037">IF(XU8&lt;=($U$3+$AJ$3+$AY$3+$BN$3+$CC$3),IF(XT9+1&lt;$L$4,XT9+1,$L$4),"")</f>
        <v/>
      </c>
      <c r="XV9" s="16" t="str">
        <f t="shared" ref="XV9" si="1038">IF(XV8&lt;=($U$3+$AJ$3+$AY$3+$BN$3+$CC$3),IF(XU9+1&lt;$L$4,XU9+1,$L$4),"")</f>
        <v/>
      </c>
      <c r="XW9" s="16" t="str">
        <f t="shared" ref="XW9" si="1039">IF(XW8&lt;=($U$3+$AJ$3+$AY$3+$BN$3+$CC$3),IF(XV9+1&lt;$L$4,XV9+1,$L$4),"")</f>
        <v/>
      </c>
      <c r="XX9" s="16" t="str">
        <f t="shared" ref="XX9" si="1040">IF(XX8&lt;=($U$3+$AJ$3+$AY$3+$BN$3+$CC$3),IF(XW9+1&lt;$L$4,XW9+1,$L$4),"")</f>
        <v/>
      </c>
      <c r="XY9" s="17" t="str">
        <f t="shared" ref="XY9" si="1041">IF(XY8&lt;=($U$3+$AJ$3+$AY$3+$BN$3+$CC$3),IF(XX9+1&lt;$L$4,XX9+1,$L$4),"")</f>
        <v/>
      </c>
      <c r="XZ9" s="15" t="str">
        <f t="shared" ref="XZ9" si="1042">IF(XZ8&lt;=($U$3+$AJ$3+$AY$3+$BN$3+$CC$3),IF(XY9+1&lt;$L$4,XY9+1,$L$4),"")</f>
        <v/>
      </c>
      <c r="YA9" s="16" t="str">
        <f t="shared" ref="YA9" si="1043">IF(YA8&lt;=($U$3+$AJ$3+$AY$3+$BN$3+$CC$3),IF(XZ9+1&lt;$L$4,XZ9+1,$L$4),"")</f>
        <v/>
      </c>
      <c r="YB9" s="16" t="str">
        <f t="shared" ref="YB9" si="1044">IF(YB8&lt;=($U$3+$AJ$3+$AY$3+$BN$3+$CC$3),IF(YA9+1&lt;$L$4,YA9+1,$L$4),"")</f>
        <v/>
      </c>
      <c r="YC9" s="16" t="str">
        <f t="shared" ref="YC9" si="1045">IF(YC8&lt;=($U$3+$AJ$3+$AY$3+$BN$3+$CC$3),IF(YB9+1&lt;$L$4,YB9+1,$L$4),"")</f>
        <v/>
      </c>
      <c r="YD9" s="16" t="str">
        <f t="shared" ref="YD9" si="1046">IF(YD8&lt;=($U$3+$AJ$3+$AY$3+$BN$3+$CC$3),IF(YC9+1&lt;$L$4,YC9+1,$L$4),"")</f>
        <v/>
      </c>
      <c r="YE9" s="16" t="str">
        <f t="shared" ref="YE9" si="1047">IF(YE8&lt;=($U$3+$AJ$3+$AY$3+$BN$3+$CC$3),IF(YD9+1&lt;$L$4,YD9+1,$L$4),"")</f>
        <v/>
      </c>
      <c r="YF9" s="17" t="str">
        <f t="shared" ref="YF9" si="1048">IF(YF8&lt;=($U$3+$AJ$3+$AY$3+$BN$3+$CC$3),IF(YE9+1&lt;$L$4,YE9+1,$L$4),"")</f>
        <v/>
      </c>
      <c r="YG9" s="15" t="str">
        <f t="shared" ref="YG9" si="1049">IF(YG8&lt;=($U$3+$AJ$3+$AY$3+$BN$3+$CC$3),IF(YF9+1&lt;$L$4,YF9+1,$L$4),"")</f>
        <v/>
      </c>
      <c r="YH9" s="16" t="str">
        <f t="shared" ref="YH9" si="1050">IF(YH8&lt;=($U$3+$AJ$3+$AY$3+$BN$3+$CC$3),IF(YG9+1&lt;$L$4,YG9+1,$L$4),"")</f>
        <v/>
      </c>
      <c r="YI9" s="16" t="str">
        <f t="shared" ref="YI9" si="1051">IF(YI8&lt;=($U$3+$AJ$3+$AY$3+$BN$3+$CC$3),IF(YH9+1&lt;$L$4,YH9+1,$L$4),"")</f>
        <v/>
      </c>
      <c r="YJ9" s="16" t="str">
        <f t="shared" ref="YJ9" si="1052">IF(YJ8&lt;=($U$3+$AJ$3+$AY$3+$BN$3+$CC$3),IF(YI9+1&lt;$L$4,YI9+1,$L$4),"")</f>
        <v/>
      </c>
      <c r="YK9" s="16" t="str">
        <f t="shared" ref="YK9" si="1053">IF(YK8&lt;=($U$3+$AJ$3+$AY$3+$BN$3+$CC$3),IF(YJ9+1&lt;$L$4,YJ9+1,$L$4),"")</f>
        <v/>
      </c>
      <c r="YL9" s="16" t="str">
        <f t="shared" ref="YL9" si="1054">IF(YL8&lt;=($U$3+$AJ$3+$AY$3+$BN$3+$CC$3),IF(YK9+1&lt;$L$4,YK9+1,$L$4),"")</f>
        <v/>
      </c>
      <c r="YM9" s="17" t="str">
        <f t="shared" ref="YM9" si="1055">IF(YM8&lt;=($U$3+$AJ$3+$AY$3+$BN$3+$CC$3),IF(YL9+1&lt;$L$4,YL9+1,$L$4),"")</f>
        <v/>
      </c>
      <c r="YN9" s="15" t="str">
        <f t="shared" ref="YN9" si="1056">IF(YN8&lt;=($U$3+$AJ$3+$AY$3+$BN$3+$CC$3),IF(YM9+1&lt;$L$4,YM9+1,$L$4),"")</f>
        <v/>
      </c>
      <c r="YO9" s="16" t="str">
        <f t="shared" ref="YO9" si="1057">IF(YO8&lt;=($U$3+$AJ$3+$AY$3+$BN$3+$CC$3),IF(YN9+1&lt;$L$4,YN9+1,$L$4),"")</f>
        <v/>
      </c>
      <c r="YP9" s="16" t="str">
        <f t="shared" ref="YP9" si="1058">IF(YP8&lt;=($U$3+$AJ$3+$AY$3+$BN$3+$CC$3),IF(YO9+1&lt;$L$4,YO9+1,$L$4),"")</f>
        <v/>
      </c>
      <c r="YQ9" s="16" t="str">
        <f t="shared" ref="YQ9" si="1059">IF(YQ8&lt;=($U$3+$AJ$3+$AY$3+$BN$3+$CC$3),IF(YP9+1&lt;$L$4,YP9+1,$L$4),"")</f>
        <v/>
      </c>
      <c r="YR9" s="16" t="str">
        <f t="shared" ref="YR9" si="1060">IF(YR8&lt;=($U$3+$AJ$3+$AY$3+$BN$3+$CC$3),IF(YQ9+1&lt;$L$4,YQ9+1,$L$4),"")</f>
        <v/>
      </c>
      <c r="YS9" s="16" t="str">
        <f t="shared" ref="YS9" si="1061">IF(YS8&lt;=($U$3+$AJ$3+$AY$3+$BN$3+$CC$3),IF(YR9+1&lt;$L$4,YR9+1,$L$4),"")</f>
        <v/>
      </c>
      <c r="YT9" s="17" t="str">
        <f t="shared" ref="YT9" si="1062">IF(YT8&lt;=($U$3+$AJ$3+$AY$3+$BN$3+$CC$3),IF(YS9+1&lt;$L$4,YS9+1,$L$4),"")</f>
        <v/>
      </c>
      <c r="YU9" s="15" t="str">
        <f t="shared" ref="YU9" si="1063">IF(YU8&lt;=($U$3+$AJ$3+$AY$3+$BN$3+$CC$3),IF(YT9+1&lt;$L$4,YT9+1,$L$4),"")</f>
        <v/>
      </c>
      <c r="YV9" s="16" t="str">
        <f t="shared" ref="YV9" si="1064">IF(YV8&lt;=($U$3+$AJ$3+$AY$3+$BN$3+$CC$3),IF(YU9+1&lt;$L$4,YU9+1,$L$4),"")</f>
        <v/>
      </c>
      <c r="YW9" s="16" t="str">
        <f t="shared" ref="YW9" si="1065">IF(YW8&lt;=($U$3+$AJ$3+$AY$3+$BN$3+$CC$3),IF(YV9+1&lt;$L$4,YV9+1,$L$4),"")</f>
        <v/>
      </c>
      <c r="YX9" s="16" t="str">
        <f t="shared" ref="YX9" si="1066">IF(YX8&lt;=($U$3+$AJ$3+$AY$3+$BN$3+$CC$3),IF(YW9+1&lt;$L$4,YW9+1,$L$4),"")</f>
        <v/>
      </c>
      <c r="YY9" s="16" t="str">
        <f t="shared" ref="YY9" si="1067">IF(YY8&lt;=($U$3+$AJ$3+$AY$3+$BN$3+$CC$3),IF(YX9+1&lt;$L$4,YX9+1,$L$4),"")</f>
        <v/>
      </c>
      <c r="YZ9" s="16" t="str">
        <f t="shared" ref="YZ9" si="1068">IF(YZ8&lt;=($U$3+$AJ$3+$AY$3+$BN$3+$CC$3),IF(YY9+1&lt;$L$4,YY9+1,$L$4),"")</f>
        <v/>
      </c>
      <c r="ZA9" s="17" t="str">
        <f t="shared" ref="ZA9" si="1069">IF(ZA8&lt;=($U$3+$AJ$3+$AY$3+$BN$3+$CC$3),IF(YZ9+1&lt;$L$4,YZ9+1,$L$4),"")</f>
        <v/>
      </c>
      <c r="ZB9" s="15" t="str">
        <f t="shared" ref="ZB9" si="1070">IF(ZB8&lt;=($U$3+$AJ$3+$AY$3+$BN$3+$CC$3),IF(ZA9+1&lt;$L$4,ZA9+1,$L$4),"")</f>
        <v/>
      </c>
      <c r="ZC9" s="16" t="str">
        <f t="shared" ref="ZC9" si="1071">IF(ZC8&lt;=($U$3+$AJ$3+$AY$3+$BN$3+$CC$3),IF(ZB9+1&lt;$L$4,ZB9+1,$L$4),"")</f>
        <v/>
      </c>
      <c r="ZD9" s="16" t="str">
        <f t="shared" ref="ZD9" si="1072">IF(ZD8&lt;=($U$3+$AJ$3+$AY$3+$BN$3+$CC$3),IF(ZC9+1&lt;$L$4,ZC9+1,$L$4),"")</f>
        <v/>
      </c>
      <c r="ZE9" s="16" t="str">
        <f t="shared" ref="ZE9" si="1073">IF(ZE8&lt;=($U$3+$AJ$3+$AY$3+$BN$3+$CC$3),IF(ZD9+1&lt;$L$4,ZD9+1,$L$4),"")</f>
        <v/>
      </c>
      <c r="ZF9" s="16" t="str">
        <f t="shared" ref="ZF9" si="1074">IF(ZF8&lt;=($U$3+$AJ$3+$AY$3+$BN$3+$CC$3),IF(ZE9+1&lt;$L$4,ZE9+1,$L$4),"")</f>
        <v/>
      </c>
      <c r="ZG9" s="16" t="str">
        <f t="shared" ref="ZG9" si="1075">IF(ZG8&lt;=($U$3+$AJ$3+$AY$3+$BN$3+$CC$3),IF(ZF9+1&lt;$L$4,ZF9+1,$L$4),"")</f>
        <v/>
      </c>
      <c r="ZH9" s="17" t="str">
        <f t="shared" ref="ZH9" si="1076">IF(ZH8&lt;=($U$3+$AJ$3+$AY$3+$BN$3+$CC$3),IF(ZG9+1&lt;$L$4,ZG9+1,$L$4),"")</f>
        <v/>
      </c>
      <c r="ZI9" s="15" t="str">
        <f t="shared" ref="ZI9" si="1077">IF(ZI8&lt;=($U$3+$AJ$3+$AY$3+$BN$3+$CC$3),IF(ZH9+1&lt;$L$4,ZH9+1,$L$4),"")</f>
        <v/>
      </c>
      <c r="ZJ9" s="16" t="str">
        <f t="shared" ref="ZJ9" si="1078">IF(ZJ8&lt;=($U$3+$AJ$3+$AY$3+$BN$3+$CC$3),IF(ZI9+1&lt;$L$4,ZI9+1,$L$4),"")</f>
        <v/>
      </c>
      <c r="ZK9" s="16" t="str">
        <f t="shared" ref="ZK9" si="1079">IF(ZK8&lt;=($U$3+$AJ$3+$AY$3+$BN$3+$CC$3),IF(ZJ9+1&lt;$L$4,ZJ9+1,$L$4),"")</f>
        <v/>
      </c>
      <c r="ZL9" s="16" t="str">
        <f t="shared" ref="ZL9" si="1080">IF(ZL8&lt;=($U$3+$AJ$3+$AY$3+$BN$3+$CC$3),IF(ZK9+1&lt;$L$4,ZK9+1,$L$4),"")</f>
        <v/>
      </c>
      <c r="ZM9" s="16" t="str">
        <f t="shared" ref="ZM9" si="1081">IF(ZM8&lt;=($U$3+$AJ$3+$AY$3+$BN$3+$CC$3),IF(ZL9+1&lt;$L$4,ZL9+1,$L$4),"")</f>
        <v/>
      </c>
      <c r="ZN9" s="16" t="str">
        <f t="shared" ref="ZN9" si="1082">IF(ZN8&lt;=($U$3+$AJ$3+$AY$3+$BN$3+$CC$3),IF(ZM9+1&lt;$L$4,ZM9+1,$L$4),"")</f>
        <v/>
      </c>
      <c r="ZO9" s="17" t="str">
        <f t="shared" ref="ZO9" si="1083">IF(ZO8&lt;=($U$3+$AJ$3+$AY$3+$BN$3+$CC$3),IF(ZN9+1&lt;$L$4,ZN9+1,$L$4),"")</f>
        <v/>
      </c>
      <c r="ZP9" s="15" t="str">
        <f t="shared" ref="ZP9" si="1084">IF(ZP8&lt;=($U$3+$AJ$3+$AY$3+$BN$3+$CC$3),IF(ZO9+1&lt;$L$4,ZO9+1,$L$4),"")</f>
        <v/>
      </c>
      <c r="ZQ9" s="16" t="str">
        <f t="shared" ref="ZQ9" si="1085">IF(ZQ8&lt;=($U$3+$AJ$3+$AY$3+$BN$3+$CC$3),IF(ZP9+1&lt;$L$4,ZP9+1,$L$4),"")</f>
        <v/>
      </c>
      <c r="ZR9" s="16" t="str">
        <f t="shared" ref="ZR9" si="1086">IF(ZR8&lt;=($U$3+$AJ$3+$AY$3+$BN$3+$CC$3),IF(ZQ9+1&lt;$L$4,ZQ9+1,$L$4),"")</f>
        <v/>
      </c>
      <c r="ZS9" s="16" t="str">
        <f t="shared" ref="ZS9" si="1087">IF(ZS8&lt;=($U$3+$AJ$3+$AY$3+$BN$3+$CC$3),IF(ZR9+1&lt;$L$4,ZR9+1,$L$4),"")</f>
        <v/>
      </c>
      <c r="ZT9" s="16" t="str">
        <f t="shared" ref="ZT9" si="1088">IF(ZT8&lt;=($U$3+$AJ$3+$AY$3+$BN$3+$CC$3),IF(ZS9+1&lt;$L$4,ZS9+1,$L$4),"")</f>
        <v/>
      </c>
      <c r="ZU9" s="16" t="str">
        <f t="shared" ref="ZU9" si="1089">IF(ZU8&lt;=($U$3+$AJ$3+$AY$3+$BN$3+$CC$3),IF(ZT9+1&lt;$L$4,ZT9+1,$L$4),"")</f>
        <v/>
      </c>
      <c r="ZV9" s="17" t="str">
        <f t="shared" ref="ZV9" si="1090">IF(ZV8&lt;=($U$3+$AJ$3+$AY$3+$BN$3+$CC$3),IF(ZU9+1&lt;$L$4,ZU9+1,$L$4),"")</f>
        <v/>
      </c>
      <c r="ZW9" s="15" t="str">
        <f t="shared" ref="ZW9" si="1091">IF(ZW8&lt;=($U$3+$AJ$3+$AY$3+$BN$3+$CC$3),IF(ZV9+1&lt;$L$4,ZV9+1,$L$4),"")</f>
        <v/>
      </c>
      <c r="ZX9" s="16" t="str">
        <f t="shared" ref="ZX9" si="1092">IF(ZX8&lt;=($U$3+$AJ$3+$AY$3+$BN$3+$CC$3),IF(ZW9+1&lt;$L$4,ZW9+1,$L$4),"")</f>
        <v/>
      </c>
      <c r="ZY9" s="16" t="str">
        <f t="shared" ref="ZY9" si="1093">IF(ZY8&lt;=($U$3+$AJ$3+$AY$3+$BN$3+$CC$3),IF(ZX9+1&lt;$L$4,ZX9+1,$L$4),"")</f>
        <v/>
      </c>
      <c r="ZZ9" s="16" t="str">
        <f t="shared" ref="ZZ9" si="1094">IF(ZZ8&lt;=($U$3+$AJ$3+$AY$3+$BN$3+$CC$3),IF(ZY9+1&lt;$L$4,ZY9+1,$L$4),"")</f>
        <v/>
      </c>
      <c r="AAA9" s="16" t="str">
        <f t="shared" ref="AAA9" si="1095">IF(AAA8&lt;=($U$3+$AJ$3+$AY$3+$BN$3+$CC$3),IF(ZZ9+1&lt;$L$4,ZZ9+1,$L$4),"")</f>
        <v/>
      </c>
      <c r="AAB9" s="16" t="str">
        <f t="shared" ref="AAB9" si="1096">IF(AAB8&lt;=($U$3+$AJ$3+$AY$3+$BN$3+$CC$3),IF(AAA9+1&lt;$L$4,AAA9+1,$L$4),"")</f>
        <v/>
      </c>
      <c r="AAC9" s="17" t="str">
        <f t="shared" ref="AAC9" si="1097">IF(AAC8&lt;=($U$3+$AJ$3+$AY$3+$BN$3+$CC$3),IF(AAB9+1&lt;$L$4,AAB9+1,$L$4),"")</f>
        <v/>
      </c>
      <c r="AAD9" s="15" t="str">
        <f t="shared" ref="AAD9" si="1098">IF(AAD8&lt;=($U$3+$AJ$3+$AY$3+$BN$3+$CC$3),IF(AAC9+1&lt;$L$4,AAC9+1,$L$4),"")</f>
        <v/>
      </c>
      <c r="AAE9" s="16" t="str">
        <f t="shared" ref="AAE9" si="1099">IF(AAE8&lt;=($U$3+$AJ$3+$AY$3+$BN$3+$CC$3),IF(AAD9+1&lt;$L$4,AAD9+1,$L$4),"")</f>
        <v/>
      </c>
      <c r="AAF9" s="16" t="str">
        <f t="shared" ref="AAF9" si="1100">IF(AAF8&lt;=($U$3+$AJ$3+$AY$3+$BN$3+$CC$3),IF(AAE9+1&lt;$L$4,AAE9+1,$L$4),"")</f>
        <v/>
      </c>
      <c r="AAG9" s="16" t="str">
        <f t="shared" ref="AAG9" si="1101">IF(AAG8&lt;=($U$3+$AJ$3+$AY$3+$BN$3+$CC$3),IF(AAF9+1&lt;$L$4,AAF9+1,$L$4),"")</f>
        <v/>
      </c>
      <c r="AAH9" s="16" t="str">
        <f t="shared" ref="AAH9" si="1102">IF(AAH8&lt;=($U$3+$AJ$3+$AY$3+$BN$3+$CC$3),IF(AAG9+1&lt;$L$4,AAG9+1,$L$4),"")</f>
        <v/>
      </c>
      <c r="AAI9" s="16" t="str">
        <f t="shared" ref="AAI9" si="1103">IF(AAI8&lt;=($U$3+$AJ$3+$AY$3+$BN$3+$CC$3),IF(AAH9+1&lt;$L$4,AAH9+1,$L$4),"")</f>
        <v/>
      </c>
      <c r="AAJ9" s="17" t="str">
        <f t="shared" ref="AAJ9" si="1104">IF(AAJ8&lt;=($U$3+$AJ$3+$AY$3+$BN$3+$CC$3),IF(AAI9+1&lt;$L$4,AAI9+1,$L$4),"")</f>
        <v/>
      </c>
      <c r="AAK9" s="15" t="str">
        <f t="shared" ref="AAK9" si="1105">IF(AAK8&lt;=($U$3+$AJ$3+$AY$3+$BN$3+$CC$3),IF(AAJ9+1&lt;$L$4,AAJ9+1,$L$4),"")</f>
        <v/>
      </c>
      <c r="AAL9" s="16" t="str">
        <f t="shared" ref="AAL9" si="1106">IF(AAL8&lt;=($U$3+$AJ$3+$AY$3+$BN$3+$CC$3),IF(AAK9+1&lt;$L$4,AAK9+1,$L$4),"")</f>
        <v/>
      </c>
      <c r="AAM9" s="16" t="str">
        <f t="shared" ref="AAM9" si="1107">IF(AAM8&lt;=($U$3+$AJ$3+$AY$3+$BN$3+$CC$3),IF(AAL9+1&lt;$L$4,AAL9+1,$L$4),"")</f>
        <v/>
      </c>
      <c r="AAN9" s="16" t="str">
        <f t="shared" ref="AAN9" si="1108">IF(AAN8&lt;=($U$3+$AJ$3+$AY$3+$BN$3+$CC$3),IF(AAM9+1&lt;$L$4,AAM9+1,$L$4),"")</f>
        <v/>
      </c>
      <c r="AAO9" s="16" t="str">
        <f t="shared" ref="AAO9" si="1109">IF(AAO8&lt;=($U$3+$AJ$3+$AY$3+$BN$3+$CC$3),IF(AAN9+1&lt;$L$4,AAN9+1,$L$4),"")</f>
        <v/>
      </c>
      <c r="AAP9" s="16" t="str">
        <f t="shared" ref="AAP9" si="1110">IF(AAP8&lt;=($U$3+$AJ$3+$AY$3+$BN$3+$CC$3),IF(AAO9+1&lt;$L$4,AAO9+1,$L$4),"")</f>
        <v/>
      </c>
      <c r="AAQ9" s="17" t="str">
        <f t="shared" ref="AAQ9" si="1111">IF(AAQ8&lt;=($U$3+$AJ$3+$AY$3+$BN$3+$CC$3),IF(AAP9+1&lt;$L$4,AAP9+1,$L$4),"")</f>
        <v/>
      </c>
      <c r="AAR9" s="15" t="str">
        <f t="shared" ref="AAR9" si="1112">IF(AAR8&lt;=($U$3+$AJ$3+$AY$3+$BN$3+$CC$3),IF(AAQ9+1&lt;$L$4,AAQ9+1,$L$4),"")</f>
        <v/>
      </c>
      <c r="AAS9" s="16" t="str">
        <f t="shared" ref="AAS9" si="1113">IF(AAS8&lt;=($U$3+$AJ$3+$AY$3+$BN$3+$CC$3),IF(AAR9+1&lt;$L$4,AAR9+1,$L$4),"")</f>
        <v/>
      </c>
      <c r="AAT9" s="16" t="str">
        <f t="shared" ref="AAT9" si="1114">IF(AAT8&lt;=($U$3+$AJ$3+$AY$3+$BN$3+$CC$3),IF(AAS9+1&lt;$L$4,AAS9+1,$L$4),"")</f>
        <v/>
      </c>
      <c r="AAU9" s="16" t="str">
        <f t="shared" ref="AAU9" si="1115">IF(AAU8&lt;=($U$3+$AJ$3+$AY$3+$BN$3+$CC$3),IF(AAT9+1&lt;$L$4,AAT9+1,$L$4),"")</f>
        <v/>
      </c>
      <c r="AAV9" s="16" t="str">
        <f t="shared" ref="AAV9" si="1116">IF(AAV8&lt;=($U$3+$AJ$3+$AY$3+$BN$3+$CC$3),IF(AAU9+1&lt;$L$4,AAU9+1,$L$4),"")</f>
        <v/>
      </c>
      <c r="AAW9" s="16" t="str">
        <f t="shared" ref="AAW9" si="1117">IF(AAW8&lt;=($U$3+$AJ$3+$AY$3+$BN$3+$CC$3),IF(AAV9+1&lt;$L$4,AAV9+1,$L$4),"")</f>
        <v/>
      </c>
      <c r="AAX9" s="17" t="str">
        <f t="shared" ref="AAX9" si="1118">IF(AAX8&lt;=($U$3+$AJ$3+$AY$3+$BN$3+$CC$3),IF(AAW9+1&lt;$L$4,AAW9+1,$L$4),"")</f>
        <v/>
      </c>
      <c r="AAY9" s="15" t="str">
        <f t="shared" ref="AAY9" si="1119">IF(AAY8&lt;=($U$3+$AJ$3+$AY$3+$BN$3+$CC$3),IF(AAX9+1&lt;$L$4,AAX9+1,$L$4),"")</f>
        <v/>
      </c>
      <c r="AAZ9" s="16" t="str">
        <f t="shared" ref="AAZ9" si="1120">IF(AAZ8&lt;=($U$3+$AJ$3+$AY$3+$BN$3+$CC$3),IF(AAY9+1&lt;$L$4,AAY9+1,$L$4),"")</f>
        <v/>
      </c>
      <c r="ABA9" s="16" t="str">
        <f t="shared" ref="ABA9" si="1121">IF(ABA8&lt;=($U$3+$AJ$3+$AY$3+$BN$3+$CC$3),IF(AAZ9+1&lt;$L$4,AAZ9+1,$L$4),"")</f>
        <v/>
      </c>
      <c r="ABB9" s="16" t="str">
        <f t="shared" ref="ABB9" si="1122">IF(ABB8&lt;=($U$3+$AJ$3+$AY$3+$BN$3+$CC$3),IF(ABA9+1&lt;$L$4,ABA9+1,$L$4),"")</f>
        <v/>
      </c>
      <c r="ABC9" s="16" t="str">
        <f t="shared" ref="ABC9" si="1123">IF(ABC8&lt;=($U$3+$AJ$3+$AY$3+$BN$3+$CC$3),IF(ABB9+1&lt;$L$4,ABB9+1,$L$4),"")</f>
        <v/>
      </c>
      <c r="ABD9" s="16" t="str">
        <f t="shared" ref="ABD9" si="1124">IF(ABD8&lt;=($U$3+$AJ$3+$AY$3+$BN$3+$CC$3),IF(ABC9+1&lt;$L$4,ABC9+1,$L$4),"")</f>
        <v/>
      </c>
      <c r="ABE9" s="17" t="str">
        <f t="shared" ref="ABE9" si="1125">IF(ABE8&lt;=($U$3+$AJ$3+$AY$3+$BN$3+$CC$3),IF(ABD9+1&lt;$L$4,ABD9+1,$L$4),"")</f>
        <v/>
      </c>
      <c r="ABF9" s="15" t="str">
        <f t="shared" ref="ABF9" si="1126">IF(ABF8&lt;=($U$3+$AJ$3+$AY$3+$BN$3+$CC$3),IF(ABE9+1&lt;$L$4,ABE9+1,$L$4),"")</f>
        <v/>
      </c>
      <c r="ABG9" s="16" t="str">
        <f t="shared" ref="ABG9" si="1127">IF(ABG8&lt;=($U$3+$AJ$3+$AY$3+$BN$3+$CC$3),IF(ABF9+1&lt;$L$4,ABF9+1,$L$4),"")</f>
        <v/>
      </c>
      <c r="ABH9" s="16" t="str">
        <f t="shared" ref="ABH9" si="1128">IF(ABH8&lt;=($U$3+$AJ$3+$AY$3+$BN$3+$CC$3),IF(ABG9+1&lt;$L$4,ABG9+1,$L$4),"")</f>
        <v/>
      </c>
      <c r="ABI9" s="16" t="str">
        <f t="shared" ref="ABI9" si="1129">IF(ABI8&lt;=($U$3+$AJ$3+$AY$3+$BN$3+$CC$3),IF(ABH9+1&lt;$L$4,ABH9+1,$L$4),"")</f>
        <v/>
      </c>
      <c r="ABJ9" s="16" t="str">
        <f t="shared" ref="ABJ9" si="1130">IF(ABJ8&lt;=($U$3+$AJ$3+$AY$3+$BN$3+$CC$3),IF(ABI9+1&lt;$L$4,ABI9+1,$L$4),"")</f>
        <v/>
      </c>
      <c r="ABK9" s="16" t="str">
        <f t="shared" ref="ABK9" si="1131">IF(ABK8&lt;=($U$3+$AJ$3+$AY$3+$BN$3+$CC$3),IF(ABJ9+1&lt;$L$4,ABJ9+1,$L$4),"")</f>
        <v/>
      </c>
      <c r="ABL9" s="17" t="str">
        <f t="shared" ref="ABL9" si="1132">IF(ABL8&lt;=($U$3+$AJ$3+$AY$3+$BN$3+$CC$3),IF(ABK9+1&lt;$L$4,ABK9+1,$L$4),"")</f>
        <v/>
      </c>
      <c r="ABM9" s="15" t="str">
        <f t="shared" ref="ABM9" si="1133">IF(ABM8&lt;=($U$3+$AJ$3+$AY$3+$BN$3+$CC$3),IF(ABL9+1&lt;$L$4,ABL9+1,$L$4),"")</f>
        <v/>
      </c>
      <c r="ABN9" s="16" t="str">
        <f t="shared" ref="ABN9" si="1134">IF(ABN8&lt;=($U$3+$AJ$3+$AY$3+$BN$3+$CC$3),IF(ABM9+1&lt;$L$4,ABM9+1,$L$4),"")</f>
        <v/>
      </c>
      <c r="ABO9" s="16" t="str">
        <f t="shared" ref="ABO9" si="1135">IF(ABO8&lt;=($U$3+$AJ$3+$AY$3+$BN$3+$CC$3),IF(ABN9+1&lt;$L$4,ABN9+1,$L$4),"")</f>
        <v/>
      </c>
      <c r="ABP9" s="16" t="str">
        <f t="shared" ref="ABP9" si="1136">IF(ABP8&lt;=($U$3+$AJ$3+$AY$3+$BN$3+$CC$3),IF(ABO9+1&lt;$L$4,ABO9+1,$L$4),"")</f>
        <v/>
      </c>
      <c r="ABQ9" s="16" t="str">
        <f t="shared" ref="ABQ9" si="1137">IF(ABQ8&lt;=($U$3+$AJ$3+$AY$3+$BN$3+$CC$3),IF(ABP9+1&lt;$L$4,ABP9+1,$L$4),"")</f>
        <v/>
      </c>
      <c r="ABR9" s="16" t="str">
        <f t="shared" ref="ABR9" si="1138">IF(ABR8&lt;=($U$3+$AJ$3+$AY$3+$BN$3+$CC$3),IF(ABQ9+1&lt;$L$4,ABQ9+1,$L$4),"")</f>
        <v/>
      </c>
      <c r="ABS9" s="17" t="str">
        <f t="shared" ref="ABS9" si="1139">IF(ABS8&lt;=($U$3+$AJ$3+$AY$3+$BN$3+$CC$3),IF(ABR9+1&lt;$L$4,ABR9+1,$L$4),"")</f>
        <v/>
      </c>
      <c r="ABT9" s="15" t="str">
        <f t="shared" ref="ABT9" si="1140">IF(ABT8&lt;=($U$3+$AJ$3+$AY$3+$BN$3+$CC$3),IF(ABS9+1&lt;$L$4,ABS9+1,$L$4),"")</f>
        <v/>
      </c>
      <c r="ABU9" s="16" t="str">
        <f t="shared" ref="ABU9" si="1141">IF(ABU8&lt;=($U$3+$AJ$3+$AY$3+$BN$3+$CC$3),IF(ABT9+1&lt;$L$4,ABT9+1,$L$4),"")</f>
        <v/>
      </c>
      <c r="ABV9" s="16" t="str">
        <f t="shared" ref="ABV9" si="1142">IF(ABV8&lt;=($U$3+$AJ$3+$AY$3+$BN$3+$CC$3),IF(ABU9+1&lt;$L$4,ABU9+1,$L$4),"")</f>
        <v/>
      </c>
      <c r="ABW9" s="16" t="str">
        <f t="shared" ref="ABW9" si="1143">IF(ABW8&lt;=($U$3+$AJ$3+$AY$3+$BN$3+$CC$3),IF(ABV9+1&lt;$L$4,ABV9+1,$L$4),"")</f>
        <v/>
      </c>
      <c r="ABX9" s="16" t="str">
        <f t="shared" ref="ABX9" si="1144">IF(ABX8&lt;=($U$3+$AJ$3+$AY$3+$BN$3+$CC$3),IF(ABW9+1&lt;$L$4,ABW9+1,$L$4),"")</f>
        <v/>
      </c>
      <c r="ABY9" s="16" t="str">
        <f t="shared" ref="ABY9" si="1145">IF(ABY8&lt;=($U$3+$AJ$3+$AY$3+$BN$3+$CC$3),IF(ABX9+1&lt;$L$4,ABX9+1,$L$4),"")</f>
        <v/>
      </c>
      <c r="ABZ9" s="17" t="str">
        <f t="shared" ref="ABZ9" si="1146">IF(ABZ8&lt;=($U$3+$AJ$3+$AY$3+$BN$3+$CC$3),IF(ABY9+1&lt;$L$4,ABY9+1,$L$4),"")</f>
        <v/>
      </c>
      <c r="ACA9" s="15" t="str">
        <f t="shared" ref="ACA9" si="1147">IF(ACA8&lt;=($U$3+$AJ$3+$AY$3+$BN$3+$CC$3),IF(ABZ9+1&lt;$L$4,ABZ9+1,$L$4),"")</f>
        <v/>
      </c>
      <c r="ACB9" s="16" t="str">
        <f t="shared" ref="ACB9" si="1148">IF(ACB8&lt;=($U$3+$AJ$3+$AY$3+$BN$3+$CC$3),IF(ACA9+1&lt;$L$4,ACA9+1,$L$4),"")</f>
        <v/>
      </c>
      <c r="ACC9" s="16" t="str">
        <f t="shared" ref="ACC9" si="1149">IF(ACC8&lt;=($U$3+$AJ$3+$AY$3+$BN$3+$CC$3),IF(ACB9+1&lt;$L$4,ACB9+1,$L$4),"")</f>
        <v/>
      </c>
      <c r="ACD9" s="16" t="str">
        <f t="shared" ref="ACD9" si="1150">IF(ACD8&lt;=($U$3+$AJ$3+$AY$3+$BN$3+$CC$3),IF(ACC9+1&lt;$L$4,ACC9+1,$L$4),"")</f>
        <v/>
      </c>
      <c r="ACE9" s="16" t="str">
        <f t="shared" ref="ACE9" si="1151">IF(ACE8&lt;=($U$3+$AJ$3+$AY$3+$BN$3+$CC$3),IF(ACD9+1&lt;$L$4,ACD9+1,$L$4),"")</f>
        <v/>
      </c>
      <c r="ACF9" s="16" t="str">
        <f t="shared" ref="ACF9" si="1152">IF(ACF8&lt;=($U$3+$AJ$3+$AY$3+$BN$3+$CC$3),IF(ACE9+1&lt;$L$4,ACE9+1,$L$4),"")</f>
        <v/>
      </c>
      <c r="ACG9" s="17" t="str">
        <f t="shared" ref="ACG9" si="1153">IF(ACG8&lt;=($U$3+$AJ$3+$AY$3+$BN$3+$CC$3),IF(ACF9+1&lt;$L$4,ACF9+1,$L$4),"")</f>
        <v/>
      </c>
      <c r="ACH9" s="15" t="str">
        <f t="shared" ref="ACH9" si="1154">IF(ACH8&lt;=($U$3+$AJ$3+$AY$3+$BN$3+$CC$3),IF(ACG9+1&lt;$L$4,ACG9+1,$L$4),"")</f>
        <v/>
      </c>
      <c r="ACI9" s="16" t="str">
        <f t="shared" ref="ACI9" si="1155">IF(ACI8&lt;=($U$3+$AJ$3+$AY$3+$BN$3+$CC$3),IF(ACH9+1&lt;$L$4,ACH9+1,$L$4),"")</f>
        <v/>
      </c>
      <c r="ACJ9" s="16" t="str">
        <f t="shared" ref="ACJ9" si="1156">IF(ACJ8&lt;=($U$3+$AJ$3+$AY$3+$BN$3+$CC$3),IF(ACI9+1&lt;$L$4,ACI9+1,$L$4),"")</f>
        <v/>
      </c>
      <c r="ACK9" s="16" t="str">
        <f t="shared" ref="ACK9" si="1157">IF(ACK8&lt;=($U$3+$AJ$3+$AY$3+$BN$3+$CC$3),IF(ACJ9+1&lt;$L$4,ACJ9+1,$L$4),"")</f>
        <v/>
      </c>
      <c r="ACL9" s="16" t="str">
        <f t="shared" ref="ACL9" si="1158">IF(ACL8&lt;=($U$3+$AJ$3+$AY$3+$BN$3+$CC$3),IF(ACK9+1&lt;$L$4,ACK9+1,$L$4),"")</f>
        <v/>
      </c>
      <c r="ACM9" s="16" t="str">
        <f t="shared" ref="ACM9" si="1159">IF(ACM8&lt;=($U$3+$AJ$3+$AY$3+$BN$3+$CC$3),IF(ACL9+1&lt;$L$4,ACL9+1,$L$4),"")</f>
        <v/>
      </c>
      <c r="ACN9" s="17" t="str">
        <f t="shared" ref="ACN9" si="1160">IF(ACN8&lt;=($U$3+$AJ$3+$AY$3+$BN$3+$CC$3),IF(ACM9+1&lt;$L$4,ACM9+1,$L$4),"")</f>
        <v/>
      </c>
      <c r="ACO9" s="15" t="str">
        <f t="shared" ref="ACO9" si="1161">IF(ACO8&lt;=($U$3+$AJ$3+$AY$3+$BN$3+$CC$3),IF(ACN9+1&lt;$L$4,ACN9+1,$L$4),"")</f>
        <v/>
      </c>
      <c r="ACP9" s="16" t="str">
        <f t="shared" ref="ACP9" si="1162">IF(ACP8&lt;=($U$3+$AJ$3+$AY$3+$BN$3+$CC$3),IF(ACO9+1&lt;$L$4,ACO9+1,$L$4),"")</f>
        <v/>
      </c>
      <c r="ACQ9" s="16" t="str">
        <f t="shared" ref="ACQ9" si="1163">IF(ACQ8&lt;=($U$3+$AJ$3+$AY$3+$BN$3+$CC$3),IF(ACP9+1&lt;$L$4,ACP9+1,$L$4),"")</f>
        <v/>
      </c>
      <c r="ACR9" s="16" t="str">
        <f t="shared" ref="ACR9" si="1164">IF(ACR8&lt;=($U$3+$AJ$3+$AY$3+$BN$3+$CC$3),IF(ACQ9+1&lt;$L$4,ACQ9+1,$L$4),"")</f>
        <v/>
      </c>
      <c r="ACS9" s="16" t="str">
        <f t="shared" ref="ACS9" si="1165">IF(ACS8&lt;=($U$3+$AJ$3+$AY$3+$BN$3+$CC$3),IF(ACR9+1&lt;$L$4,ACR9+1,$L$4),"")</f>
        <v/>
      </c>
      <c r="ACT9" s="16" t="str">
        <f t="shared" ref="ACT9" si="1166">IF(ACT8&lt;=($U$3+$AJ$3+$AY$3+$BN$3+$CC$3),IF(ACS9+1&lt;$L$4,ACS9+1,$L$4),"")</f>
        <v/>
      </c>
      <c r="ACU9" s="17" t="str">
        <f t="shared" ref="ACU9" si="1167">IF(ACU8&lt;=($U$3+$AJ$3+$AY$3+$BN$3+$CC$3),IF(ACT9+1&lt;$L$4,ACT9+1,$L$4),"")</f>
        <v/>
      </c>
      <c r="ACV9" s="15" t="str">
        <f t="shared" ref="ACV9" si="1168">IF(ACV8&lt;=($U$3+$AJ$3+$AY$3+$BN$3+$CC$3),IF(ACU9+1&lt;$L$4,ACU9+1,$L$4),"")</f>
        <v/>
      </c>
      <c r="ACW9" s="16" t="str">
        <f t="shared" ref="ACW9" si="1169">IF(ACW8&lt;=($U$3+$AJ$3+$AY$3+$BN$3+$CC$3),IF(ACV9+1&lt;$L$4,ACV9+1,$L$4),"")</f>
        <v/>
      </c>
      <c r="ACX9" s="16" t="str">
        <f t="shared" ref="ACX9" si="1170">IF(ACX8&lt;=($U$3+$AJ$3+$AY$3+$BN$3+$CC$3),IF(ACW9+1&lt;$L$4,ACW9+1,$L$4),"")</f>
        <v/>
      </c>
      <c r="ACY9" s="16" t="str">
        <f t="shared" ref="ACY9" si="1171">IF(ACY8&lt;=($U$3+$AJ$3+$AY$3+$BN$3+$CC$3),IF(ACX9+1&lt;$L$4,ACX9+1,$L$4),"")</f>
        <v/>
      </c>
      <c r="ACZ9" s="16" t="str">
        <f t="shared" ref="ACZ9" si="1172">IF(ACZ8&lt;=($U$3+$AJ$3+$AY$3+$BN$3+$CC$3),IF(ACY9+1&lt;$L$4,ACY9+1,$L$4),"")</f>
        <v/>
      </c>
      <c r="ADA9" s="16" t="str">
        <f t="shared" ref="ADA9" si="1173">IF(ADA8&lt;=($U$3+$AJ$3+$AY$3+$BN$3+$CC$3),IF(ACZ9+1&lt;$L$4,ACZ9+1,$L$4),"")</f>
        <v/>
      </c>
      <c r="ADB9" s="17" t="str">
        <f t="shared" ref="ADB9" si="1174">IF(ADB8&lt;=($U$3+$AJ$3+$AY$3+$BN$3+$CC$3),IF(ADA9+1&lt;$L$4,ADA9+1,$L$4),"")</f>
        <v/>
      </c>
      <c r="ADC9" s="15" t="str">
        <f t="shared" ref="ADC9" si="1175">IF(ADC8&lt;=($U$3+$AJ$3+$AY$3+$BN$3+$CC$3),IF(ADB9+1&lt;$L$4,ADB9+1,$L$4),"")</f>
        <v/>
      </c>
      <c r="ADD9" s="16" t="str">
        <f t="shared" ref="ADD9" si="1176">IF(ADD8&lt;=($U$3+$AJ$3+$AY$3+$BN$3+$CC$3),IF(ADC9+1&lt;$L$4,ADC9+1,$L$4),"")</f>
        <v/>
      </c>
      <c r="ADE9" s="16" t="str">
        <f t="shared" ref="ADE9" si="1177">IF(ADE8&lt;=($U$3+$AJ$3+$AY$3+$BN$3+$CC$3),IF(ADD9+1&lt;$L$4,ADD9+1,$L$4),"")</f>
        <v/>
      </c>
      <c r="ADF9" s="16" t="str">
        <f t="shared" ref="ADF9" si="1178">IF(ADF8&lt;=($U$3+$AJ$3+$AY$3+$BN$3+$CC$3),IF(ADE9+1&lt;$L$4,ADE9+1,$L$4),"")</f>
        <v/>
      </c>
      <c r="ADG9" s="16" t="str">
        <f t="shared" ref="ADG9" si="1179">IF(ADG8&lt;=($U$3+$AJ$3+$AY$3+$BN$3+$CC$3),IF(ADF9+1&lt;$L$4,ADF9+1,$L$4),"")</f>
        <v/>
      </c>
      <c r="ADH9" s="16" t="str">
        <f t="shared" ref="ADH9" si="1180">IF(ADH8&lt;=($U$3+$AJ$3+$AY$3+$BN$3+$CC$3),IF(ADG9+1&lt;$L$4,ADG9+1,$L$4),"")</f>
        <v/>
      </c>
      <c r="ADI9" s="17" t="str">
        <f t="shared" ref="ADI9" si="1181">IF(ADI8&lt;=($U$3+$AJ$3+$AY$3+$BN$3+$CC$3),IF(ADH9+1&lt;$L$4,ADH9+1,$L$4),"")</f>
        <v/>
      </c>
      <c r="ADJ9" s="15" t="str">
        <f t="shared" ref="ADJ9" si="1182">IF(ADJ8&lt;=($U$3+$AJ$3+$AY$3+$BN$3+$CC$3),IF(ADI9+1&lt;$L$4,ADI9+1,$L$4),"")</f>
        <v/>
      </c>
      <c r="ADK9" s="16" t="str">
        <f t="shared" ref="ADK9" si="1183">IF(ADK8&lt;=($U$3+$AJ$3+$AY$3+$BN$3+$CC$3),IF(ADJ9+1&lt;$L$4,ADJ9+1,$L$4),"")</f>
        <v/>
      </c>
      <c r="ADL9" s="16" t="str">
        <f t="shared" ref="ADL9" si="1184">IF(ADL8&lt;=($U$3+$AJ$3+$AY$3+$BN$3+$CC$3),IF(ADK9+1&lt;$L$4,ADK9+1,$L$4),"")</f>
        <v/>
      </c>
      <c r="ADM9" s="16" t="str">
        <f t="shared" ref="ADM9" si="1185">IF(ADM8&lt;=($U$3+$AJ$3+$AY$3+$BN$3+$CC$3),IF(ADL9+1&lt;$L$4,ADL9+1,$L$4),"")</f>
        <v/>
      </c>
      <c r="ADN9" s="16" t="str">
        <f t="shared" ref="ADN9" si="1186">IF(ADN8&lt;=($U$3+$AJ$3+$AY$3+$BN$3+$CC$3),IF(ADM9+1&lt;$L$4,ADM9+1,$L$4),"")</f>
        <v/>
      </c>
      <c r="ADO9" s="16" t="str">
        <f t="shared" ref="ADO9" si="1187">IF(ADO8&lt;=($U$3+$AJ$3+$AY$3+$BN$3+$CC$3),IF(ADN9+1&lt;$L$4,ADN9+1,$L$4),"")</f>
        <v/>
      </c>
      <c r="ADP9" s="17" t="str">
        <f t="shared" ref="ADP9" si="1188">IF(ADP8&lt;=($U$3+$AJ$3+$AY$3+$BN$3+$CC$3),IF(ADO9+1&lt;$L$4,ADO9+1,$L$4),"")</f>
        <v/>
      </c>
      <c r="ADQ9" s="15" t="str">
        <f t="shared" ref="ADQ9" si="1189">IF(ADQ8&lt;=($U$3+$AJ$3+$AY$3+$BN$3+$CC$3),IF(ADP9+1&lt;$L$4,ADP9+1,$L$4),"")</f>
        <v/>
      </c>
      <c r="ADR9" s="16" t="str">
        <f t="shared" ref="ADR9" si="1190">IF(ADR8&lt;=($U$3+$AJ$3+$AY$3+$BN$3+$CC$3),IF(ADQ9+1&lt;$L$4,ADQ9+1,$L$4),"")</f>
        <v/>
      </c>
      <c r="ADS9" s="16" t="str">
        <f t="shared" ref="ADS9" si="1191">IF(ADS8&lt;=($U$3+$AJ$3+$AY$3+$BN$3+$CC$3),IF(ADR9+1&lt;$L$4,ADR9+1,$L$4),"")</f>
        <v/>
      </c>
      <c r="ADT9" s="16" t="str">
        <f t="shared" ref="ADT9" si="1192">IF(ADT8&lt;=($U$3+$AJ$3+$AY$3+$BN$3+$CC$3),IF(ADS9+1&lt;$L$4,ADS9+1,$L$4),"")</f>
        <v/>
      </c>
      <c r="ADU9" s="16" t="str">
        <f t="shared" ref="ADU9" si="1193">IF(ADU8&lt;=($U$3+$AJ$3+$AY$3+$BN$3+$CC$3),IF(ADT9+1&lt;$L$4,ADT9+1,$L$4),"")</f>
        <v/>
      </c>
      <c r="ADV9" s="16" t="str">
        <f t="shared" ref="ADV9" si="1194">IF(ADV8&lt;=($U$3+$AJ$3+$AY$3+$BN$3+$CC$3),IF(ADU9+1&lt;$L$4,ADU9+1,$L$4),"")</f>
        <v/>
      </c>
      <c r="ADW9" s="17" t="str">
        <f t="shared" ref="ADW9" si="1195">IF(ADW8&lt;=($U$3+$AJ$3+$AY$3+$BN$3+$CC$3),IF(ADV9+1&lt;$L$4,ADV9+1,$L$4),"")</f>
        <v/>
      </c>
      <c r="ADX9" s="15" t="str">
        <f t="shared" ref="ADX9" si="1196">IF(ADX8&lt;=($U$3+$AJ$3+$AY$3+$BN$3+$CC$3),IF(ADW9+1&lt;$L$4,ADW9+1,$L$4),"")</f>
        <v/>
      </c>
      <c r="ADY9" s="16" t="str">
        <f t="shared" ref="ADY9" si="1197">IF(ADY8&lt;=($U$3+$AJ$3+$AY$3+$BN$3+$CC$3),IF(ADX9+1&lt;$L$4,ADX9+1,$L$4),"")</f>
        <v/>
      </c>
      <c r="ADZ9" s="16" t="str">
        <f t="shared" ref="ADZ9" si="1198">IF(ADZ8&lt;=($U$3+$AJ$3+$AY$3+$BN$3+$CC$3),IF(ADY9+1&lt;$L$4,ADY9+1,$L$4),"")</f>
        <v/>
      </c>
      <c r="AEA9" s="16" t="str">
        <f t="shared" ref="AEA9" si="1199">IF(AEA8&lt;=($U$3+$AJ$3+$AY$3+$BN$3+$CC$3),IF(ADZ9+1&lt;$L$4,ADZ9+1,$L$4),"")</f>
        <v/>
      </c>
      <c r="AEB9" s="16" t="str">
        <f t="shared" ref="AEB9" si="1200">IF(AEB8&lt;=($U$3+$AJ$3+$AY$3+$BN$3+$CC$3),IF(AEA9+1&lt;$L$4,AEA9+1,$L$4),"")</f>
        <v/>
      </c>
      <c r="AEC9" s="16" t="str">
        <f t="shared" ref="AEC9" si="1201">IF(AEC8&lt;=($U$3+$AJ$3+$AY$3+$BN$3+$CC$3),IF(AEB9+1&lt;$L$4,AEB9+1,$L$4),"")</f>
        <v/>
      </c>
      <c r="AED9" s="17" t="str">
        <f t="shared" ref="AED9" si="1202">IF(AED8&lt;=($U$3+$AJ$3+$AY$3+$BN$3+$CC$3),IF(AEC9+1&lt;$L$4,AEC9+1,$L$4),"")</f>
        <v/>
      </c>
      <c r="AEE9" s="15" t="str">
        <f t="shared" ref="AEE9" si="1203">IF(AEE8&lt;=($U$3+$AJ$3+$AY$3+$BN$3+$CC$3),IF(AED9+1&lt;$L$4,AED9+1,$L$4),"")</f>
        <v/>
      </c>
      <c r="AEF9" s="16" t="str">
        <f t="shared" ref="AEF9" si="1204">IF(AEF8&lt;=($U$3+$AJ$3+$AY$3+$BN$3+$CC$3),IF(AEE9+1&lt;$L$4,AEE9+1,$L$4),"")</f>
        <v/>
      </c>
      <c r="AEG9" s="16" t="str">
        <f t="shared" ref="AEG9" si="1205">IF(AEG8&lt;=($U$3+$AJ$3+$AY$3+$BN$3+$CC$3),IF(AEF9+1&lt;$L$4,AEF9+1,$L$4),"")</f>
        <v/>
      </c>
      <c r="AEH9" s="16" t="str">
        <f t="shared" ref="AEH9" si="1206">IF(AEH8&lt;=($U$3+$AJ$3+$AY$3+$BN$3+$CC$3),IF(AEG9+1&lt;$L$4,AEG9+1,$L$4),"")</f>
        <v/>
      </c>
      <c r="AEI9" s="16" t="str">
        <f t="shared" ref="AEI9" si="1207">IF(AEI8&lt;=($U$3+$AJ$3+$AY$3+$BN$3+$CC$3),IF(AEH9+1&lt;$L$4,AEH9+1,$L$4),"")</f>
        <v/>
      </c>
      <c r="AEJ9" s="16" t="str">
        <f t="shared" ref="AEJ9" si="1208">IF(AEJ8&lt;=($U$3+$AJ$3+$AY$3+$BN$3+$CC$3),IF(AEI9+1&lt;$L$4,AEI9+1,$L$4),"")</f>
        <v/>
      </c>
      <c r="AEK9" s="17" t="str">
        <f t="shared" ref="AEK9" si="1209">IF(AEK8&lt;=($U$3+$AJ$3+$AY$3+$BN$3+$CC$3),IF(AEJ9+1&lt;$L$4,AEJ9+1,$L$4),"")</f>
        <v/>
      </c>
      <c r="AEL9" s="15" t="str">
        <f t="shared" ref="AEL9" si="1210">IF(AEL8&lt;=($U$3+$AJ$3+$AY$3+$BN$3+$CC$3),IF(AEK9+1&lt;$L$4,AEK9+1,$L$4),"")</f>
        <v/>
      </c>
      <c r="AEM9" s="16" t="str">
        <f t="shared" ref="AEM9" si="1211">IF(AEM8&lt;=($U$3+$AJ$3+$AY$3+$BN$3+$CC$3),IF(AEL9+1&lt;$L$4,AEL9+1,$L$4),"")</f>
        <v/>
      </c>
      <c r="AEN9" s="16" t="str">
        <f t="shared" ref="AEN9" si="1212">IF(AEN8&lt;=($U$3+$AJ$3+$AY$3+$BN$3+$CC$3),IF(AEM9+1&lt;$L$4,AEM9+1,$L$4),"")</f>
        <v/>
      </c>
      <c r="AEO9" s="16" t="str">
        <f t="shared" ref="AEO9" si="1213">IF(AEO8&lt;=($U$3+$AJ$3+$AY$3+$BN$3+$CC$3),IF(AEN9+1&lt;$L$4,AEN9+1,$L$4),"")</f>
        <v/>
      </c>
      <c r="AEP9" s="16" t="str">
        <f t="shared" ref="AEP9" si="1214">IF(AEP8&lt;=($U$3+$AJ$3+$AY$3+$BN$3+$CC$3),IF(AEO9+1&lt;$L$4,AEO9+1,$L$4),"")</f>
        <v/>
      </c>
      <c r="AEQ9" s="16" t="str">
        <f t="shared" ref="AEQ9" si="1215">IF(AEQ8&lt;=($U$3+$AJ$3+$AY$3+$BN$3+$CC$3),IF(AEP9+1&lt;$L$4,AEP9+1,$L$4),"")</f>
        <v/>
      </c>
      <c r="AER9" s="17" t="str">
        <f t="shared" ref="AER9" si="1216">IF(AER8&lt;=($U$3+$AJ$3+$AY$3+$BN$3+$CC$3),IF(AEQ9+1&lt;$L$4,AEQ9+1,$L$4),"")</f>
        <v/>
      </c>
      <c r="AES9" s="15" t="str">
        <f t="shared" ref="AES9" si="1217">IF(AES8&lt;=($U$3+$AJ$3+$AY$3+$BN$3+$CC$3),IF(AER9+1&lt;$L$4,AER9+1,$L$4),"")</f>
        <v/>
      </c>
      <c r="AET9" s="16" t="str">
        <f t="shared" ref="AET9" si="1218">IF(AET8&lt;=($U$3+$AJ$3+$AY$3+$BN$3+$CC$3),IF(AES9+1&lt;$L$4,AES9+1,$L$4),"")</f>
        <v/>
      </c>
      <c r="AEU9" s="16" t="str">
        <f t="shared" ref="AEU9" si="1219">IF(AEU8&lt;=($U$3+$AJ$3+$AY$3+$BN$3+$CC$3),IF(AET9+1&lt;$L$4,AET9+1,$L$4),"")</f>
        <v/>
      </c>
      <c r="AEV9" s="16" t="str">
        <f t="shared" ref="AEV9" si="1220">IF(AEV8&lt;=($U$3+$AJ$3+$AY$3+$BN$3+$CC$3),IF(AEU9+1&lt;$L$4,AEU9+1,$L$4),"")</f>
        <v/>
      </c>
      <c r="AEW9" s="16" t="str">
        <f t="shared" ref="AEW9" si="1221">IF(AEW8&lt;=($U$3+$AJ$3+$AY$3+$BN$3+$CC$3),IF(AEV9+1&lt;$L$4,AEV9+1,$L$4),"")</f>
        <v/>
      </c>
      <c r="AEX9" s="16" t="str">
        <f t="shared" ref="AEX9" si="1222">IF(AEX8&lt;=($U$3+$AJ$3+$AY$3+$BN$3+$CC$3),IF(AEW9+1&lt;$L$4,AEW9+1,$L$4),"")</f>
        <v/>
      </c>
      <c r="AEY9" s="17" t="str">
        <f t="shared" ref="AEY9" si="1223">IF(AEY8&lt;=($U$3+$AJ$3+$AY$3+$BN$3+$CC$3),IF(AEX9+1&lt;$L$4,AEX9+1,$L$4),"")</f>
        <v/>
      </c>
      <c r="AEZ9" s="15" t="str">
        <f t="shared" ref="AEZ9" si="1224">IF(AEZ8&lt;=($U$3+$AJ$3+$AY$3+$BN$3+$CC$3),IF(AEY9+1&lt;$L$4,AEY9+1,$L$4),"")</f>
        <v/>
      </c>
      <c r="AFA9" s="16" t="str">
        <f t="shared" ref="AFA9" si="1225">IF(AFA8&lt;=($U$3+$AJ$3+$AY$3+$BN$3+$CC$3),IF(AEZ9+1&lt;$L$4,AEZ9+1,$L$4),"")</f>
        <v/>
      </c>
      <c r="AFB9" s="16" t="str">
        <f t="shared" ref="AFB9" si="1226">IF(AFB8&lt;=($U$3+$AJ$3+$AY$3+$BN$3+$CC$3),IF(AFA9+1&lt;$L$4,AFA9+1,$L$4),"")</f>
        <v/>
      </c>
      <c r="AFC9" s="16" t="str">
        <f t="shared" ref="AFC9" si="1227">IF(AFC8&lt;=($U$3+$AJ$3+$AY$3+$BN$3+$CC$3),IF(AFB9+1&lt;$L$4,AFB9+1,$L$4),"")</f>
        <v/>
      </c>
      <c r="AFD9" s="16" t="str">
        <f t="shared" ref="AFD9" si="1228">IF(AFD8&lt;=($U$3+$AJ$3+$AY$3+$BN$3+$CC$3),IF(AFC9+1&lt;$L$4,AFC9+1,$L$4),"")</f>
        <v/>
      </c>
      <c r="AFE9" s="16" t="str">
        <f t="shared" ref="AFE9" si="1229">IF(AFE8&lt;=($U$3+$AJ$3+$AY$3+$BN$3+$CC$3),IF(AFD9+1&lt;$L$4,AFD9+1,$L$4),"")</f>
        <v/>
      </c>
      <c r="AFF9" s="17" t="str">
        <f t="shared" ref="AFF9" si="1230">IF(AFF8&lt;=($U$3+$AJ$3+$AY$3+$BN$3+$CC$3),IF(AFE9+1&lt;$L$4,AFE9+1,$L$4),"")</f>
        <v/>
      </c>
      <c r="AFG9" s="15" t="str">
        <f t="shared" ref="AFG9" si="1231">IF(AFG8&lt;=($U$3+$AJ$3+$AY$3+$BN$3+$CC$3),IF(AFF9+1&lt;$L$4,AFF9+1,$L$4),"")</f>
        <v/>
      </c>
      <c r="AFH9" s="16" t="str">
        <f t="shared" ref="AFH9" si="1232">IF(AFH8&lt;=($U$3+$AJ$3+$AY$3+$BN$3+$CC$3),IF(AFG9+1&lt;$L$4,AFG9+1,$L$4),"")</f>
        <v/>
      </c>
      <c r="AFI9" s="16" t="str">
        <f t="shared" ref="AFI9" si="1233">IF(AFI8&lt;=($U$3+$AJ$3+$AY$3+$BN$3+$CC$3),IF(AFH9+1&lt;$L$4,AFH9+1,$L$4),"")</f>
        <v/>
      </c>
      <c r="AFJ9" s="16" t="str">
        <f t="shared" ref="AFJ9" si="1234">IF(AFJ8&lt;=($U$3+$AJ$3+$AY$3+$BN$3+$CC$3),IF(AFI9+1&lt;$L$4,AFI9+1,$L$4),"")</f>
        <v/>
      </c>
      <c r="AFK9" s="16" t="str">
        <f t="shared" ref="AFK9" si="1235">IF(AFK8&lt;=($U$3+$AJ$3+$AY$3+$BN$3+$CC$3),IF(AFJ9+1&lt;$L$4,AFJ9+1,$L$4),"")</f>
        <v/>
      </c>
      <c r="AFL9" s="16" t="str">
        <f t="shared" ref="AFL9" si="1236">IF(AFL8&lt;=($U$3+$AJ$3+$AY$3+$BN$3+$CC$3),IF(AFK9+1&lt;$L$4,AFK9+1,$L$4),"")</f>
        <v/>
      </c>
      <c r="AFM9" s="17" t="str">
        <f t="shared" ref="AFM9" si="1237">IF(AFM8&lt;=($U$3+$AJ$3+$AY$3+$BN$3+$CC$3),IF(AFL9+1&lt;$L$4,AFL9+1,$L$4),"")</f>
        <v/>
      </c>
      <c r="AFN9" s="15" t="str">
        <f t="shared" ref="AFN9" si="1238">IF(AFN8&lt;=($U$3+$AJ$3+$AY$3+$BN$3+$CC$3),IF(AFM9+1&lt;$L$4,AFM9+1,$L$4),"")</f>
        <v/>
      </c>
      <c r="AFO9" s="16" t="str">
        <f t="shared" ref="AFO9" si="1239">IF(AFO8&lt;=($U$3+$AJ$3+$AY$3+$BN$3+$CC$3),IF(AFN9+1&lt;$L$4,AFN9+1,$L$4),"")</f>
        <v/>
      </c>
      <c r="AFP9" s="16" t="str">
        <f t="shared" ref="AFP9" si="1240">IF(AFP8&lt;=($U$3+$AJ$3+$AY$3+$BN$3+$CC$3),IF(AFO9+1&lt;$L$4,AFO9+1,$L$4),"")</f>
        <v/>
      </c>
      <c r="AFQ9" s="16" t="str">
        <f t="shared" ref="AFQ9" si="1241">IF(AFQ8&lt;=($U$3+$AJ$3+$AY$3+$BN$3+$CC$3),IF(AFP9+1&lt;$L$4,AFP9+1,$L$4),"")</f>
        <v/>
      </c>
      <c r="AFR9" s="16" t="str">
        <f t="shared" ref="AFR9" si="1242">IF(AFR8&lt;=($U$3+$AJ$3+$AY$3+$BN$3+$CC$3),IF(AFQ9+1&lt;$L$4,AFQ9+1,$L$4),"")</f>
        <v/>
      </c>
      <c r="AFS9" s="16" t="str">
        <f t="shared" ref="AFS9" si="1243">IF(AFS8&lt;=($U$3+$AJ$3+$AY$3+$BN$3+$CC$3),IF(AFR9+1&lt;$L$4,AFR9+1,$L$4),"")</f>
        <v/>
      </c>
      <c r="AFT9" s="17" t="str">
        <f t="shared" ref="AFT9" si="1244">IF(AFT8&lt;=($U$3+$AJ$3+$AY$3+$BN$3+$CC$3),IF(AFS9+1&lt;$L$4,AFS9+1,$L$4),"")</f>
        <v/>
      </c>
      <c r="AFU9" s="15" t="str">
        <f t="shared" ref="AFU9" si="1245">IF(AFU8&lt;=($U$3+$AJ$3+$AY$3+$BN$3+$CC$3),IF(AFT9+1&lt;$L$4,AFT9+1,$L$4),"")</f>
        <v/>
      </c>
      <c r="AFV9" s="16" t="str">
        <f t="shared" ref="AFV9" si="1246">IF(AFV8&lt;=($U$3+$AJ$3+$AY$3+$BN$3+$CC$3),IF(AFU9+1&lt;$L$4,AFU9+1,$L$4),"")</f>
        <v/>
      </c>
      <c r="AFW9" s="16" t="str">
        <f t="shared" ref="AFW9" si="1247">IF(AFW8&lt;=($U$3+$AJ$3+$AY$3+$BN$3+$CC$3),IF(AFV9+1&lt;$L$4,AFV9+1,$L$4),"")</f>
        <v/>
      </c>
      <c r="AFX9" s="16" t="str">
        <f t="shared" ref="AFX9" si="1248">IF(AFX8&lt;=($U$3+$AJ$3+$AY$3+$BN$3+$CC$3),IF(AFW9+1&lt;$L$4,AFW9+1,$L$4),"")</f>
        <v/>
      </c>
      <c r="AFY9" s="16" t="str">
        <f t="shared" ref="AFY9" si="1249">IF(AFY8&lt;=($U$3+$AJ$3+$AY$3+$BN$3+$CC$3),IF(AFX9+1&lt;$L$4,AFX9+1,$L$4),"")</f>
        <v/>
      </c>
      <c r="AFZ9" s="16" t="str">
        <f t="shared" ref="AFZ9" si="1250">IF(AFZ8&lt;=($U$3+$AJ$3+$AY$3+$BN$3+$CC$3),IF(AFY9+1&lt;$L$4,AFY9+1,$L$4),"")</f>
        <v/>
      </c>
      <c r="AGA9" s="17" t="str">
        <f t="shared" ref="AGA9" si="1251">IF(AGA8&lt;=($U$3+$AJ$3+$AY$3+$BN$3+$CC$3),IF(AFZ9+1&lt;$L$4,AFZ9+1,$L$4),"")</f>
        <v/>
      </c>
      <c r="AGB9" s="15" t="str">
        <f t="shared" ref="AGB9" si="1252">IF(AGB8&lt;=($U$3+$AJ$3+$AY$3+$BN$3+$CC$3),IF(AGA9+1&lt;$L$4,AGA9+1,$L$4),"")</f>
        <v/>
      </c>
      <c r="AGC9" s="16" t="str">
        <f t="shared" ref="AGC9" si="1253">IF(AGC8&lt;=($U$3+$AJ$3+$AY$3+$BN$3+$CC$3),IF(AGB9+1&lt;$L$4,AGB9+1,$L$4),"")</f>
        <v/>
      </c>
      <c r="AGD9" s="16" t="str">
        <f t="shared" ref="AGD9" si="1254">IF(AGD8&lt;=($U$3+$AJ$3+$AY$3+$BN$3+$CC$3),IF(AGC9+1&lt;$L$4,AGC9+1,$L$4),"")</f>
        <v/>
      </c>
      <c r="AGE9" s="16" t="str">
        <f t="shared" ref="AGE9" si="1255">IF(AGE8&lt;=($U$3+$AJ$3+$AY$3+$BN$3+$CC$3),IF(AGD9+1&lt;$L$4,AGD9+1,$L$4),"")</f>
        <v/>
      </c>
      <c r="AGF9" s="16" t="str">
        <f t="shared" ref="AGF9" si="1256">IF(AGF8&lt;=($U$3+$AJ$3+$AY$3+$BN$3+$CC$3),IF(AGE9+1&lt;$L$4,AGE9+1,$L$4),"")</f>
        <v/>
      </c>
      <c r="AGG9" s="16" t="str">
        <f t="shared" ref="AGG9" si="1257">IF(AGG8&lt;=($U$3+$AJ$3+$AY$3+$BN$3+$CC$3),IF(AGF9+1&lt;$L$4,AGF9+1,$L$4),"")</f>
        <v/>
      </c>
      <c r="AGH9" s="17" t="str">
        <f t="shared" ref="AGH9" si="1258">IF(AGH8&lt;=($U$3+$AJ$3+$AY$3+$BN$3+$CC$3),IF(AGG9+1&lt;$L$4,AGG9+1,$L$4),"")</f>
        <v/>
      </c>
      <c r="AGI9" s="15" t="str">
        <f t="shared" ref="AGI9" si="1259">IF(AGI8&lt;=($U$3+$AJ$3+$AY$3+$BN$3+$CC$3),IF(AGH9+1&lt;$L$4,AGH9+1,$L$4),"")</f>
        <v/>
      </c>
      <c r="AGJ9" s="16" t="str">
        <f t="shared" ref="AGJ9" si="1260">IF(AGJ8&lt;=($U$3+$AJ$3+$AY$3+$BN$3+$CC$3),IF(AGI9+1&lt;$L$4,AGI9+1,$L$4),"")</f>
        <v/>
      </c>
      <c r="AGK9" s="16" t="str">
        <f t="shared" ref="AGK9" si="1261">IF(AGK8&lt;=($U$3+$AJ$3+$AY$3+$BN$3+$CC$3),IF(AGJ9+1&lt;$L$4,AGJ9+1,$L$4),"")</f>
        <v/>
      </c>
      <c r="AGL9" s="16" t="str">
        <f t="shared" ref="AGL9" si="1262">IF(AGL8&lt;=($U$3+$AJ$3+$AY$3+$BN$3+$CC$3),IF(AGK9+1&lt;$L$4,AGK9+1,$L$4),"")</f>
        <v/>
      </c>
      <c r="AGM9" s="16" t="str">
        <f t="shared" ref="AGM9" si="1263">IF(AGM8&lt;=($U$3+$AJ$3+$AY$3+$BN$3+$CC$3),IF(AGL9+1&lt;$L$4,AGL9+1,$L$4),"")</f>
        <v/>
      </c>
      <c r="AGN9" s="16" t="str">
        <f t="shared" ref="AGN9" si="1264">IF(AGN8&lt;=($U$3+$AJ$3+$AY$3+$BN$3+$CC$3),IF(AGM9+1&lt;$L$4,AGM9+1,$L$4),"")</f>
        <v/>
      </c>
      <c r="AGO9" s="17" t="str">
        <f t="shared" ref="AGO9" si="1265">IF(AGO8&lt;=($U$3+$AJ$3+$AY$3+$BN$3+$CC$3),IF(AGN9+1&lt;$L$4,AGN9+1,$L$4),"")</f>
        <v/>
      </c>
      <c r="AGP9" s="15" t="str">
        <f t="shared" ref="AGP9" si="1266">IF(AGP8&lt;=($U$3+$AJ$3+$AY$3+$BN$3+$CC$3),IF(AGO9+1&lt;$L$4,AGO9+1,$L$4),"")</f>
        <v/>
      </c>
      <c r="AGQ9" s="16" t="str">
        <f t="shared" ref="AGQ9" si="1267">IF(AGQ8&lt;=($U$3+$AJ$3+$AY$3+$BN$3+$CC$3),IF(AGP9+1&lt;$L$4,AGP9+1,$L$4),"")</f>
        <v/>
      </c>
      <c r="AGR9" s="16" t="str">
        <f t="shared" ref="AGR9" si="1268">IF(AGR8&lt;=($U$3+$AJ$3+$AY$3+$BN$3+$CC$3),IF(AGQ9+1&lt;$L$4,AGQ9+1,$L$4),"")</f>
        <v/>
      </c>
      <c r="AGS9" s="16" t="str">
        <f t="shared" ref="AGS9" si="1269">IF(AGS8&lt;=($U$3+$AJ$3+$AY$3+$BN$3+$CC$3),IF(AGR9+1&lt;$L$4,AGR9+1,$L$4),"")</f>
        <v/>
      </c>
      <c r="AGT9" s="16" t="str">
        <f t="shared" ref="AGT9" si="1270">IF(AGT8&lt;=($U$3+$AJ$3+$AY$3+$BN$3+$CC$3),IF(AGS9+1&lt;$L$4,AGS9+1,$L$4),"")</f>
        <v/>
      </c>
      <c r="AGU9" s="16" t="str">
        <f t="shared" ref="AGU9" si="1271">IF(AGU8&lt;=($U$3+$AJ$3+$AY$3+$BN$3+$CC$3),IF(AGT9+1&lt;$L$4,AGT9+1,$L$4),"")</f>
        <v/>
      </c>
      <c r="AGV9" s="17" t="str">
        <f t="shared" ref="AGV9" si="1272">IF(AGV8&lt;=($U$3+$AJ$3+$AY$3+$BN$3+$CC$3),IF(AGU9+1&lt;$L$4,AGU9+1,$L$4),"")</f>
        <v/>
      </c>
      <c r="AGW9" s="15" t="str">
        <f t="shared" ref="AGW9" si="1273">IF(AGW8&lt;=($U$3+$AJ$3+$AY$3+$BN$3+$CC$3),IF(AGV9+1&lt;$L$4,AGV9+1,$L$4),"")</f>
        <v/>
      </c>
      <c r="AGX9" s="16" t="str">
        <f t="shared" ref="AGX9" si="1274">IF(AGX8&lt;=($U$3+$AJ$3+$AY$3+$BN$3+$CC$3),IF(AGW9+1&lt;$L$4,AGW9+1,$L$4),"")</f>
        <v/>
      </c>
      <c r="AGY9" s="16" t="str">
        <f t="shared" ref="AGY9" si="1275">IF(AGY8&lt;=($U$3+$AJ$3+$AY$3+$BN$3+$CC$3),IF(AGX9+1&lt;$L$4,AGX9+1,$L$4),"")</f>
        <v/>
      </c>
      <c r="AGZ9" s="16" t="str">
        <f t="shared" ref="AGZ9" si="1276">IF(AGZ8&lt;=($U$3+$AJ$3+$AY$3+$BN$3+$CC$3),IF(AGY9+1&lt;$L$4,AGY9+1,$L$4),"")</f>
        <v/>
      </c>
      <c r="AHA9" s="16" t="str">
        <f t="shared" ref="AHA9" si="1277">IF(AHA8&lt;=($U$3+$AJ$3+$AY$3+$BN$3+$CC$3),IF(AGZ9+1&lt;$L$4,AGZ9+1,$L$4),"")</f>
        <v/>
      </c>
      <c r="AHB9" s="16" t="str">
        <f t="shared" ref="AHB9" si="1278">IF(AHB8&lt;=($U$3+$AJ$3+$AY$3+$BN$3+$CC$3),IF(AHA9+1&lt;$L$4,AHA9+1,$L$4),"")</f>
        <v/>
      </c>
      <c r="AHC9" s="17" t="str">
        <f t="shared" ref="AHC9" si="1279">IF(AHC8&lt;=($U$3+$AJ$3+$AY$3+$BN$3+$CC$3),IF(AHB9+1&lt;$L$4,AHB9+1,$L$4),"")</f>
        <v/>
      </c>
      <c r="AHD9" s="15" t="str">
        <f t="shared" ref="AHD9" si="1280">IF(AHD8&lt;=($U$3+$AJ$3+$AY$3+$BN$3+$CC$3),IF(AHC9+1&lt;$L$4,AHC9+1,$L$4),"")</f>
        <v/>
      </c>
      <c r="AHE9" s="16" t="str">
        <f t="shared" ref="AHE9" si="1281">IF(AHE8&lt;=($U$3+$AJ$3+$AY$3+$BN$3+$CC$3),IF(AHD9+1&lt;$L$4,AHD9+1,$L$4),"")</f>
        <v/>
      </c>
      <c r="AHF9" s="16" t="str">
        <f t="shared" ref="AHF9" si="1282">IF(AHF8&lt;=($U$3+$AJ$3+$AY$3+$BN$3+$CC$3),IF(AHE9+1&lt;$L$4,AHE9+1,$L$4),"")</f>
        <v/>
      </c>
      <c r="AHG9" s="16" t="str">
        <f t="shared" ref="AHG9" si="1283">IF(AHG8&lt;=($U$3+$AJ$3+$AY$3+$BN$3+$CC$3),IF(AHF9+1&lt;$L$4,AHF9+1,$L$4),"")</f>
        <v/>
      </c>
      <c r="AHH9" s="16" t="str">
        <f t="shared" ref="AHH9" si="1284">IF(AHH8&lt;=($U$3+$AJ$3+$AY$3+$BN$3+$CC$3),IF(AHG9+1&lt;$L$4,AHG9+1,$L$4),"")</f>
        <v/>
      </c>
      <c r="AHI9" s="16" t="str">
        <f t="shared" ref="AHI9" si="1285">IF(AHI8&lt;=($U$3+$AJ$3+$AY$3+$BN$3+$CC$3),IF(AHH9+1&lt;$L$4,AHH9+1,$L$4),"")</f>
        <v/>
      </c>
      <c r="AHJ9" s="17" t="str">
        <f t="shared" ref="AHJ9" si="1286">IF(AHJ8&lt;=($U$3+$AJ$3+$AY$3+$BN$3+$CC$3),IF(AHI9+1&lt;$L$4,AHI9+1,$L$4),"")</f>
        <v/>
      </c>
      <c r="AHK9" s="15" t="str">
        <f t="shared" ref="AHK9" si="1287">IF(AHK8&lt;=($U$3+$AJ$3+$AY$3+$BN$3+$CC$3),IF(AHJ9+1&lt;$L$4,AHJ9+1,$L$4),"")</f>
        <v/>
      </c>
      <c r="AHL9" s="16" t="str">
        <f t="shared" ref="AHL9" si="1288">IF(AHL8&lt;=($U$3+$AJ$3+$AY$3+$BN$3+$CC$3),IF(AHK9+1&lt;$L$4,AHK9+1,$L$4),"")</f>
        <v/>
      </c>
      <c r="AHM9" s="16" t="str">
        <f t="shared" ref="AHM9" si="1289">IF(AHM8&lt;=($U$3+$AJ$3+$AY$3+$BN$3+$CC$3),IF(AHL9+1&lt;$L$4,AHL9+1,$L$4),"")</f>
        <v/>
      </c>
      <c r="AHN9" s="16" t="str">
        <f t="shared" ref="AHN9" si="1290">IF(AHN8&lt;=($U$3+$AJ$3+$AY$3+$BN$3+$CC$3),IF(AHM9+1&lt;$L$4,AHM9+1,$L$4),"")</f>
        <v/>
      </c>
      <c r="AHO9" s="16" t="str">
        <f t="shared" ref="AHO9" si="1291">IF(AHO8&lt;=($U$3+$AJ$3+$AY$3+$BN$3+$CC$3),IF(AHN9+1&lt;$L$4,AHN9+1,$L$4),"")</f>
        <v/>
      </c>
      <c r="AHP9" s="16" t="str">
        <f t="shared" ref="AHP9" si="1292">IF(AHP8&lt;=($U$3+$AJ$3+$AY$3+$BN$3+$CC$3),IF(AHO9+1&lt;$L$4,AHO9+1,$L$4),"")</f>
        <v/>
      </c>
      <c r="AHQ9" s="17" t="str">
        <f t="shared" ref="AHQ9" si="1293">IF(AHQ8&lt;=($U$3+$AJ$3+$AY$3+$BN$3+$CC$3),IF(AHP9+1&lt;$L$4,AHP9+1,$L$4),"")</f>
        <v/>
      </c>
      <c r="AHR9" s="15" t="str">
        <f t="shared" ref="AHR9" si="1294">IF(AHR8&lt;=($U$3+$AJ$3+$AY$3+$BN$3+$CC$3),IF(AHQ9+1&lt;$L$4,AHQ9+1,$L$4),"")</f>
        <v/>
      </c>
      <c r="AHS9" s="16" t="str">
        <f t="shared" ref="AHS9" si="1295">IF(AHS8&lt;=($U$3+$AJ$3+$AY$3+$BN$3+$CC$3),IF(AHR9+1&lt;$L$4,AHR9+1,$L$4),"")</f>
        <v/>
      </c>
      <c r="AHT9" s="16" t="str">
        <f t="shared" ref="AHT9" si="1296">IF(AHT8&lt;=($U$3+$AJ$3+$AY$3+$BN$3+$CC$3),IF(AHS9+1&lt;$L$4,AHS9+1,$L$4),"")</f>
        <v/>
      </c>
      <c r="AHU9" s="16" t="str">
        <f t="shared" ref="AHU9" si="1297">IF(AHU8&lt;=($U$3+$AJ$3+$AY$3+$BN$3+$CC$3),IF(AHT9+1&lt;$L$4,AHT9+1,$L$4),"")</f>
        <v/>
      </c>
      <c r="AHV9" s="16" t="str">
        <f t="shared" ref="AHV9" si="1298">IF(AHV8&lt;=($U$3+$AJ$3+$AY$3+$BN$3+$CC$3),IF(AHU9+1&lt;$L$4,AHU9+1,$L$4),"")</f>
        <v/>
      </c>
      <c r="AHW9" s="16" t="str">
        <f t="shared" ref="AHW9" si="1299">IF(AHW8&lt;=($U$3+$AJ$3+$AY$3+$BN$3+$CC$3),IF(AHV9+1&lt;$L$4,AHV9+1,$L$4),"")</f>
        <v/>
      </c>
      <c r="AHX9" s="17" t="str">
        <f t="shared" ref="AHX9" si="1300">IF(AHX8&lt;=($U$3+$AJ$3+$AY$3+$BN$3+$CC$3),IF(AHW9+1&lt;$L$4,AHW9+1,$L$4),"")</f>
        <v/>
      </c>
      <c r="AHY9" s="15" t="str">
        <f t="shared" ref="AHY9" si="1301">IF(AHY8&lt;=($U$3+$AJ$3+$AY$3+$BN$3+$CC$3),IF(AHX9+1&lt;$L$4,AHX9+1,$L$4),"")</f>
        <v/>
      </c>
      <c r="AHZ9" s="16" t="str">
        <f t="shared" ref="AHZ9" si="1302">IF(AHZ8&lt;=($U$3+$AJ$3+$AY$3+$BN$3+$CC$3),IF(AHY9+1&lt;$L$4,AHY9+1,$L$4),"")</f>
        <v/>
      </c>
      <c r="AIA9" s="16" t="str">
        <f t="shared" ref="AIA9" si="1303">IF(AIA8&lt;=($U$3+$AJ$3+$AY$3+$BN$3+$CC$3),IF(AHZ9+1&lt;$L$4,AHZ9+1,$L$4),"")</f>
        <v/>
      </c>
      <c r="AIB9" s="16" t="str">
        <f t="shared" ref="AIB9" si="1304">IF(AIB8&lt;=($U$3+$AJ$3+$AY$3+$BN$3+$CC$3),IF(AIA9+1&lt;$L$4,AIA9+1,$L$4),"")</f>
        <v/>
      </c>
      <c r="AIC9" s="16" t="str">
        <f t="shared" ref="AIC9" si="1305">IF(AIC8&lt;=($U$3+$AJ$3+$AY$3+$BN$3+$CC$3),IF(AIB9+1&lt;$L$4,AIB9+1,$L$4),"")</f>
        <v/>
      </c>
      <c r="AID9" s="16" t="str">
        <f t="shared" ref="AID9" si="1306">IF(AID8&lt;=($U$3+$AJ$3+$AY$3+$BN$3+$CC$3),IF(AIC9+1&lt;$L$4,AIC9+1,$L$4),"")</f>
        <v/>
      </c>
      <c r="AIE9" s="17" t="str">
        <f t="shared" ref="AIE9" si="1307">IF(AIE8&lt;=($U$3+$AJ$3+$AY$3+$BN$3+$CC$3),IF(AID9+1&lt;$L$4,AID9+1,$L$4),"")</f>
        <v/>
      </c>
      <c r="AIF9" s="15" t="str">
        <f t="shared" ref="AIF9" si="1308">IF(AIF8&lt;=($U$3+$AJ$3+$AY$3+$BN$3+$CC$3),IF(AIE9+1&lt;$L$4,AIE9+1,$L$4),"")</f>
        <v/>
      </c>
      <c r="AIG9" s="16" t="str">
        <f t="shared" ref="AIG9" si="1309">IF(AIG8&lt;=($U$3+$AJ$3+$AY$3+$BN$3+$CC$3),IF(AIF9+1&lt;$L$4,AIF9+1,$L$4),"")</f>
        <v/>
      </c>
      <c r="AIH9" s="16" t="str">
        <f t="shared" ref="AIH9" si="1310">IF(AIH8&lt;=($U$3+$AJ$3+$AY$3+$BN$3+$CC$3),IF(AIG9+1&lt;$L$4,AIG9+1,$L$4),"")</f>
        <v/>
      </c>
      <c r="AII9" s="16" t="str">
        <f t="shared" ref="AII9" si="1311">IF(AII8&lt;=($U$3+$AJ$3+$AY$3+$BN$3+$CC$3),IF(AIH9+1&lt;$L$4,AIH9+1,$L$4),"")</f>
        <v/>
      </c>
      <c r="AIJ9" s="16" t="str">
        <f t="shared" ref="AIJ9" si="1312">IF(AIJ8&lt;=($U$3+$AJ$3+$AY$3+$BN$3+$CC$3),IF(AII9+1&lt;$L$4,AII9+1,$L$4),"")</f>
        <v/>
      </c>
      <c r="AIK9" s="16" t="str">
        <f t="shared" ref="AIK9" si="1313">IF(AIK8&lt;=($U$3+$AJ$3+$AY$3+$BN$3+$CC$3),IF(AIJ9+1&lt;$L$4,AIJ9+1,$L$4),"")</f>
        <v/>
      </c>
      <c r="AIL9" s="17" t="str">
        <f t="shared" ref="AIL9" si="1314">IF(AIL8&lt;=($U$3+$AJ$3+$AY$3+$BN$3+$CC$3),IF(AIK9+1&lt;$L$4,AIK9+1,$L$4),"")</f>
        <v/>
      </c>
      <c r="AIM9" s="15" t="str">
        <f t="shared" ref="AIM9" si="1315">IF(AIM8&lt;=($U$3+$AJ$3+$AY$3+$BN$3+$CC$3),IF(AIL9+1&lt;$L$4,AIL9+1,$L$4),"")</f>
        <v/>
      </c>
      <c r="AIN9" s="16" t="str">
        <f t="shared" ref="AIN9" si="1316">IF(AIN8&lt;=($U$3+$AJ$3+$AY$3+$BN$3+$CC$3),IF(AIM9+1&lt;$L$4,AIM9+1,$L$4),"")</f>
        <v/>
      </c>
      <c r="AIO9" s="16" t="str">
        <f t="shared" ref="AIO9" si="1317">IF(AIO8&lt;=($U$3+$AJ$3+$AY$3+$BN$3+$CC$3),IF(AIN9+1&lt;$L$4,AIN9+1,$L$4),"")</f>
        <v/>
      </c>
      <c r="AIP9" s="16" t="str">
        <f t="shared" ref="AIP9" si="1318">IF(AIP8&lt;=($U$3+$AJ$3+$AY$3+$BN$3+$CC$3),IF(AIO9+1&lt;$L$4,AIO9+1,$L$4),"")</f>
        <v/>
      </c>
      <c r="AIQ9" s="16" t="str">
        <f t="shared" ref="AIQ9" si="1319">IF(AIQ8&lt;=($U$3+$AJ$3+$AY$3+$BN$3+$CC$3),IF(AIP9+1&lt;$L$4,AIP9+1,$L$4),"")</f>
        <v/>
      </c>
      <c r="AIR9" s="16" t="str">
        <f t="shared" ref="AIR9" si="1320">IF(AIR8&lt;=($U$3+$AJ$3+$AY$3+$BN$3+$CC$3),IF(AIQ9+1&lt;$L$4,AIQ9+1,$L$4),"")</f>
        <v/>
      </c>
      <c r="AIS9" s="17" t="str">
        <f t="shared" ref="AIS9" si="1321">IF(AIS8&lt;=($U$3+$AJ$3+$AY$3+$BN$3+$CC$3),IF(AIR9+1&lt;$L$4,AIR9+1,$L$4),"")</f>
        <v/>
      </c>
      <c r="AIT9" s="15" t="str">
        <f t="shared" ref="AIT9" si="1322">IF(AIT8&lt;=($U$3+$AJ$3+$AY$3+$BN$3+$CC$3),IF(AIS9+1&lt;$L$4,AIS9+1,$L$4),"")</f>
        <v/>
      </c>
      <c r="AIU9" s="16" t="str">
        <f t="shared" ref="AIU9" si="1323">IF(AIU8&lt;=($U$3+$AJ$3+$AY$3+$BN$3+$CC$3),IF(AIT9+1&lt;$L$4,AIT9+1,$L$4),"")</f>
        <v/>
      </c>
      <c r="AIV9" s="16" t="str">
        <f t="shared" ref="AIV9" si="1324">IF(AIV8&lt;=($U$3+$AJ$3+$AY$3+$BN$3+$CC$3),IF(AIU9+1&lt;$L$4,AIU9+1,$L$4),"")</f>
        <v/>
      </c>
      <c r="AIW9" s="16" t="str">
        <f t="shared" ref="AIW9" si="1325">IF(AIW8&lt;=($U$3+$AJ$3+$AY$3+$BN$3+$CC$3),IF(AIV9+1&lt;$L$4,AIV9+1,$L$4),"")</f>
        <v/>
      </c>
      <c r="AIX9" s="16" t="str">
        <f t="shared" ref="AIX9" si="1326">IF(AIX8&lt;=($U$3+$AJ$3+$AY$3+$BN$3+$CC$3),IF(AIW9+1&lt;$L$4,AIW9+1,$L$4),"")</f>
        <v/>
      </c>
      <c r="AIY9" s="16" t="str">
        <f t="shared" ref="AIY9" si="1327">IF(AIY8&lt;=($U$3+$AJ$3+$AY$3+$BN$3+$CC$3),IF(AIX9+1&lt;$L$4,AIX9+1,$L$4),"")</f>
        <v/>
      </c>
      <c r="AIZ9" s="17" t="str">
        <f t="shared" ref="AIZ9" si="1328">IF(AIZ8&lt;=($U$3+$AJ$3+$AY$3+$BN$3+$CC$3),IF(AIY9+1&lt;$L$4,AIY9+1,$L$4),"")</f>
        <v/>
      </c>
      <c r="AJA9" s="15" t="str">
        <f t="shared" ref="AJA9" si="1329">IF(AJA8&lt;=($U$3+$AJ$3+$AY$3+$BN$3+$CC$3),IF(AIZ9+1&lt;$L$4,AIZ9+1,$L$4),"")</f>
        <v/>
      </c>
      <c r="AJB9" s="16" t="str">
        <f t="shared" ref="AJB9" si="1330">IF(AJB8&lt;=($U$3+$AJ$3+$AY$3+$BN$3+$CC$3),IF(AJA9+1&lt;$L$4,AJA9+1,$L$4),"")</f>
        <v/>
      </c>
      <c r="AJC9" s="16" t="str">
        <f t="shared" ref="AJC9" si="1331">IF(AJC8&lt;=($U$3+$AJ$3+$AY$3+$BN$3+$CC$3),IF(AJB9+1&lt;$L$4,AJB9+1,$L$4),"")</f>
        <v/>
      </c>
      <c r="AJD9" s="16" t="str">
        <f t="shared" ref="AJD9" si="1332">IF(AJD8&lt;=($U$3+$AJ$3+$AY$3+$BN$3+$CC$3),IF(AJC9+1&lt;$L$4,AJC9+1,$L$4),"")</f>
        <v/>
      </c>
      <c r="AJE9" s="16" t="str">
        <f t="shared" ref="AJE9" si="1333">IF(AJE8&lt;=($U$3+$AJ$3+$AY$3+$BN$3+$CC$3),IF(AJD9+1&lt;$L$4,AJD9+1,$L$4),"")</f>
        <v/>
      </c>
      <c r="AJF9" s="16" t="str">
        <f t="shared" ref="AJF9" si="1334">IF(AJF8&lt;=($U$3+$AJ$3+$AY$3+$BN$3+$CC$3),IF(AJE9+1&lt;$L$4,AJE9+1,$L$4),"")</f>
        <v/>
      </c>
      <c r="AJG9" s="17" t="str">
        <f t="shared" ref="AJG9" si="1335">IF(AJG8&lt;=($U$3+$AJ$3+$AY$3+$BN$3+$CC$3),IF(AJF9+1&lt;$L$4,AJF9+1,$L$4),"")</f>
        <v/>
      </c>
      <c r="AJH9" s="15" t="str">
        <f t="shared" ref="AJH9" si="1336">IF(AJH8&lt;=($U$3+$AJ$3+$AY$3+$BN$3+$CC$3),IF(AJG9+1&lt;$L$4,AJG9+1,$L$4),"")</f>
        <v/>
      </c>
      <c r="AJI9" s="16" t="str">
        <f t="shared" ref="AJI9" si="1337">IF(AJI8&lt;=($U$3+$AJ$3+$AY$3+$BN$3+$CC$3),IF(AJH9+1&lt;$L$4,AJH9+1,$L$4),"")</f>
        <v/>
      </c>
      <c r="AJJ9" s="16" t="str">
        <f t="shared" ref="AJJ9" si="1338">IF(AJJ8&lt;=($U$3+$AJ$3+$AY$3+$BN$3+$CC$3),IF(AJI9+1&lt;$L$4,AJI9+1,$L$4),"")</f>
        <v/>
      </c>
      <c r="AJK9" s="16" t="str">
        <f t="shared" ref="AJK9" si="1339">IF(AJK8&lt;=($U$3+$AJ$3+$AY$3+$BN$3+$CC$3),IF(AJJ9+1&lt;$L$4,AJJ9+1,$L$4),"")</f>
        <v/>
      </c>
      <c r="AJL9" s="16" t="str">
        <f t="shared" ref="AJL9" si="1340">IF(AJL8&lt;=($U$3+$AJ$3+$AY$3+$BN$3+$CC$3),IF(AJK9+1&lt;$L$4,AJK9+1,$L$4),"")</f>
        <v/>
      </c>
      <c r="AJM9" s="16" t="str">
        <f t="shared" ref="AJM9" si="1341">IF(AJM8&lt;=($U$3+$AJ$3+$AY$3+$BN$3+$CC$3),IF(AJL9+1&lt;$L$4,AJL9+1,$L$4),"")</f>
        <v/>
      </c>
      <c r="AJN9" s="17" t="str">
        <f t="shared" ref="AJN9" si="1342">IF(AJN8&lt;=($U$3+$AJ$3+$AY$3+$BN$3+$CC$3),IF(AJM9+1&lt;$L$4,AJM9+1,$L$4),"")</f>
        <v/>
      </c>
      <c r="AJO9" s="15" t="str">
        <f t="shared" ref="AJO9" si="1343">IF(AJO8&lt;=($U$3+$AJ$3+$AY$3+$BN$3+$CC$3),IF(AJN9+1&lt;$L$4,AJN9+1,$L$4),"")</f>
        <v/>
      </c>
      <c r="AJP9" s="16" t="str">
        <f t="shared" ref="AJP9" si="1344">IF(AJP8&lt;=($U$3+$AJ$3+$AY$3+$BN$3+$CC$3),IF(AJO9+1&lt;$L$4,AJO9+1,$L$4),"")</f>
        <v/>
      </c>
      <c r="AJQ9" s="16" t="str">
        <f t="shared" ref="AJQ9" si="1345">IF(AJQ8&lt;=($U$3+$AJ$3+$AY$3+$BN$3+$CC$3),IF(AJP9+1&lt;$L$4,AJP9+1,$L$4),"")</f>
        <v/>
      </c>
      <c r="AJR9" s="16" t="str">
        <f t="shared" ref="AJR9" si="1346">IF(AJR8&lt;=($U$3+$AJ$3+$AY$3+$BN$3+$CC$3),IF(AJQ9+1&lt;$L$4,AJQ9+1,$L$4),"")</f>
        <v/>
      </c>
      <c r="AJS9" s="16" t="str">
        <f t="shared" ref="AJS9" si="1347">IF(AJS8&lt;=($U$3+$AJ$3+$AY$3+$BN$3+$CC$3),IF(AJR9+1&lt;$L$4,AJR9+1,$L$4),"")</f>
        <v/>
      </c>
      <c r="AJT9" s="16" t="str">
        <f t="shared" ref="AJT9" si="1348">IF(AJT8&lt;=($U$3+$AJ$3+$AY$3+$BN$3+$CC$3),IF(AJS9+1&lt;$L$4,AJS9+1,$L$4),"")</f>
        <v/>
      </c>
      <c r="AJU9" s="17" t="str">
        <f t="shared" ref="AJU9" si="1349">IF(AJU8&lt;=($U$3+$AJ$3+$AY$3+$BN$3+$CC$3),IF(AJT9+1&lt;$L$4,AJT9+1,$L$4),"")</f>
        <v/>
      </c>
      <c r="AJV9" s="15" t="str">
        <f t="shared" ref="AJV9" si="1350">IF(AJV8&lt;=($U$3+$AJ$3+$AY$3+$BN$3+$CC$3),IF(AJU9+1&lt;$L$4,AJU9+1,$L$4),"")</f>
        <v/>
      </c>
      <c r="AJW9" s="16" t="str">
        <f t="shared" ref="AJW9" si="1351">IF(AJW8&lt;=($U$3+$AJ$3+$AY$3+$BN$3+$CC$3),IF(AJV9+1&lt;$L$4,AJV9+1,$L$4),"")</f>
        <v/>
      </c>
      <c r="AJX9" s="16" t="str">
        <f t="shared" ref="AJX9" si="1352">IF(AJX8&lt;=($U$3+$AJ$3+$AY$3+$BN$3+$CC$3),IF(AJW9+1&lt;$L$4,AJW9+1,$L$4),"")</f>
        <v/>
      </c>
      <c r="AJY9" s="16" t="str">
        <f t="shared" ref="AJY9" si="1353">IF(AJY8&lt;=($U$3+$AJ$3+$AY$3+$BN$3+$CC$3),IF(AJX9+1&lt;$L$4,AJX9+1,$L$4),"")</f>
        <v/>
      </c>
      <c r="AJZ9" s="16" t="str">
        <f t="shared" ref="AJZ9" si="1354">IF(AJZ8&lt;=($U$3+$AJ$3+$AY$3+$BN$3+$CC$3),IF(AJY9+1&lt;$L$4,AJY9+1,$L$4),"")</f>
        <v/>
      </c>
      <c r="AKA9" s="16" t="str">
        <f t="shared" ref="AKA9" si="1355">IF(AKA8&lt;=($U$3+$AJ$3+$AY$3+$BN$3+$CC$3),IF(AJZ9+1&lt;$L$4,AJZ9+1,$L$4),"")</f>
        <v/>
      </c>
      <c r="AKB9" s="17" t="str">
        <f t="shared" ref="AKB9" si="1356">IF(AKB8&lt;=($U$3+$AJ$3+$AY$3+$BN$3+$CC$3),IF(AKA9+1&lt;$L$4,AKA9+1,$L$4),"")</f>
        <v/>
      </c>
      <c r="AKC9" s="15" t="str">
        <f t="shared" ref="AKC9" si="1357">IF(AKC8&lt;=($U$3+$AJ$3+$AY$3+$BN$3+$CC$3),IF(AKB9+1&lt;$L$4,AKB9+1,$L$4),"")</f>
        <v/>
      </c>
      <c r="AKD9" s="16" t="str">
        <f t="shared" ref="AKD9" si="1358">IF(AKD8&lt;=($U$3+$AJ$3+$AY$3+$BN$3+$CC$3),IF(AKC9+1&lt;$L$4,AKC9+1,$L$4),"")</f>
        <v/>
      </c>
      <c r="AKE9" s="16" t="str">
        <f t="shared" ref="AKE9" si="1359">IF(AKE8&lt;=($U$3+$AJ$3+$AY$3+$BN$3+$CC$3),IF(AKD9+1&lt;$L$4,AKD9+1,$L$4),"")</f>
        <v/>
      </c>
      <c r="AKF9" s="16" t="str">
        <f t="shared" ref="AKF9" si="1360">IF(AKF8&lt;=($U$3+$AJ$3+$AY$3+$BN$3+$CC$3),IF(AKE9+1&lt;$L$4,AKE9+1,$L$4),"")</f>
        <v/>
      </c>
      <c r="AKG9" s="16" t="str">
        <f t="shared" ref="AKG9" si="1361">IF(AKG8&lt;=($U$3+$AJ$3+$AY$3+$BN$3+$CC$3),IF(AKF9+1&lt;$L$4,AKF9+1,$L$4),"")</f>
        <v/>
      </c>
      <c r="AKH9" s="16" t="str">
        <f t="shared" ref="AKH9" si="1362">IF(AKH8&lt;=($U$3+$AJ$3+$AY$3+$BN$3+$CC$3),IF(AKG9+1&lt;$L$4,AKG9+1,$L$4),"")</f>
        <v/>
      </c>
      <c r="AKI9" s="17" t="str">
        <f t="shared" ref="AKI9" si="1363">IF(AKI8&lt;=($U$3+$AJ$3+$AY$3+$BN$3+$CC$3),IF(AKH9+1&lt;$L$4,AKH9+1,$L$4),"")</f>
        <v/>
      </c>
      <c r="AKJ9" s="15" t="str">
        <f t="shared" ref="AKJ9" si="1364">IF(AKJ8&lt;=($U$3+$AJ$3+$AY$3+$BN$3+$CC$3),IF(AKI9+1&lt;$L$4,AKI9+1,$L$4),"")</f>
        <v/>
      </c>
      <c r="AKK9" s="16" t="str">
        <f t="shared" ref="AKK9" si="1365">IF(AKK8&lt;=($U$3+$AJ$3+$AY$3+$BN$3+$CC$3),IF(AKJ9+1&lt;$L$4,AKJ9+1,$L$4),"")</f>
        <v/>
      </c>
      <c r="AKL9" s="16" t="str">
        <f t="shared" ref="AKL9" si="1366">IF(AKL8&lt;=($U$3+$AJ$3+$AY$3+$BN$3+$CC$3),IF(AKK9+1&lt;$L$4,AKK9+1,$L$4),"")</f>
        <v/>
      </c>
      <c r="AKM9" s="16" t="str">
        <f t="shared" ref="AKM9" si="1367">IF(AKM8&lt;=($U$3+$AJ$3+$AY$3+$BN$3+$CC$3),IF(AKL9+1&lt;$L$4,AKL9+1,$L$4),"")</f>
        <v/>
      </c>
      <c r="AKN9" s="16" t="str">
        <f t="shared" ref="AKN9" si="1368">IF(AKN8&lt;=($U$3+$AJ$3+$AY$3+$BN$3+$CC$3),IF(AKM9+1&lt;$L$4,AKM9+1,$L$4),"")</f>
        <v/>
      </c>
      <c r="AKO9" s="16" t="str">
        <f t="shared" ref="AKO9" si="1369">IF(AKO8&lt;=($U$3+$AJ$3+$AY$3+$BN$3+$CC$3),IF(AKN9+1&lt;$L$4,AKN9+1,$L$4),"")</f>
        <v/>
      </c>
      <c r="AKP9" s="17" t="str">
        <f t="shared" ref="AKP9" si="1370">IF(AKP8&lt;=($U$3+$AJ$3+$AY$3+$BN$3+$CC$3),IF(AKO9+1&lt;$L$4,AKO9+1,$L$4),"")</f>
        <v/>
      </c>
      <c r="AKQ9" s="15" t="str">
        <f t="shared" ref="AKQ9" si="1371">IF(AKQ8&lt;=($U$3+$AJ$3+$AY$3+$BN$3+$CC$3),IF(AKP9+1&lt;$L$4,AKP9+1,$L$4),"")</f>
        <v/>
      </c>
      <c r="AKR9" s="16" t="str">
        <f t="shared" ref="AKR9" si="1372">IF(AKR8&lt;=($U$3+$AJ$3+$AY$3+$BN$3+$CC$3),IF(AKQ9+1&lt;$L$4,AKQ9+1,$L$4),"")</f>
        <v/>
      </c>
      <c r="AKS9" s="16" t="str">
        <f t="shared" ref="AKS9" si="1373">IF(AKS8&lt;=($U$3+$AJ$3+$AY$3+$BN$3+$CC$3),IF(AKR9+1&lt;$L$4,AKR9+1,$L$4),"")</f>
        <v/>
      </c>
      <c r="AKT9" s="16" t="str">
        <f t="shared" ref="AKT9" si="1374">IF(AKT8&lt;=($U$3+$AJ$3+$AY$3+$BN$3+$CC$3),IF(AKS9+1&lt;$L$4,AKS9+1,$L$4),"")</f>
        <v/>
      </c>
      <c r="AKU9" s="16" t="str">
        <f t="shared" ref="AKU9" si="1375">IF(AKU8&lt;=($U$3+$AJ$3+$AY$3+$BN$3+$CC$3),IF(AKT9+1&lt;$L$4,AKT9+1,$L$4),"")</f>
        <v/>
      </c>
      <c r="AKV9" s="16" t="str">
        <f t="shared" ref="AKV9" si="1376">IF(AKV8&lt;=($U$3+$AJ$3+$AY$3+$BN$3+$CC$3),IF(AKU9+1&lt;$L$4,AKU9+1,$L$4),"")</f>
        <v/>
      </c>
      <c r="AKW9" s="17" t="str">
        <f t="shared" ref="AKW9" si="1377">IF(AKW8&lt;=($U$3+$AJ$3+$AY$3+$BN$3+$CC$3),IF(AKV9+1&lt;$L$4,AKV9+1,$L$4),"")</f>
        <v/>
      </c>
      <c r="AKX9" s="15" t="str">
        <f t="shared" ref="AKX9" si="1378">IF(AKX8&lt;=($U$3+$AJ$3+$AY$3+$BN$3+$CC$3),IF(AKW9+1&lt;$L$4,AKW9+1,$L$4),"")</f>
        <v/>
      </c>
      <c r="AKY9" s="16" t="str">
        <f t="shared" ref="AKY9" si="1379">IF(AKY8&lt;=($U$3+$AJ$3+$AY$3+$BN$3+$CC$3),IF(AKX9+1&lt;$L$4,AKX9+1,$L$4),"")</f>
        <v/>
      </c>
      <c r="AKZ9" s="16" t="str">
        <f t="shared" ref="AKZ9" si="1380">IF(AKZ8&lt;=($U$3+$AJ$3+$AY$3+$BN$3+$CC$3),IF(AKY9+1&lt;$L$4,AKY9+1,$L$4),"")</f>
        <v/>
      </c>
      <c r="ALA9" s="16" t="str">
        <f t="shared" ref="ALA9" si="1381">IF(ALA8&lt;=($U$3+$AJ$3+$AY$3+$BN$3+$CC$3),IF(AKZ9+1&lt;$L$4,AKZ9+1,$L$4),"")</f>
        <v/>
      </c>
      <c r="ALB9" s="16" t="str">
        <f t="shared" ref="ALB9" si="1382">IF(ALB8&lt;=($U$3+$AJ$3+$AY$3+$BN$3+$CC$3),IF(ALA9+1&lt;$L$4,ALA9+1,$L$4),"")</f>
        <v/>
      </c>
      <c r="ALC9" s="16" t="str">
        <f t="shared" ref="ALC9" si="1383">IF(ALC8&lt;=($U$3+$AJ$3+$AY$3+$BN$3+$CC$3),IF(ALB9+1&lt;$L$4,ALB9+1,$L$4),"")</f>
        <v/>
      </c>
      <c r="ALD9" s="17" t="str">
        <f t="shared" ref="ALD9" si="1384">IF(ALD8&lt;=($U$3+$AJ$3+$AY$3+$BN$3+$CC$3),IF(ALC9+1&lt;$L$4,ALC9+1,$L$4),"")</f>
        <v/>
      </c>
      <c r="ALE9" s="15" t="str">
        <f t="shared" ref="ALE9" si="1385">IF(ALE8&lt;=($U$3+$AJ$3+$AY$3+$BN$3+$CC$3),IF(ALD9+1&lt;$L$4,ALD9+1,$L$4),"")</f>
        <v/>
      </c>
      <c r="ALF9" s="16" t="str">
        <f t="shared" ref="ALF9" si="1386">IF(ALF8&lt;=($U$3+$AJ$3+$AY$3+$BN$3+$CC$3),IF(ALE9+1&lt;$L$4,ALE9+1,$L$4),"")</f>
        <v/>
      </c>
      <c r="ALG9" s="16" t="str">
        <f t="shared" ref="ALG9" si="1387">IF(ALG8&lt;=($U$3+$AJ$3+$AY$3+$BN$3+$CC$3),IF(ALF9+1&lt;$L$4,ALF9+1,$L$4),"")</f>
        <v/>
      </c>
      <c r="ALH9" s="16" t="str">
        <f t="shared" ref="ALH9" si="1388">IF(ALH8&lt;=($U$3+$AJ$3+$AY$3+$BN$3+$CC$3),IF(ALG9+1&lt;$L$4,ALG9+1,$L$4),"")</f>
        <v/>
      </c>
      <c r="ALI9" s="16" t="str">
        <f t="shared" ref="ALI9" si="1389">IF(ALI8&lt;=($U$3+$AJ$3+$AY$3+$BN$3+$CC$3),IF(ALH9+1&lt;$L$4,ALH9+1,$L$4),"")</f>
        <v/>
      </c>
      <c r="ALJ9" s="16" t="str">
        <f t="shared" ref="ALJ9" si="1390">IF(ALJ8&lt;=($U$3+$AJ$3+$AY$3+$BN$3+$CC$3),IF(ALI9+1&lt;$L$4,ALI9+1,$L$4),"")</f>
        <v/>
      </c>
      <c r="ALK9" s="17" t="str">
        <f t="shared" ref="ALK9" si="1391">IF(ALK8&lt;=($U$3+$AJ$3+$AY$3+$BN$3+$CC$3),IF(ALJ9+1&lt;$L$4,ALJ9+1,$L$4),"")</f>
        <v/>
      </c>
      <c r="ALL9" s="15" t="str">
        <f t="shared" ref="ALL9" si="1392">IF(ALL8&lt;=($U$3+$AJ$3+$AY$3+$BN$3+$CC$3),IF(ALK9+1&lt;$L$4,ALK9+1,$L$4),"")</f>
        <v/>
      </c>
      <c r="ALM9" s="16" t="str">
        <f t="shared" ref="ALM9" si="1393">IF(ALM8&lt;=($U$3+$AJ$3+$AY$3+$BN$3+$CC$3),IF(ALL9+1&lt;$L$4,ALL9+1,$L$4),"")</f>
        <v/>
      </c>
      <c r="ALN9" s="16" t="str">
        <f t="shared" ref="ALN9" si="1394">IF(ALN8&lt;=($U$3+$AJ$3+$AY$3+$BN$3+$CC$3),IF(ALM9+1&lt;$L$4,ALM9+1,$L$4),"")</f>
        <v/>
      </c>
      <c r="ALO9" s="16" t="str">
        <f t="shared" ref="ALO9" si="1395">IF(ALO8&lt;=($U$3+$AJ$3+$AY$3+$BN$3+$CC$3),IF(ALN9+1&lt;$L$4,ALN9+1,$L$4),"")</f>
        <v/>
      </c>
      <c r="ALP9" s="16" t="str">
        <f t="shared" ref="ALP9" si="1396">IF(ALP8&lt;=($U$3+$AJ$3+$AY$3+$BN$3+$CC$3),IF(ALO9+1&lt;$L$4,ALO9+1,$L$4),"")</f>
        <v/>
      </c>
      <c r="ALQ9" s="16" t="str">
        <f t="shared" ref="ALQ9" si="1397">IF(ALQ8&lt;=($U$3+$AJ$3+$AY$3+$BN$3+$CC$3),IF(ALP9+1&lt;$L$4,ALP9+1,$L$4),"")</f>
        <v/>
      </c>
      <c r="ALR9" s="17" t="str">
        <f t="shared" ref="ALR9" si="1398">IF(ALR8&lt;=($U$3+$AJ$3+$AY$3+$BN$3+$CC$3),IF(ALQ9+1&lt;$L$4,ALQ9+1,$L$4),"")</f>
        <v/>
      </c>
      <c r="ALS9" s="15" t="str">
        <f t="shared" ref="ALS9" si="1399">IF(ALS8&lt;=($U$3+$AJ$3+$AY$3+$BN$3+$CC$3),IF(ALR9+1&lt;$L$4,ALR9+1,$L$4),"")</f>
        <v/>
      </c>
      <c r="ALT9" s="16" t="str">
        <f t="shared" ref="ALT9" si="1400">IF(ALT8&lt;=($U$3+$AJ$3+$AY$3+$BN$3+$CC$3),IF(ALS9+1&lt;$L$4,ALS9+1,$L$4),"")</f>
        <v/>
      </c>
      <c r="ALU9" s="16" t="str">
        <f t="shared" ref="ALU9" si="1401">IF(ALU8&lt;=($U$3+$AJ$3+$AY$3+$BN$3+$CC$3),IF(ALT9+1&lt;$L$4,ALT9+1,$L$4),"")</f>
        <v/>
      </c>
      <c r="ALV9" s="16" t="str">
        <f t="shared" ref="ALV9" si="1402">IF(ALV8&lt;=($U$3+$AJ$3+$AY$3+$BN$3+$CC$3),IF(ALU9+1&lt;$L$4,ALU9+1,$L$4),"")</f>
        <v/>
      </c>
      <c r="ALW9" s="16" t="str">
        <f t="shared" ref="ALW9" si="1403">IF(ALW8&lt;=($U$3+$AJ$3+$AY$3+$BN$3+$CC$3),IF(ALV9+1&lt;$L$4,ALV9+1,$L$4),"")</f>
        <v/>
      </c>
      <c r="ALX9" s="16" t="str">
        <f t="shared" ref="ALX9" si="1404">IF(ALX8&lt;=($U$3+$AJ$3+$AY$3+$BN$3+$CC$3),IF(ALW9+1&lt;$L$4,ALW9+1,$L$4),"")</f>
        <v/>
      </c>
      <c r="ALY9" s="17" t="str">
        <f t="shared" ref="ALY9" si="1405">IF(ALY8&lt;=($U$3+$AJ$3+$AY$3+$BN$3+$CC$3),IF(ALX9+1&lt;$L$4,ALX9+1,$L$4),"")</f>
        <v/>
      </c>
      <c r="ALZ9" s="15" t="str">
        <f t="shared" ref="ALZ9" si="1406">IF(ALZ8&lt;=($U$3+$AJ$3+$AY$3+$BN$3+$CC$3),IF(ALY9+1&lt;$L$4,ALY9+1,$L$4),"")</f>
        <v/>
      </c>
      <c r="AMA9" s="16" t="str">
        <f t="shared" ref="AMA9" si="1407">IF(AMA8&lt;=($U$3+$AJ$3+$AY$3+$BN$3+$CC$3),IF(ALZ9+1&lt;$L$4,ALZ9+1,$L$4),"")</f>
        <v/>
      </c>
      <c r="AMB9" s="16" t="str">
        <f t="shared" ref="AMB9" si="1408">IF(AMB8&lt;=($U$3+$AJ$3+$AY$3+$BN$3+$CC$3),IF(AMA9+1&lt;$L$4,AMA9+1,$L$4),"")</f>
        <v/>
      </c>
      <c r="AMC9" s="16" t="str">
        <f t="shared" ref="AMC9" si="1409">IF(AMC8&lt;=($U$3+$AJ$3+$AY$3+$BN$3+$CC$3),IF(AMB9+1&lt;$L$4,AMB9+1,$L$4),"")</f>
        <v/>
      </c>
      <c r="AMD9" s="16" t="str">
        <f t="shared" ref="AMD9" si="1410">IF(AMD8&lt;=($U$3+$AJ$3+$AY$3+$BN$3+$CC$3),IF(AMC9+1&lt;$L$4,AMC9+1,$L$4),"")</f>
        <v/>
      </c>
      <c r="AME9" s="16" t="str">
        <f t="shared" ref="AME9" si="1411">IF(AME8&lt;=($U$3+$AJ$3+$AY$3+$BN$3+$CC$3),IF(AMD9+1&lt;$L$4,AMD9+1,$L$4),"")</f>
        <v/>
      </c>
      <c r="AMF9" s="17" t="str">
        <f t="shared" ref="AMF9" si="1412">IF(AMF8&lt;=($U$3+$AJ$3+$AY$3+$BN$3+$CC$3),IF(AME9+1&lt;$L$4,AME9+1,$L$4),"")</f>
        <v/>
      </c>
      <c r="AMG9" s="15" t="str">
        <f t="shared" ref="AMG9" si="1413">IF(AMG8&lt;=($U$3+$AJ$3+$AY$3+$BN$3+$CC$3),IF(AMF9+1&lt;$L$4,AMF9+1,$L$4),"")</f>
        <v/>
      </c>
      <c r="AMH9" s="16" t="str">
        <f t="shared" ref="AMH9" si="1414">IF(AMH8&lt;=($U$3+$AJ$3+$AY$3+$BN$3+$CC$3),IF(AMG9+1&lt;$L$4,AMG9+1,$L$4),"")</f>
        <v/>
      </c>
      <c r="AMI9" s="16" t="str">
        <f t="shared" ref="AMI9" si="1415">IF(AMI8&lt;=($U$3+$AJ$3+$AY$3+$BN$3+$CC$3),IF(AMH9+1&lt;$L$4,AMH9+1,$L$4),"")</f>
        <v/>
      </c>
      <c r="AMJ9" s="16" t="str">
        <f t="shared" ref="AMJ9" si="1416">IF(AMJ8&lt;=($U$3+$AJ$3+$AY$3+$BN$3+$CC$3),IF(AMI9+1&lt;$L$4,AMI9+1,$L$4),"")</f>
        <v/>
      </c>
      <c r="AMK9" s="16" t="str">
        <f t="shared" ref="AMK9" si="1417">IF(AMK8&lt;=($U$3+$AJ$3+$AY$3+$BN$3+$CC$3),IF(AMJ9+1&lt;$L$4,AMJ9+1,$L$4),"")</f>
        <v/>
      </c>
      <c r="AML9" s="16" t="str">
        <f t="shared" ref="AML9" si="1418">IF(AML8&lt;=($U$3+$AJ$3+$AY$3+$BN$3+$CC$3),IF(AMK9+1&lt;$L$4,AMK9+1,$L$4),"")</f>
        <v/>
      </c>
      <c r="AMM9" s="17" t="str">
        <f t="shared" ref="AMM9" si="1419">IF(AMM8&lt;=($U$3+$AJ$3+$AY$3+$BN$3+$CC$3),IF(AML9+1&lt;$L$4,AML9+1,$L$4),"")</f>
        <v/>
      </c>
      <c r="AMN9" s="15" t="str">
        <f t="shared" ref="AMN9" si="1420">IF(AMN8&lt;=($U$3+$AJ$3+$AY$3+$BN$3+$CC$3),IF(AMM9+1&lt;$L$4,AMM9+1,$L$4),"")</f>
        <v/>
      </c>
      <c r="AMO9" s="16" t="str">
        <f t="shared" ref="AMO9" si="1421">IF(AMO8&lt;=($U$3+$AJ$3+$AY$3+$BN$3+$CC$3),IF(AMN9+1&lt;$L$4,AMN9+1,$L$4),"")</f>
        <v/>
      </c>
      <c r="AMP9" s="16" t="str">
        <f t="shared" ref="AMP9" si="1422">IF(AMP8&lt;=($U$3+$AJ$3+$AY$3+$BN$3+$CC$3),IF(AMO9+1&lt;$L$4,AMO9+1,$L$4),"")</f>
        <v/>
      </c>
      <c r="AMQ9" s="16" t="str">
        <f t="shared" ref="AMQ9" si="1423">IF(AMQ8&lt;=($U$3+$AJ$3+$AY$3+$BN$3+$CC$3),IF(AMP9+1&lt;$L$4,AMP9+1,$L$4),"")</f>
        <v/>
      </c>
      <c r="AMR9" s="16" t="str">
        <f t="shared" ref="AMR9" si="1424">IF(AMR8&lt;=($U$3+$AJ$3+$AY$3+$BN$3+$CC$3),IF(AMQ9+1&lt;$L$4,AMQ9+1,$L$4),"")</f>
        <v/>
      </c>
      <c r="AMS9" s="16" t="str">
        <f t="shared" ref="AMS9" si="1425">IF(AMS8&lt;=($U$3+$AJ$3+$AY$3+$BN$3+$CC$3),IF(AMR9+1&lt;$L$4,AMR9+1,$L$4),"")</f>
        <v/>
      </c>
      <c r="AMT9" s="17" t="str">
        <f t="shared" ref="AMT9" si="1426">IF(AMT8&lt;=($U$3+$AJ$3+$AY$3+$BN$3+$CC$3),IF(AMS9+1&lt;$L$4,AMS9+1,$L$4),"")</f>
        <v/>
      </c>
      <c r="AMU9" s="15" t="str">
        <f t="shared" ref="AMU9" si="1427">IF(AMU8&lt;=($U$3+$AJ$3+$AY$3+$BN$3+$CC$3),IF(AMT9+1&lt;$L$4,AMT9+1,$L$4),"")</f>
        <v/>
      </c>
      <c r="AMV9" s="16" t="str">
        <f t="shared" ref="AMV9" si="1428">IF(AMV8&lt;=($U$3+$AJ$3+$AY$3+$BN$3+$CC$3),IF(AMU9+1&lt;$L$4,AMU9+1,$L$4),"")</f>
        <v/>
      </c>
      <c r="AMW9" s="16" t="str">
        <f t="shared" ref="AMW9" si="1429">IF(AMW8&lt;=($U$3+$AJ$3+$AY$3+$BN$3+$CC$3),IF(AMV9+1&lt;$L$4,AMV9+1,$L$4),"")</f>
        <v/>
      </c>
      <c r="AMX9" s="16" t="str">
        <f t="shared" ref="AMX9" si="1430">IF(AMX8&lt;=($U$3+$AJ$3+$AY$3+$BN$3+$CC$3),IF(AMW9+1&lt;$L$4,AMW9+1,$L$4),"")</f>
        <v/>
      </c>
      <c r="AMY9" s="16" t="str">
        <f t="shared" ref="AMY9" si="1431">IF(AMY8&lt;=($U$3+$AJ$3+$AY$3+$BN$3+$CC$3),IF(AMX9+1&lt;$L$4,AMX9+1,$L$4),"")</f>
        <v/>
      </c>
      <c r="AMZ9" s="16" t="str">
        <f t="shared" ref="AMZ9" si="1432">IF(AMZ8&lt;=($U$3+$AJ$3+$AY$3+$BN$3+$CC$3),IF(AMY9+1&lt;$L$4,AMY9+1,$L$4),"")</f>
        <v/>
      </c>
      <c r="ANA9" s="17" t="str">
        <f t="shared" ref="ANA9" si="1433">IF(ANA8&lt;=($U$3+$AJ$3+$AY$3+$BN$3+$CC$3),IF(AMZ9+1&lt;$L$4,AMZ9+1,$L$4),"")</f>
        <v/>
      </c>
      <c r="ANB9" s="15" t="str">
        <f t="shared" ref="ANB9" si="1434">IF(ANB8&lt;=($U$3+$AJ$3+$AY$3+$BN$3+$CC$3),IF(ANA9+1&lt;$L$4,ANA9+1,$L$4),"")</f>
        <v/>
      </c>
      <c r="ANC9" s="16" t="str">
        <f t="shared" ref="ANC9" si="1435">IF(ANC8&lt;=($U$3+$AJ$3+$AY$3+$BN$3+$CC$3),IF(ANB9+1&lt;$L$4,ANB9+1,$L$4),"")</f>
        <v/>
      </c>
      <c r="AND9" s="16" t="str">
        <f t="shared" ref="AND9" si="1436">IF(AND8&lt;=($U$3+$AJ$3+$AY$3+$BN$3+$CC$3),IF(ANC9+1&lt;$L$4,ANC9+1,$L$4),"")</f>
        <v/>
      </c>
      <c r="ANE9" s="16" t="str">
        <f t="shared" ref="ANE9" si="1437">IF(ANE8&lt;=($U$3+$AJ$3+$AY$3+$BN$3+$CC$3),IF(AND9+1&lt;$L$4,AND9+1,$L$4),"")</f>
        <v/>
      </c>
      <c r="ANF9" s="16" t="str">
        <f t="shared" ref="ANF9" si="1438">IF(ANF8&lt;=($U$3+$AJ$3+$AY$3+$BN$3+$CC$3),IF(ANE9+1&lt;$L$4,ANE9+1,$L$4),"")</f>
        <v/>
      </c>
      <c r="ANG9" s="16" t="str">
        <f t="shared" ref="ANG9" si="1439">IF(ANG8&lt;=($U$3+$AJ$3+$AY$3+$BN$3+$CC$3),IF(ANF9+1&lt;$L$4,ANF9+1,$L$4),"")</f>
        <v/>
      </c>
      <c r="ANH9" s="17" t="str">
        <f t="shared" ref="ANH9" si="1440">IF(ANH8&lt;=($U$3+$AJ$3+$AY$3+$BN$3+$CC$3),IF(ANG9+1&lt;$L$4,ANG9+1,$L$4),"")</f>
        <v/>
      </c>
      <c r="ANI9" s="15" t="str">
        <f t="shared" ref="ANI9" si="1441">IF(ANI8&lt;=($U$3+$AJ$3+$AY$3+$BN$3+$CC$3),IF(ANH9+1&lt;$L$4,ANH9+1,$L$4),"")</f>
        <v/>
      </c>
      <c r="ANJ9" s="16" t="str">
        <f t="shared" ref="ANJ9" si="1442">IF(ANJ8&lt;=($U$3+$AJ$3+$AY$3+$BN$3+$CC$3),IF(ANI9+1&lt;$L$4,ANI9+1,$L$4),"")</f>
        <v/>
      </c>
      <c r="ANK9" s="16" t="str">
        <f t="shared" ref="ANK9" si="1443">IF(ANK8&lt;=($U$3+$AJ$3+$AY$3+$BN$3+$CC$3),IF(ANJ9+1&lt;$L$4,ANJ9+1,$L$4),"")</f>
        <v/>
      </c>
      <c r="ANL9" s="16" t="str">
        <f t="shared" ref="ANL9" si="1444">IF(ANL8&lt;=($U$3+$AJ$3+$AY$3+$BN$3+$CC$3),IF(ANK9+1&lt;$L$4,ANK9+1,$L$4),"")</f>
        <v/>
      </c>
      <c r="ANM9" s="16" t="str">
        <f t="shared" ref="ANM9" si="1445">IF(ANM8&lt;=($U$3+$AJ$3+$AY$3+$BN$3+$CC$3),IF(ANL9+1&lt;$L$4,ANL9+1,$L$4),"")</f>
        <v/>
      </c>
      <c r="ANN9" s="16" t="str">
        <f t="shared" ref="ANN9" si="1446">IF(ANN8&lt;=($U$3+$AJ$3+$AY$3+$BN$3+$CC$3),IF(ANM9+1&lt;$L$4,ANM9+1,$L$4),"")</f>
        <v/>
      </c>
      <c r="ANO9" s="17" t="str">
        <f t="shared" ref="ANO9" si="1447">IF(ANO8&lt;=($U$3+$AJ$3+$AY$3+$BN$3+$CC$3),IF(ANN9+1&lt;$L$4,ANN9+1,$L$4),"")</f>
        <v/>
      </c>
      <c r="ANP9" s="15" t="str">
        <f t="shared" ref="ANP9" si="1448">IF(ANP8&lt;=($U$3+$AJ$3+$AY$3+$BN$3+$CC$3),IF(ANO9+1&lt;$L$4,ANO9+1,$L$4),"")</f>
        <v/>
      </c>
      <c r="ANQ9" s="16" t="str">
        <f t="shared" ref="ANQ9" si="1449">IF(ANQ8&lt;=($U$3+$AJ$3+$AY$3+$BN$3+$CC$3),IF(ANP9+1&lt;$L$4,ANP9+1,$L$4),"")</f>
        <v/>
      </c>
      <c r="ANR9" s="16" t="str">
        <f t="shared" ref="ANR9" si="1450">IF(ANR8&lt;=($U$3+$AJ$3+$AY$3+$BN$3+$CC$3),IF(ANQ9+1&lt;$L$4,ANQ9+1,$L$4),"")</f>
        <v/>
      </c>
      <c r="ANS9" s="16" t="str">
        <f t="shared" ref="ANS9" si="1451">IF(ANS8&lt;=($U$3+$AJ$3+$AY$3+$BN$3+$CC$3),IF(ANR9+1&lt;$L$4,ANR9+1,$L$4),"")</f>
        <v/>
      </c>
      <c r="ANT9" s="16" t="str">
        <f t="shared" ref="ANT9" si="1452">IF(ANT8&lt;=($U$3+$AJ$3+$AY$3+$BN$3+$CC$3),IF(ANS9+1&lt;$L$4,ANS9+1,$L$4),"")</f>
        <v/>
      </c>
      <c r="ANU9" s="16" t="str">
        <f t="shared" ref="ANU9" si="1453">IF(ANU8&lt;=($U$3+$AJ$3+$AY$3+$BN$3+$CC$3),IF(ANT9+1&lt;$L$4,ANT9+1,$L$4),"")</f>
        <v/>
      </c>
      <c r="ANV9" s="17" t="str">
        <f t="shared" ref="ANV9" si="1454">IF(ANV8&lt;=($U$3+$AJ$3+$AY$3+$BN$3+$CC$3),IF(ANU9+1&lt;$L$4,ANU9+1,$L$4),"")</f>
        <v/>
      </c>
      <c r="ANW9" s="15" t="str">
        <f t="shared" ref="ANW9" si="1455">IF(ANW8&lt;=($U$3+$AJ$3+$AY$3+$BN$3+$CC$3),IF(ANV9+1&lt;$L$4,ANV9+1,$L$4),"")</f>
        <v/>
      </c>
      <c r="ANX9" s="16" t="str">
        <f t="shared" ref="ANX9" si="1456">IF(ANX8&lt;=($U$3+$AJ$3+$AY$3+$BN$3+$CC$3),IF(ANW9+1&lt;$L$4,ANW9+1,$L$4),"")</f>
        <v/>
      </c>
      <c r="ANY9" s="16" t="str">
        <f t="shared" ref="ANY9" si="1457">IF(ANY8&lt;=($U$3+$AJ$3+$AY$3+$BN$3+$CC$3),IF(ANX9+1&lt;$L$4,ANX9+1,$L$4),"")</f>
        <v/>
      </c>
      <c r="ANZ9" s="16" t="str">
        <f t="shared" ref="ANZ9" si="1458">IF(ANZ8&lt;=($U$3+$AJ$3+$AY$3+$BN$3+$CC$3),IF(ANY9+1&lt;$L$4,ANY9+1,$L$4),"")</f>
        <v/>
      </c>
      <c r="AOA9" s="16" t="str">
        <f t="shared" ref="AOA9" si="1459">IF(AOA8&lt;=($U$3+$AJ$3+$AY$3+$BN$3+$CC$3),IF(ANZ9+1&lt;$L$4,ANZ9+1,$L$4),"")</f>
        <v/>
      </c>
      <c r="AOB9" s="16" t="str">
        <f t="shared" ref="AOB9" si="1460">IF(AOB8&lt;=($U$3+$AJ$3+$AY$3+$BN$3+$CC$3),IF(AOA9+1&lt;$L$4,AOA9+1,$L$4),"")</f>
        <v/>
      </c>
      <c r="AOC9" s="17" t="str">
        <f t="shared" ref="AOC9" si="1461">IF(AOC8&lt;=($U$3+$AJ$3+$AY$3+$BN$3+$CC$3),IF(AOB9+1&lt;$L$4,AOB9+1,$L$4),"")</f>
        <v/>
      </c>
      <c r="AOD9" s="15" t="str">
        <f t="shared" ref="AOD9" si="1462">IF(AOD8&lt;=($U$3+$AJ$3+$AY$3+$BN$3+$CC$3),IF(AOC9+1&lt;$L$4,AOC9+1,$L$4),"")</f>
        <v/>
      </c>
      <c r="AOE9" s="16" t="str">
        <f t="shared" ref="AOE9" si="1463">IF(AOE8&lt;=($U$3+$AJ$3+$AY$3+$BN$3+$CC$3),IF(AOD9+1&lt;$L$4,AOD9+1,$L$4),"")</f>
        <v/>
      </c>
      <c r="AOF9" s="16" t="str">
        <f t="shared" ref="AOF9" si="1464">IF(AOF8&lt;=($U$3+$AJ$3+$AY$3+$BN$3+$CC$3),IF(AOE9+1&lt;$L$4,AOE9+1,$L$4),"")</f>
        <v/>
      </c>
      <c r="AOG9" s="16" t="str">
        <f t="shared" ref="AOG9" si="1465">IF(AOG8&lt;=($U$3+$AJ$3+$AY$3+$BN$3+$CC$3),IF(AOF9+1&lt;$L$4,AOF9+1,$L$4),"")</f>
        <v/>
      </c>
      <c r="AOH9" s="16" t="str">
        <f t="shared" ref="AOH9" si="1466">IF(AOH8&lt;=($U$3+$AJ$3+$AY$3+$BN$3+$CC$3),IF(AOG9+1&lt;$L$4,AOG9+1,$L$4),"")</f>
        <v/>
      </c>
      <c r="AOI9" s="16" t="str">
        <f t="shared" ref="AOI9" si="1467">IF(AOI8&lt;=($U$3+$AJ$3+$AY$3+$BN$3+$CC$3),IF(AOH9+1&lt;$L$4,AOH9+1,$L$4),"")</f>
        <v/>
      </c>
      <c r="AOJ9" s="17" t="str">
        <f t="shared" ref="AOJ9" si="1468">IF(AOJ8&lt;=($U$3+$AJ$3+$AY$3+$BN$3+$CC$3),IF(AOI9+1&lt;$L$4,AOI9+1,$L$4),"")</f>
        <v/>
      </c>
      <c r="AOK9" s="15" t="str">
        <f t="shared" ref="AOK9" si="1469">IF(AOK8&lt;=($U$3+$AJ$3+$AY$3+$BN$3+$CC$3),IF(AOJ9+1&lt;$L$4,AOJ9+1,$L$4),"")</f>
        <v/>
      </c>
      <c r="AOL9" s="16" t="str">
        <f t="shared" ref="AOL9" si="1470">IF(AOL8&lt;=($U$3+$AJ$3+$AY$3+$BN$3+$CC$3),IF(AOK9+1&lt;$L$4,AOK9+1,$L$4),"")</f>
        <v/>
      </c>
      <c r="AOM9" s="16" t="str">
        <f t="shared" ref="AOM9" si="1471">IF(AOM8&lt;=($U$3+$AJ$3+$AY$3+$BN$3+$CC$3),IF(AOL9+1&lt;$L$4,AOL9+1,$L$4),"")</f>
        <v/>
      </c>
      <c r="AON9" s="16" t="str">
        <f t="shared" ref="AON9" si="1472">IF(AON8&lt;=($U$3+$AJ$3+$AY$3+$BN$3+$CC$3),IF(AOM9+1&lt;$L$4,AOM9+1,$L$4),"")</f>
        <v/>
      </c>
      <c r="AOO9" s="16" t="str">
        <f t="shared" ref="AOO9" si="1473">IF(AOO8&lt;=($U$3+$AJ$3+$AY$3+$BN$3+$CC$3),IF(AON9+1&lt;$L$4,AON9+1,$L$4),"")</f>
        <v/>
      </c>
      <c r="AOP9" s="16" t="str">
        <f t="shared" ref="AOP9" si="1474">IF(AOP8&lt;=($U$3+$AJ$3+$AY$3+$BN$3+$CC$3),IF(AOO9+1&lt;$L$4,AOO9+1,$L$4),"")</f>
        <v/>
      </c>
      <c r="AOQ9" s="17" t="str">
        <f t="shared" ref="AOQ9" si="1475">IF(AOQ8&lt;=($U$3+$AJ$3+$AY$3+$BN$3+$CC$3),IF(AOP9+1&lt;$L$4,AOP9+1,$L$4),"")</f>
        <v/>
      </c>
      <c r="AOR9" s="15" t="str">
        <f t="shared" ref="AOR9" si="1476">IF(AOR8&lt;=($U$3+$AJ$3+$AY$3+$BN$3+$CC$3),IF(AOQ9+1&lt;$L$4,AOQ9+1,$L$4),"")</f>
        <v/>
      </c>
      <c r="AOS9" s="16" t="str">
        <f t="shared" ref="AOS9" si="1477">IF(AOS8&lt;=($U$3+$AJ$3+$AY$3+$BN$3+$CC$3),IF(AOR9+1&lt;$L$4,AOR9+1,$L$4),"")</f>
        <v/>
      </c>
      <c r="AOT9" s="16" t="str">
        <f t="shared" ref="AOT9" si="1478">IF(AOT8&lt;=($U$3+$AJ$3+$AY$3+$BN$3+$CC$3),IF(AOS9+1&lt;$L$4,AOS9+1,$L$4),"")</f>
        <v/>
      </c>
      <c r="AOU9" s="16" t="str">
        <f t="shared" ref="AOU9" si="1479">IF(AOU8&lt;=($U$3+$AJ$3+$AY$3+$BN$3+$CC$3),IF(AOT9+1&lt;$L$4,AOT9+1,$L$4),"")</f>
        <v/>
      </c>
      <c r="AOV9" s="16" t="str">
        <f t="shared" ref="AOV9" si="1480">IF(AOV8&lt;=($U$3+$AJ$3+$AY$3+$BN$3+$CC$3),IF(AOU9+1&lt;$L$4,AOU9+1,$L$4),"")</f>
        <v/>
      </c>
      <c r="AOW9" s="16" t="str">
        <f t="shared" ref="AOW9" si="1481">IF(AOW8&lt;=($U$3+$AJ$3+$AY$3+$BN$3+$CC$3),IF(AOV9+1&lt;$L$4,AOV9+1,$L$4),"")</f>
        <v/>
      </c>
      <c r="AOX9" s="17" t="str">
        <f t="shared" ref="AOX9" si="1482">IF(AOX8&lt;=($U$3+$AJ$3+$AY$3+$BN$3+$CC$3),IF(AOW9+1&lt;$L$4,AOW9+1,$L$4),"")</f>
        <v/>
      </c>
      <c r="AOY9" s="15" t="str">
        <f t="shared" ref="AOY9" si="1483">IF(AOY8&lt;=($U$3+$AJ$3+$AY$3+$BN$3+$CC$3),IF(AOX9+1&lt;$L$4,AOX9+1,$L$4),"")</f>
        <v/>
      </c>
      <c r="AOZ9" s="16" t="str">
        <f t="shared" ref="AOZ9" si="1484">IF(AOZ8&lt;=($U$3+$AJ$3+$AY$3+$BN$3+$CC$3),IF(AOY9+1&lt;$L$4,AOY9+1,$L$4),"")</f>
        <v/>
      </c>
      <c r="APA9" s="16" t="str">
        <f t="shared" ref="APA9" si="1485">IF(APA8&lt;=($U$3+$AJ$3+$AY$3+$BN$3+$CC$3),IF(AOZ9+1&lt;$L$4,AOZ9+1,$L$4),"")</f>
        <v/>
      </c>
      <c r="APB9" s="16" t="str">
        <f t="shared" ref="APB9" si="1486">IF(APB8&lt;=($U$3+$AJ$3+$AY$3+$BN$3+$CC$3),IF(APA9+1&lt;$L$4,APA9+1,$L$4),"")</f>
        <v/>
      </c>
      <c r="APC9" s="16" t="str">
        <f t="shared" ref="APC9" si="1487">IF(APC8&lt;=($U$3+$AJ$3+$AY$3+$BN$3+$CC$3),IF(APB9+1&lt;$L$4,APB9+1,$L$4),"")</f>
        <v/>
      </c>
      <c r="APD9" s="16" t="str">
        <f t="shared" ref="APD9" si="1488">IF(APD8&lt;=($U$3+$AJ$3+$AY$3+$BN$3+$CC$3),IF(APC9+1&lt;$L$4,APC9+1,$L$4),"")</f>
        <v/>
      </c>
      <c r="APE9" s="17" t="str">
        <f t="shared" ref="APE9" si="1489">IF(APE8&lt;=($U$3+$AJ$3+$AY$3+$BN$3+$CC$3),IF(APD9+1&lt;$L$4,APD9+1,$L$4),"")</f>
        <v/>
      </c>
      <c r="APF9" s="15" t="str">
        <f t="shared" ref="APF9" si="1490">IF(APF8&lt;=($U$3+$AJ$3+$AY$3+$BN$3+$CC$3),IF(APE9+1&lt;$L$4,APE9+1,$L$4),"")</f>
        <v/>
      </c>
      <c r="APG9" s="16" t="str">
        <f t="shared" ref="APG9" si="1491">IF(APG8&lt;=($U$3+$AJ$3+$AY$3+$BN$3+$CC$3),IF(APF9+1&lt;$L$4,APF9+1,$L$4),"")</f>
        <v/>
      </c>
      <c r="APH9" s="16" t="str">
        <f t="shared" ref="APH9" si="1492">IF(APH8&lt;=($U$3+$AJ$3+$AY$3+$BN$3+$CC$3),IF(APG9+1&lt;$L$4,APG9+1,$L$4),"")</f>
        <v/>
      </c>
      <c r="API9" s="16" t="str">
        <f t="shared" ref="API9" si="1493">IF(API8&lt;=($U$3+$AJ$3+$AY$3+$BN$3+$CC$3),IF(APH9+1&lt;$L$4,APH9+1,$L$4),"")</f>
        <v/>
      </c>
      <c r="APJ9" s="16" t="str">
        <f t="shared" ref="APJ9" si="1494">IF(APJ8&lt;=($U$3+$AJ$3+$AY$3+$BN$3+$CC$3),IF(API9+1&lt;$L$4,API9+1,$L$4),"")</f>
        <v/>
      </c>
      <c r="APK9" s="16" t="str">
        <f t="shared" ref="APK9" si="1495">IF(APK8&lt;=($U$3+$AJ$3+$AY$3+$BN$3+$CC$3),IF(APJ9+1&lt;$L$4,APJ9+1,$L$4),"")</f>
        <v/>
      </c>
      <c r="APL9" s="17" t="str">
        <f t="shared" ref="APL9" si="1496">IF(APL8&lt;=($U$3+$AJ$3+$AY$3+$BN$3+$CC$3),IF(APK9+1&lt;$L$4,APK9+1,$L$4),"")</f>
        <v/>
      </c>
      <c r="APM9" s="15" t="str">
        <f t="shared" ref="APM9" si="1497">IF(APM8&lt;=($U$3+$AJ$3+$AY$3+$BN$3+$CC$3),IF(APL9+1&lt;$L$4,APL9+1,$L$4),"")</f>
        <v/>
      </c>
      <c r="APN9" s="16" t="str">
        <f t="shared" ref="APN9" si="1498">IF(APN8&lt;=($U$3+$AJ$3+$AY$3+$BN$3+$CC$3),IF(APM9+1&lt;$L$4,APM9+1,$L$4),"")</f>
        <v/>
      </c>
      <c r="APO9" s="16" t="str">
        <f t="shared" ref="APO9" si="1499">IF(APO8&lt;=($U$3+$AJ$3+$AY$3+$BN$3+$CC$3),IF(APN9+1&lt;$L$4,APN9+1,$L$4),"")</f>
        <v/>
      </c>
      <c r="APP9" s="16" t="str">
        <f t="shared" ref="APP9" si="1500">IF(APP8&lt;=($U$3+$AJ$3+$AY$3+$BN$3+$CC$3),IF(APO9+1&lt;$L$4,APO9+1,$L$4),"")</f>
        <v/>
      </c>
      <c r="APQ9" s="16" t="str">
        <f t="shared" ref="APQ9" si="1501">IF(APQ8&lt;=($U$3+$AJ$3+$AY$3+$BN$3+$CC$3),IF(APP9+1&lt;$L$4,APP9+1,$L$4),"")</f>
        <v/>
      </c>
      <c r="APR9" s="16" t="str">
        <f t="shared" ref="APR9" si="1502">IF(APR8&lt;=($U$3+$AJ$3+$AY$3+$BN$3+$CC$3),IF(APQ9+1&lt;$L$4,APQ9+1,$L$4),"")</f>
        <v/>
      </c>
      <c r="APS9" s="17" t="str">
        <f t="shared" ref="APS9" si="1503">IF(APS8&lt;=($U$3+$AJ$3+$AY$3+$BN$3+$CC$3),IF(APR9+1&lt;$L$4,APR9+1,$L$4),"")</f>
        <v/>
      </c>
      <c r="APT9" s="15" t="str">
        <f t="shared" ref="APT9" si="1504">IF(APT8&lt;=($U$3+$AJ$3+$AY$3+$BN$3+$CC$3),IF(APS9+1&lt;$L$4,APS9+1,$L$4),"")</f>
        <v/>
      </c>
      <c r="APU9" s="16" t="str">
        <f t="shared" ref="APU9" si="1505">IF(APU8&lt;=($U$3+$AJ$3+$AY$3+$BN$3+$CC$3),IF(APT9+1&lt;$L$4,APT9+1,$L$4),"")</f>
        <v/>
      </c>
      <c r="APV9" s="16" t="str">
        <f t="shared" ref="APV9" si="1506">IF(APV8&lt;=($U$3+$AJ$3+$AY$3+$BN$3+$CC$3),IF(APU9+1&lt;$L$4,APU9+1,$L$4),"")</f>
        <v/>
      </c>
      <c r="APW9" s="16" t="str">
        <f t="shared" ref="APW9" si="1507">IF(APW8&lt;=($U$3+$AJ$3+$AY$3+$BN$3+$CC$3),IF(APV9+1&lt;$L$4,APV9+1,$L$4),"")</f>
        <v/>
      </c>
      <c r="APX9" s="16" t="str">
        <f t="shared" ref="APX9" si="1508">IF(APX8&lt;=($U$3+$AJ$3+$AY$3+$BN$3+$CC$3),IF(APW9+1&lt;$L$4,APW9+1,$L$4),"")</f>
        <v/>
      </c>
      <c r="APY9" s="16" t="str">
        <f t="shared" ref="APY9" si="1509">IF(APY8&lt;=($U$3+$AJ$3+$AY$3+$BN$3+$CC$3),IF(APX9+1&lt;$L$4,APX9+1,$L$4),"")</f>
        <v/>
      </c>
      <c r="APZ9" s="17" t="str">
        <f t="shared" ref="APZ9" si="1510">IF(APZ8&lt;=($U$3+$AJ$3+$AY$3+$BN$3+$CC$3),IF(APY9+1&lt;$L$4,APY9+1,$L$4),"")</f>
        <v/>
      </c>
      <c r="AQA9" s="15" t="str">
        <f t="shared" ref="AQA9" si="1511">IF(AQA8&lt;=($U$3+$AJ$3+$AY$3+$BN$3+$CC$3),IF(APZ9+1&lt;$L$4,APZ9+1,$L$4),"")</f>
        <v/>
      </c>
      <c r="AQB9" s="16" t="str">
        <f t="shared" ref="AQB9" si="1512">IF(AQB8&lt;=($U$3+$AJ$3+$AY$3+$BN$3+$CC$3),IF(AQA9+1&lt;$L$4,AQA9+1,$L$4),"")</f>
        <v/>
      </c>
      <c r="AQC9" s="16" t="str">
        <f t="shared" ref="AQC9" si="1513">IF(AQC8&lt;=($U$3+$AJ$3+$AY$3+$BN$3+$CC$3),IF(AQB9+1&lt;$L$4,AQB9+1,$L$4),"")</f>
        <v/>
      </c>
      <c r="AQD9" s="16" t="str">
        <f t="shared" ref="AQD9" si="1514">IF(AQD8&lt;=($U$3+$AJ$3+$AY$3+$BN$3+$CC$3),IF(AQC9+1&lt;$L$4,AQC9+1,$L$4),"")</f>
        <v/>
      </c>
      <c r="AQE9" s="16" t="str">
        <f t="shared" ref="AQE9" si="1515">IF(AQE8&lt;=($U$3+$AJ$3+$AY$3+$BN$3+$CC$3),IF(AQD9+1&lt;$L$4,AQD9+1,$L$4),"")</f>
        <v/>
      </c>
      <c r="AQF9" s="16" t="str">
        <f t="shared" ref="AQF9" si="1516">IF(AQF8&lt;=($U$3+$AJ$3+$AY$3+$BN$3+$CC$3),IF(AQE9+1&lt;$L$4,AQE9+1,$L$4),"")</f>
        <v/>
      </c>
      <c r="AQG9" s="17" t="str">
        <f t="shared" ref="AQG9" si="1517">IF(AQG8&lt;=($U$3+$AJ$3+$AY$3+$BN$3+$CC$3),IF(AQF9+1&lt;$L$4,AQF9+1,$L$4),"")</f>
        <v/>
      </c>
    </row>
    <row r="10" spans="1:1125" ht="13" customHeight="1">
      <c r="A10" s="195"/>
      <c r="B10" s="196"/>
      <c r="C10" s="203"/>
      <c r="D10" s="203"/>
      <c r="E10" s="204"/>
      <c r="F10" s="19" t="str">
        <f>TEXT(F9,"aaa")</f>
        <v>日</v>
      </c>
      <c r="G10" s="20" t="str">
        <f t="shared" ref="G10:BR10" si="1518">TEXT(G9,"aaa")</f>
        <v>月</v>
      </c>
      <c r="H10" s="20" t="str">
        <f t="shared" si="1518"/>
        <v>火</v>
      </c>
      <c r="I10" s="20" t="str">
        <f t="shared" si="1518"/>
        <v>水</v>
      </c>
      <c r="J10" s="20" t="str">
        <f t="shared" si="1518"/>
        <v>木</v>
      </c>
      <c r="K10" s="20" t="str">
        <f t="shared" si="1518"/>
        <v>金</v>
      </c>
      <c r="L10" s="21" t="str">
        <f t="shared" si="1518"/>
        <v>土</v>
      </c>
      <c r="M10" s="19" t="str">
        <f t="shared" si="1518"/>
        <v>日</v>
      </c>
      <c r="N10" s="20" t="str">
        <f t="shared" si="1518"/>
        <v>月</v>
      </c>
      <c r="O10" s="20" t="str">
        <f t="shared" si="1518"/>
        <v>火</v>
      </c>
      <c r="P10" s="20" t="str">
        <f t="shared" si="1518"/>
        <v>水</v>
      </c>
      <c r="Q10" s="20" t="str">
        <f t="shared" si="1518"/>
        <v>木</v>
      </c>
      <c r="R10" s="20" t="str">
        <f t="shared" si="1518"/>
        <v>金</v>
      </c>
      <c r="S10" s="21" t="str">
        <f t="shared" si="1518"/>
        <v>土</v>
      </c>
      <c r="T10" s="19" t="str">
        <f t="shared" si="1518"/>
        <v>日</v>
      </c>
      <c r="U10" s="20" t="str">
        <f t="shared" si="1518"/>
        <v>月</v>
      </c>
      <c r="V10" s="20" t="str">
        <f t="shared" si="1518"/>
        <v>火</v>
      </c>
      <c r="W10" s="20" t="str">
        <f t="shared" si="1518"/>
        <v>水</v>
      </c>
      <c r="X10" s="20" t="str">
        <f t="shared" si="1518"/>
        <v>木</v>
      </c>
      <c r="Y10" s="20" t="str">
        <f t="shared" si="1518"/>
        <v>金</v>
      </c>
      <c r="Z10" s="21" t="str">
        <f t="shared" si="1518"/>
        <v>土</v>
      </c>
      <c r="AA10" s="19" t="str">
        <f t="shared" si="1518"/>
        <v>日</v>
      </c>
      <c r="AB10" s="20" t="str">
        <f t="shared" si="1518"/>
        <v>月</v>
      </c>
      <c r="AC10" s="20" t="str">
        <f t="shared" si="1518"/>
        <v>火</v>
      </c>
      <c r="AD10" s="20" t="str">
        <f t="shared" si="1518"/>
        <v>水</v>
      </c>
      <c r="AE10" s="20" t="str">
        <f t="shared" si="1518"/>
        <v>木</v>
      </c>
      <c r="AF10" s="20" t="str">
        <f t="shared" si="1518"/>
        <v>金</v>
      </c>
      <c r="AG10" s="21" t="str">
        <f t="shared" si="1518"/>
        <v>土</v>
      </c>
      <c r="AH10" s="19" t="str">
        <f t="shared" si="1518"/>
        <v>日</v>
      </c>
      <c r="AI10" s="20" t="str">
        <f t="shared" si="1518"/>
        <v>月</v>
      </c>
      <c r="AJ10" s="20" t="str">
        <f t="shared" si="1518"/>
        <v>火</v>
      </c>
      <c r="AK10" s="20" t="str">
        <f t="shared" si="1518"/>
        <v>水</v>
      </c>
      <c r="AL10" s="20" t="str">
        <f t="shared" si="1518"/>
        <v>木</v>
      </c>
      <c r="AM10" s="20" t="str">
        <f t="shared" si="1518"/>
        <v>金</v>
      </c>
      <c r="AN10" s="21" t="str">
        <f t="shared" si="1518"/>
        <v>土</v>
      </c>
      <c r="AO10" s="19" t="str">
        <f t="shared" si="1518"/>
        <v>日</v>
      </c>
      <c r="AP10" s="20" t="str">
        <f t="shared" si="1518"/>
        <v>月</v>
      </c>
      <c r="AQ10" s="20" t="str">
        <f t="shared" si="1518"/>
        <v>火</v>
      </c>
      <c r="AR10" s="20" t="str">
        <f t="shared" si="1518"/>
        <v>水</v>
      </c>
      <c r="AS10" s="20" t="str">
        <f t="shared" si="1518"/>
        <v>木</v>
      </c>
      <c r="AT10" s="20" t="str">
        <f t="shared" si="1518"/>
        <v>金</v>
      </c>
      <c r="AU10" s="21" t="str">
        <f t="shared" si="1518"/>
        <v>土</v>
      </c>
      <c r="AV10" s="19" t="str">
        <f t="shared" si="1518"/>
        <v>日</v>
      </c>
      <c r="AW10" s="20" t="str">
        <f t="shared" si="1518"/>
        <v>月</v>
      </c>
      <c r="AX10" s="20" t="str">
        <f t="shared" si="1518"/>
        <v>火</v>
      </c>
      <c r="AY10" s="20" t="str">
        <f t="shared" si="1518"/>
        <v>水</v>
      </c>
      <c r="AZ10" s="20" t="str">
        <f t="shared" si="1518"/>
        <v>木</v>
      </c>
      <c r="BA10" s="20" t="str">
        <f t="shared" si="1518"/>
        <v>金</v>
      </c>
      <c r="BB10" s="21" t="str">
        <f t="shared" si="1518"/>
        <v>土</v>
      </c>
      <c r="BC10" s="19" t="str">
        <f t="shared" si="1518"/>
        <v>日</v>
      </c>
      <c r="BD10" s="20" t="str">
        <f t="shared" si="1518"/>
        <v>月</v>
      </c>
      <c r="BE10" s="20" t="str">
        <f t="shared" si="1518"/>
        <v>火</v>
      </c>
      <c r="BF10" s="20" t="str">
        <f t="shared" si="1518"/>
        <v>水</v>
      </c>
      <c r="BG10" s="20" t="str">
        <f t="shared" si="1518"/>
        <v>木</v>
      </c>
      <c r="BH10" s="20" t="str">
        <f t="shared" si="1518"/>
        <v>金</v>
      </c>
      <c r="BI10" s="21" t="str">
        <f t="shared" si="1518"/>
        <v>土</v>
      </c>
      <c r="BJ10" s="19" t="str">
        <f t="shared" si="1518"/>
        <v>日</v>
      </c>
      <c r="BK10" s="20" t="str">
        <f t="shared" si="1518"/>
        <v>月</v>
      </c>
      <c r="BL10" s="20" t="str">
        <f t="shared" si="1518"/>
        <v>火</v>
      </c>
      <c r="BM10" s="20" t="str">
        <f t="shared" si="1518"/>
        <v>水</v>
      </c>
      <c r="BN10" s="20" t="str">
        <f t="shared" si="1518"/>
        <v>木</v>
      </c>
      <c r="BO10" s="20" t="str">
        <f t="shared" si="1518"/>
        <v>金</v>
      </c>
      <c r="BP10" s="21" t="str">
        <f t="shared" si="1518"/>
        <v>土</v>
      </c>
      <c r="BQ10" s="19" t="str">
        <f t="shared" si="1518"/>
        <v>日</v>
      </c>
      <c r="BR10" s="20" t="str">
        <f t="shared" si="1518"/>
        <v>月</v>
      </c>
      <c r="BS10" s="20" t="str">
        <f t="shared" ref="BS10:DM10" si="1519">TEXT(BS9,"aaa")</f>
        <v>火</v>
      </c>
      <c r="BT10" s="20" t="str">
        <f t="shared" si="1519"/>
        <v>水</v>
      </c>
      <c r="BU10" s="20" t="str">
        <f t="shared" si="1519"/>
        <v>木</v>
      </c>
      <c r="BV10" s="20" t="str">
        <f t="shared" si="1519"/>
        <v>金</v>
      </c>
      <c r="BW10" s="21" t="str">
        <f t="shared" si="1519"/>
        <v>土</v>
      </c>
      <c r="BX10" s="19" t="str">
        <f t="shared" si="1519"/>
        <v>日</v>
      </c>
      <c r="BY10" s="20" t="str">
        <f t="shared" si="1519"/>
        <v>月</v>
      </c>
      <c r="BZ10" s="20" t="str">
        <f t="shared" si="1519"/>
        <v>火</v>
      </c>
      <c r="CA10" s="20" t="str">
        <f t="shared" si="1519"/>
        <v>水</v>
      </c>
      <c r="CB10" s="20" t="str">
        <f t="shared" si="1519"/>
        <v>木</v>
      </c>
      <c r="CC10" s="20" t="str">
        <f t="shared" si="1519"/>
        <v>金</v>
      </c>
      <c r="CD10" s="21" t="str">
        <f t="shared" si="1519"/>
        <v>土</v>
      </c>
      <c r="CE10" s="19" t="str">
        <f t="shared" si="1519"/>
        <v>日</v>
      </c>
      <c r="CF10" s="20" t="str">
        <f t="shared" si="1519"/>
        <v>月</v>
      </c>
      <c r="CG10" s="20" t="str">
        <f t="shared" si="1519"/>
        <v>火</v>
      </c>
      <c r="CH10" s="20" t="str">
        <f t="shared" si="1519"/>
        <v>水</v>
      </c>
      <c r="CI10" s="20" t="str">
        <f t="shared" si="1519"/>
        <v>木</v>
      </c>
      <c r="CJ10" s="20" t="str">
        <f t="shared" si="1519"/>
        <v>金</v>
      </c>
      <c r="CK10" s="21" t="str">
        <f t="shared" si="1519"/>
        <v>土</v>
      </c>
      <c r="CL10" s="19" t="str">
        <f t="shared" si="1519"/>
        <v>日</v>
      </c>
      <c r="CM10" s="20" t="str">
        <f t="shared" si="1519"/>
        <v>月</v>
      </c>
      <c r="CN10" s="20" t="str">
        <f t="shared" si="1519"/>
        <v>火</v>
      </c>
      <c r="CO10" s="20" t="str">
        <f t="shared" si="1519"/>
        <v>水</v>
      </c>
      <c r="CP10" s="20" t="str">
        <f t="shared" si="1519"/>
        <v>木</v>
      </c>
      <c r="CQ10" s="20" t="str">
        <f t="shared" si="1519"/>
        <v>金</v>
      </c>
      <c r="CR10" s="21" t="str">
        <f t="shared" si="1519"/>
        <v>土</v>
      </c>
      <c r="CS10" s="19" t="str">
        <f t="shared" si="1519"/>
        <v>日</v>
      </c>
      <c r="CT10" s="20" t="str">
        <f t="shared" si="1519"/>
        <v>月</v>
      </c>
      <c r="CU10" s="20" t="str">
        <f t="shared" si="1519"/>
        <v>火</v>
      </c>
      <c r="CV10" s="20" t="str">
        <f t="shared" si="1519"/>
        <v>水</v>
      </c>
      <c r="CW10" s="20" t="str">
        <f t="shared" si="1519"/>
        <v>木</v>
      </c>
      <c r="CX10" s="20" t="str">
        <f t="shared" si="1519"/>
        <v>金</v>
      </c>
      <c r="CY10" s="21" t="str">
        <f t="shared" si="1519"/>
        <v>土</v>
      </c>
      <c r="CZ10" s="19" t="str">
        <f t="shared" si="1519"/>
        <v>日</v>
      </c>
      <c r="DA10" s="20" t="str">
        <f t="shared" si="1519"/>
        <v>月</v>
      </c>
      <c r="DB10" s="20" t="str">
        <f t="shared" si="1519"/>
        <v>火</v>
      </c>
      <c r="DC10" s="20" t="str">
        <f t="shared" si="1519"/>
        <v>水</v>
      </c>
      <c r="DD10" s="20" t="str">
        <f t="shared" si="1519"/>
        <v>木</v>
      </c>
      <c r="DE10" s="20" t="str">
        <f t="shared" si="1519"/>
        <v>金</v>
      </c>
      <c r="DF10" s="21" t="str">
        <f t="shared" si="1519"/>
        <v>土</v>
      </c>
      <c r="DG10" s="19" t="str">
        <f t="shared" si="1519"/>
        <v>日</v>
      </c>
      <c r="DH10" s="20" t="str">
        <f t="shared" si="1519"/>
        <v>月</v>
      </c>
      <c r="DI10" s="20" t="str">
        <f t="shared" si="1519"/>
        <v>火</v>
      </c>
      <c r="DJ10" s="20" t="str">
        <f t="shared" si="1519"/>
        <v>水</v>
      </c>
      <c r="DK10" s="20" t="str">
        <f t="shared" si="1519"/>
        <v>木</v>
      </c>
      <c r="DL10" s="20" t="str">
        <f t="shared" si="1519"/>
        <v>金</v>
      </c>
      <c r="DM10" s="21" t="str">
        <f t="shared" si="1519"/>
        <v>土</v>
      </c>
      <c r="DN10" s="19" t="str">
        <f t="shared" ref="DN10:ED10" si="1520">TEXT(DN9,"aaa")</f>
        <v>日</v>
      </c>
      <c r="DO10" s="20" t="str">
        <f t="shared" si="1520"/>
        <v>月</v>
      </c>
      <c r="DP10" s="20" t="str">
        <f t="shared" si="1520"/>
        <v>火</v>
      </c>
      <c r="DQ10" s="20" t="str">
        <f t="shared" si="1520"/>
        <v>水</v>
      </c>
      <c r="DR10" s="20" t="str">
        <f t="shared" si="1520"/>
        <v>木</v>
      </c>
      <c r="DS10" s="20" t="str">
        <f t="shared" si="1520"/>
        <v>金</v>
      </c>
      <c r="DT10" s="21" t="str">
        <f t="shared" si="1520"/>
        <v>土</v>
      </c>
      <c r="DU10" s="19" t="str">
        <f t="shared" si="1520"/>
        <v>日</v>
      </c>
      <c r="DV10" s="20" t="str">
        <f t="shared" si="1520"/>
        <v>月</v>
      </c>
      <c r="DW10" s="20" t="str">
        <f t="shared" si="1520"/>
        <v>火</v>
      </c>
      <c r="DX10" s="20" t="str">
        <f t="shared" si="1520"/>
        <v>水</v>
      </c>
      <c r="DY10" s="20" t="str">
        <f t="shared" si="1520"/>
        <v>木</v>
      </c>
      <c r="DZ10" s="20" t="str">
        <f t="shared" si="1520"/>
        <v>金</v>
      </c>
      <c r="EA10" s="21" t="str">
        <f t="shared" si="1520"/>
        <v>土</v>
      </c>
      <c r="EB10" s="19" t="str">
        <f t="shared" si="1520"/>
        <v>日</v>
      </c>
      <c r="EC10" s="20" t="str">
        <f t="shared" si="1520"/>
        <v>月</v>
      </c>
      <c r="ED10" s="20" t="str">
        <f t="shared" si="1520"/>
        <v>火</v>
      </c>
      <c r="EE10" s="20" t="str">
        <f t="shared" ref="EE10:GP10" si="1521">TEXT(EE9,"aaa")</f>
        <v>水</v>
      </c>
      <c r="EF10" s="20" t="str">
        <f t="shared" si="1521"/>
        <v>木</v>
      </c>
      <c r="EG10" s="20" t="str">
        <f t="shared" si="1521"/>
        <v>金</v>
      </c>
      <c r="EH10" s="21" t="str">
        <f t="shared" si="1521"/>
        <v>土</v>
      </c>
      <c r="EI10" s="19" t="str">
        <f t="shared" si="1521"/>
        <v>日</v>
      </c>
      <c r="EJ10" s="20" t="str">
        <f t="shared" si="1521"/>
        <v>月</v>
      </c>
      <c r="EK10" s="20" t="str">
        <f t="shared" si="1521"/>
        <v>火</v>
      </c>
      <c r="EL10" s="20" t="str">
        <f t="shared" si="1521"/>
        <v>水</v>
      </c>
      <c r="EM10" s="20" t="str">
        <f t="shared" si="1521"/>
        <v>木</v>
      </c>
      <c r="EN10" s="20" t="str">
        <f t="shared" si="1521"/>
        <v>金</v>
      </c>
      <c r="EO10" s="21" t="str">
        <f t="shared" si="1521"/>
        <v>土</v>
      </c>
      <c r="EP10" s="19" t="str">
        <f t="shared" si="1521"/>
        <v>日</v>
      </c>
      <c r="EQ10" s="20" t="str">
        <f t="shared" si="1521"/>
        <v>月</v>
      </c>
      <c r="ER10" s="20" t="str">
        <f t="shared" si="1521"/>
        <v>火</v>
      </c>
      <c r="ES10" s="20" t="str">
        <f t="shared" si="1521"/>
        <v>水</v>
      </c>
      <c r="ET10" s="20" t="str">
        <f t="shared" si="1521"/>
        <v>木</v>
      </c>
      <c r="EU10" s="20" t="str">
        <f t="shared" si="1521"/>
        <v>金</v>
      </c>
      <c r="EV10" s="21" t="str">
        <f t="shared" si="1521"/>
        <v>土</v>
      </c>
      <c r="EW10" s="19" t="str">
        <f t="shared" si="1521"/>
        <v>日</v>
      </c>
      <c r="EX10" s="20" t="str">
        <f t="shared" si="1521"/>
        <v>月</v>
      </c>
      <c r="EY10" s="20" t="str">
        <f t="shared" si="1521"/>
        <v>火</v>
      </c>
      <c r="EZ10" s="20" t="str">
        <f t="shared" si="1521"/>
        <v>水</v>
      </c>
      <c r="FA10" s="20" t="str">
        <f t="shared" si="1521"/>
        <v>木</v>
      </c>
      <c r="FB10" s="20" t="str">
        <f t="shared" si="1521"/>
        <v>金</v>
      </c>
      <c r="FC10" s="21" t="str">
        <f t="shared" si="1521"/>
        <v>土</v>
      </c>
      <c r="FD10" s="19" t="str">
        <f t="shared" si="1521"/>
        <v>日</v>
      </c>
      <c r="FE10" s="20" t="str">
        <f t="shared" si="1521"/>
        <v>月</v>
      </c>
      <c r="FF10" s="20" t="str">
        <f t="shared" si="1521"/>
        <v>火</v>
      </c>
      <c r="FG10" s="20" t="str">
        <f t="shared" si="1521"/>
        <v>水</v>
      </c>
      <c r="FH10" s="20" t="str">
        <f t="shared" si="1521"/>
        <v>木</v>
      </c>
      <c r="FI10" s="20" t="str">
        <f t="shared" si="1521"/>
        <v>金</v>
      </c>
      <c r="FJ10" s="21" t="str">
        <f t="shared" si="1521"/>
        <v>土</v>
      </c>
      <c r="FK10" s="19" t="str">
        <f t="shared" si="1521"/>
        <v>日</v>
      </c>
      <c r="FL10" s="20" t="str">
        <f t="shared" si="1521"/>
        <v>月</v>
      </c>
      <c r="FM10" s="20" t="str">
        <f t="shared" si="1521"/>
        <v>火</v>
      </c>
      <c r="FN10" s="20" t="str">
        <f t="shared" si="1521"/>
        <v>水</v>
      </c>
      <c r="FO10" s="20" t="str">
        <f t="shared" si="1521"/>
        <v>木</v>
      </c>
      <c r="FP10" s="20" t="str">
        <f t="shared" si="1521"/>
        <v>金</v>
      </c>
      <c r="FQ10" s="21" t="str">
        <f t="shared" si="1521"/>
        <v>土</v>
      </c>
      <c r="FR10" s="19" t="str">
        <f t="shared" si="1521"/>
        <v>日</v>
      </c>
      <c r="FS10" s="20" t="str">
        <f t="shared" si="1521"/>
        <v>月</v>
      </c>
      <c r="FT10" s="20" t="str">
        <f t="shared" si="1521"/>
        <v>火</v>
      </c>
      <c r="FU10" s="20" t="str">
        <f t="shared" si="1521"/>
        <v>水</v>
      </c>
      <c r="FV10" s="20" t="str">
        <f t="shared" si="1521"/>
        <v>木</v>
      </c>
      <c r="FW10" s="20" t="str">
        <f t="shared" si="1521"/>
        <v>金</v>
      </c>
      <c r="FX10" s="21" t="str">
        <f t="shared" si="1521"/>
        <v>土</v>
      </c>
      <c r="FY10" s="19" t="str">
        <f t="shared" si="1521"/>
        <v>日</v>
      </c>
      <c r="FZ10" s="20" t="str">
        <f t="shared" si="1521"/>
        <v>月</v>
      </c>
      <c r="GA10" s="20" t="str">
        <f t="shared" si="1521"/>
        <v>火</v>
      </c>
      <c r="GB10" s="20" t="str">
        <f t="shared" si="1521"/>
        <v>水</v>
      </c>
      <c r="GC10" s="20" t="str">
        <f t="shared" si="1521"/>
        <v>木</v>
      </c>
      <c r="GD10" s="20" t="str">
        <f t="shared" si="1521"/>
        <v>金</v>
      </c>
      <c r="GE10" s="21" t="str">
        <f t="shared" si="1521"/>
        <v>土</v>
      </c>
      <c r="GF10" s="19" t="str">
        <f t="shared" si="1521"/>
        <v>日</v>
      </c>
      <c r="GG10" s="20" t="str">
        <f t="shared" si="1521"/>
        <v>月</v>
      </c>
      <c r="GH10" s="20" t="str">
        <f t="shared" si="1521"/>
        <v>火</v>
      </c>
      <c r="GI10" s="20" t="str">
        <f t="shared" si="1521"/>
        <v>水</v>
      </c>
      <c r="GJ10" s="20" t="str">
        <f t="shared" si="1521"/>
        <v>木</v>
      </c>
      <c r="GK10" s="20" t="str">
        <f t="shared" si="1521"/>
        <v>金</v>
      </c>
      <c r="GL10" s="21" t="str">
        <f t="shared" si="1521"/>
        <v>土</v>
      </c>
      <c r="GM10" s="19" t="str">
        <f t="shared" si="1521"/>
        <v>日</v>
      </c>
      <c r="GN10" s="20" t="str">
        <f t="shared" si="1521"/>
        <v>月</v>
      </c>
      <c r="GO10" s="20" t="str">
        <f t="shared" si="1521"/>
        <v>火</v>
      </c>
      <c r="GP10" s="20" t="str">
        <f t="shared" si="1521"/>
        <v>水</v>
      </c>
      <c r="GQ10" s="20" t="str">
        <f t="shared" ref="GQ10:JB10" si="1522">TEXT(GQ9,"aaa")</f>
        <v>木</v>
      </c>
      <c r="GR10" s="20" t="str">
        <f t="shared" si="1522"/>
        <v>金</v>
      </c>
      <c r="GS10" s="21" t="str">
        <f t="shared" si="1522"/>
        <v>土</v>
      </c>
      <c r="GT10" s="19" t="str">
        <f t="shared" si="1522"/>
        <v>日</v>
      </c>
      <c r="GU10" s="20" t="str">
        <f t="shared" si="1522"/>
        <v>月</v>
      </c>
      <c r="GV10" s="20" t="str">
        <f t="shared" si="1522"/>
        <v>火</v>
      </c>
      <c r="GW10" s="20" t="str">
        <f t="shared" si="1522"/>
        <v>水</v>
      </c>
      <c r="GX10" s="20" t="str">
        <f t="shared" si="1522"/>
        <v>木</v>
      </c>
      <c r="GY10" s="20" t="str">
        <f t="shared" si="1522"/>
        <v>金</v>
      </c>
      <c r="GZ10" s="21" t="str">
        <f t="shared" si="1522"/>
        <v>土</v>
      </c>
      <c r="HA10" s="19" t="str">
        <f t="shared" si="1522"/>
        <v>日</v>
      </c>
      <c r="HB10" s="20" t="str">
        <f t="shared" si="1522"/>
        <v>月</v>
      </c>
      <c r="HC10" s="20" t="str">
        <f t="shared" si="1522"/>
        <v>火</v>
      </c>
      <c r="HD10" s="20" t="str">
        <f t="shared" si="1522"/>
        <v>水</v>
      </c>
      <c r="HE10" s="20" t="str">
        <f t="shared" si="1522"/>
        <v>木</v>
      </c>
      <c r="HF10" s="20" t="str">
        <f t="shared" si="1522"/>
        <v>金</v>
      </c>
      <c r="HG10" s="21" t="str">
        <f t="shared" si="1522"/>
        <v>土</v>
      </c>
      <c r="HH10" s="19" t="str">
        <f t="shared" si="1522"/>
        <v>日</v>
      </c>
      <c r="HI10" s="20" t="str">
        <f t="shared" si="1522"/>
        <v>月</v>
      </c>
      <c r="HJ10" s="20" t="str">
        <f t="shared" si="1522"/>
        <v>火</v>
      </c>
      <c r="HK10" s="20" t="str">
        <f t="shared" si="1522"/>
        <v>水</v>
      </c>
      <c r="HL10" s="20" t="str">
        <f t="shared" si="1522"/>
        <v>木</v>
      </c>
      <c r="HM10" s="20" t="str">
        <f t="shared" si="1522"/>
        <v>金</v>
      </c>
      <c r="HN10" s="21" t="str">
        <f t="shared" si="1522"/>
        <v>土</v>
      </c>
      <c r="HO10" s="19" t="str">
        <f t="shared" si="1522"/>
        <v>日</v>
      </c>
      <c r="HP10" s="20" t="str">
        <f t="shared" si="1522"/>
        <v>月</v>
      </c>
      <c r="HQ10" s="20" t="str">
        <f t="shared" si="1522"/>
        <v>火</v>
      </c>
      <c r="HR10" s="20" t="str">
        <f t="shared" si="1522"/>
        <v>水</v>
      </c>
      <c r="HS10" s="20" t="str">
        <f t="shared" si="1522"/>
        <v>木</v>
      </c>
      <c r="HT10" s="20" t="str">
        <f t="shared" si="1522"/>
        <v>金</v>
      </c>
      <c r="HU10" s="21" t="str">
        <f t="shared" si="1522"/>
        <v>土</v>
      </c>
      <c r="HV10" s="19" t="str">
        <f t="shared" si="1522"/>
        <v>日</v>
      </c>
      <c r="HW10" s="20" t="str">
        <f t="shared" si="1522"/>
        <v>月</v>
      </c>
      <c r="HX10" s="20" t="str">
        <f t="shared" si="1522"/>
        <v>火</v>
      </c>
      <c r="HY10" s="20" t="str">
        <f t="shared" si="1522"/>
        <v>水</v>
      </c>
      <c r="HZ10" s="20" t="str">
        <f t="shared" si="1522"/>
        <v>木</v>
      </c>
      <c r="IA10" s="20" t="str">
        <f t="shared" si="1522"/>
        <v>金</v>
      </c>
      <c r="IB10" s="21" t="str">
        <f t="shared" si="1522"/>
        <v>土</v>
      </c>
      <c r="IC10" s="19" t="str">
        <f t="shared" si="1522"/>
        <v>日</v>
      </c>
      <c r="ID10" s="20" t="str">
        <f t="shared" si="1522"/>
        <v>月</v>
      </c>
      <c r="IE10" s="20" t="str">
        <f t="shared" si="1522"/>
        <v>火</v>
      </c>
      <c r="IF10" s="20" t="str">
        <f t="shared" si="1522"/>
        <v>水</v>
      </c>
      <c r="IG10" s="20" t="str">
        <f t="shared" si="1522"/>
        <v>木</v>
      </c>
      <c r="IH10" s="20" t="str">
        <f t="shared" si="1522"/>
        <v>金</v>
      </c>
      <c r="II10" s="21" t="str">
        <f t="shared" si="1522"/>
        <v>土</v>
      </c>
      <c r="IJ10" s="19" t="str">
        <f t="shared" si="1522"/>
        <v>日</v>
      </c>
      <c r="IK10" s="20" t="str">
        <f t="shared" si="1522"/>
        <v>月</v>
      </c>
      <c r="IL10" s="20" t="str">
        <f t="shared" si="1522"/>
        <v>火</v>
      </c>
      <c r="IM10" s="20" t="str">
        <f t="shared" si="1522"/>
        <v>水</v>
      </c>
      <c r="IN10" s="20" t="str">
        <f t="shared" si="1522"/>
        <v>木</v>
      </c>
      <c r="IO10" s="20" t="str">
        <f t="shared" si="1522"/>
        <v>金</v>
      </c>
      <c r="IP10" s="21" t="str">
        <f t="shared" si="1522"/>
        <v>土</v>
      </c>
      <c r="IQ10" s="22" t="str">
        <f t="shared" si="1522"/>
        <v>日</v>
      </c>
      <c r="IR10" s="20" t="str">
        <f t="shared" si="1522"/>
        <v>月</v>
      </c>
      <c r="IS10" s="20" t="str">
        <f t="shared" si="1522"/>
        <v>火</v>
      </c>
      <c r="IT10" s="20" t="str">
        <f t="shared" si="1522"/>
        <v>水</v>
      </c>
      <c r="IU10" s="20" t="str">
        <f t="shared" si="1522"/>
        <v>木</v>
      </c>
      <c r="IV10" s="20" t="str">
        <f t="shared" si="1522"/>
        <v>金</v>
      </c>
      <c r="IW10" s="89" t="str">
        <f t="shared" si="1522"/>
        <v>土</v>
      </c>
      <c r="IX10" s="19" t="str">
        <f t="shared" si="1522"/>
        <v>日</v>
      </c>
      <c r="IY10" s="20" t="str">
        <f t="shared" si="1522"/>
        <v>月</v>
      </c>
      <c r="IZ10" s="20" t="str">
        <f t="shared" si="1522"/>
        <v>火</v>
      </c>
      <c r="JA10" s="20" t="str">
        <f t="shared" si="1522"/>
        <v>水</v>
      </c>
      <c r="JB10" s="20" t="str">
        <f t="shared" si="1522"/>
        <v>木</v>
      </c>
      <c r="JC10" s="20" t="str">
        <f t="shared" ref="JC10:LN10" si="1523">TEXT(JC9,"aaa")</f>
        <v>金</v>
      </c>
      <c r="JD10" s="21" t="str">
        <f t="shared" si="1523"/>
        <v>土</v>
      </c>
      <c r="JE10" s="19" t="str">
        <f t="shared" si="1523"/>
        <v>日</v>
      </c>
      <c r="JF10" s="20" t="str">
        <f t="shared" si="1523"/>
        <v>月</v>
      </c>
      <c r="JG10" s="20" t="str">
        <f t="shared" si="1523"/>
        <v>火</v>
      </c>
      <c r="JH10" s="20" t="str">
        <f t="shared" si="1523"/>
        <v>水</v>
      </c>
      <c r="JI10" s="20" t="str">
        <f t="shared" si="1523"/>
        <v>木</v>
      </c>
      <c r="JJ10" s="20" t="str">
        <f t="shared" si="1523"/>
        <v>金</v>
      </c>
      <c r="JK10" s="21" t="str">
        <f t="shared" si="1523"/>
        <v>土</v>
      </c>
      <c r="JL10" s="22" t="str">
        <f t="shared" si="1523"/>
        <v>日</v>
      </c>
      <c r="JM10" s="20" t="str">
        <f t="shared" si="1523"/>
        <v>月</v>
      </c>
      <c r="JN10" s="20" t="str">
        <f t="shared" si="1523"/>
        <v>火</v>
      </c>
      <c r="JO10" s="20" t="str">
        <f t="shared" si="1523"/>
        <v>水</v>
      </c>
      <c r="JP10" s="20" t="str">
        <f t="shared" si="1523"/>
        <v>木</v>
      </c>
      <c r="JQ10" s="20" t="str">
        <f t="shared" si="1523"/>
        <v>金</v>
      </c>
      <c r="JR10" s="89" t="str">
        <f t="shared" si="1523"/>
        <v>土</v>
      </c>
      <c r="JS10" s="19" t="str">
        <f t="shared" si="1523"/>
        <v>日</v>
      </c>
      <c r="JT10" s="20" t="str">
        <f t="shared" si="1523"/>
        <v>月</v>
      </c>
      <c r="JU10" s="20" t="str">
        <f t="shared" si="1523"/>
        <v>火</v>
      </c>
      <c r="JV10" s="20" t="str">
        <f t="shared" si="1523"/>
        <v>水</v>
      </c>
      <c r="JW10" s="20" t="str">
        <f t="shared" si="1523"/>
        <v>木</v>
      </c>
      <c r="JX10" s="20" t="str">
        <f t="shared" si="1523"/>
        <v>金</v>
      </c>
      <c r="JY10" s="21" t="str">
        <f t="shared" si="1523"/>
        <v>土</v>
      </c>
      <c r="JZ10" s="19" t="str">
        <f t="shared" si="1523"/>
        <v>日</v>
      </c>
      <c r="KA10" s="20" t="str">
        <f t="shared" si="1523"/>
        <v>月</v>
      </c>
      <c r="KB10" s="20" t="str">
        <f t="shared" si="1523"/>
        <v>火</v>
      </c>
      <c r="KC10" s="20" t="str">
        <f t="shared" si="1523"/>
        <v>水</v>
      </c>
      <c r="KD10" s="20" t="str">
        <f t="shared" si="1523"/>
        <v>木</v>
      </c>
      <c r="KE10" s="20" t="str">
        <f t="shared" si="1523"/>
        <v>金</v>
      </c>
      <c r="KF10" s="21" t="str">
        <f t="shared" si="1523"/>
        <v>土</v>
      </c>
      <c r="KG10" s="19" t="str">
        <f t="shared" si="1523"/>
        <v>日</v>
      </c>
      <c r="KH10" s="20" t="str">
        <f t="shared" si="1523"/>
        <v>月</v>
      </c>
      <c r="KI10" s="20" t="str">
        <f t="shared" si="1523"/>
        <v>火</v>
      </c>
      <c r="KJ10" s="20" t="str">
        <f t="shared" si="1523"/>
        <v>水</v>
      </c>
      <c r="KK10" s="20" t="str">
        <f t="shared" si="1523"/>
        <v>木</v>
      </c>
      <c r="KL10" s="20" t="str">
        <f t="shared" si="1523"/>
        <v>金</v>
      </c>
      <c r="KM10" s="21" t="str">
        <f t="shared" si="1523"/>
        <v>土</v>
      </c>
      <c r="KN10" s="19" t="str">
        <f t="shared" si="1523"/>
        <v>日</v>
      </c>
      <c r="KO10" s="20" t="str">
        <f t="shared" si="1523"/>
        <v>月</v>
      </c>
      <c r="KP10" s="20" t="str">
        <f t="shared" si="1523"/>
        <v>火</v>
      </c>
      <c r="KQ10" s="20" t="str">
        <f t="shared" si="1523"/>
        <v>水</v>
      </c>
      <c r="KR10" s="20" t="str">
        <f t="shared" si="1523"/>
        <v>木</v>
      </c>
      <c r="KS10" s="20" t="str">
        <f t="shared" si="1523"/>
        <v>金</v>
      </c>
      <c r="KT10" s="21" t="str">
        <f t="shared" si="1523"/>
        <v>土</v>
      </c>
      <c r="KU10" s="19" t="str">
        <f t="shared" si="1523"/>
        <v>日</v>
      </c>
      <c r="KV10" s="20" t="str">
        <f t="shared" si="1523"/>
        <v>月</v>
      </c>
      <c r="KW10" s="20" t="str">
        <f t="shared" si="1523"/>
        <v>火</v>
      </c>
      <c r="KX10" s="20" t="str">
        <f t="shared" si="1523"/>
        <v>水</v>
      </c>
      <c r="KY10" s="20" t="str">
        <f t="shared" si="1523"/>
        <v>木</v>
      </c>
      <c r="KZ10" s="20" t="str">
        <f t="shared" si="1523"/>
        <v>金</v>
      </c>
      <c r="LA10" s="21" t="str">
        <f t="shared" si="1523"/>
        <v>土</v>
      </c>
      <c r="LB10" s="19" t="str">
        <f t="shared" si="1523"/>
        <v>日</v>
      </c>
      <c r="LC10" s="20" t="str">
        <f t="shared" si="1523"/>
        <v>月</v>
      </c>
      <c r="LD10" s="20" t="str">
        <f t="shared" si="1523"/>
        <v>火</v>
      </c>
      <c r="LE10" s="20" t="str">
        <f t="shared" si="1523"/>
        <v>水</v>
      </c>
      <c r="LF10" s="20" t="str">
        <f t="shared" si="1523"/>
        <v>木</v>
      </c>
      <c r="LG10" s="20" t="str">
        <f t="shared" si="1523"/>
        <v>金</v>
      </c>
      <c r="LH10" s="21" t="str">
        <f t="shared" si="1523"/>
        <v>土</v>
      </c>
      <c r="LI10" s="19" t="str">
        <f t="shared" si="1523"/>
        <v>日</v>
      </c>
      <c r="LJ10" s="20" t="str">
        <f t="shared" si="1523"/>
        <v>月</v>
      </c>
      <c r="LK10" s="20" t="str">
        <f t="shared" si="1523"/>
        <v>火</v>
      </c>
      <c r="LL10" s="20" t="str">
        <f t="shared" si="1523"/>
        <v>水</v>
      </c>
      <c r="LM10" s="20" t="str">
        <f t="shared" si="1523"/>
        <v>木</v>
      </c>
      <c r="LN10" s="20" t="str">
        <f t="shared" si="1523"/>
        <v>金</v>
      </c>
      <c r="LO10" s="21" t="str">
        <f t="shared" ref="LO10:NE10" si="1524">TEXT(LO9,"aaa")</f>
        <v>土</v>
      </c>
      <c r="LP10" s="19" t="str">
        <f t="shared" si="1524"/>
        <v>日</v>
      </c>
      <c r="LQ10" s="20" t="str">
        <f t="shared" si="1524"/>
        <v>月</v>
      </c>
      <c r="LR10" s="20" t="str">
        <f t="shared" si="1524"/>
        <v>火</v>
      </c>
      <c r="LS10" s="20" t="str">
        <f t="shared" si="1524"/>
        <v>水</v>
      </c>
      <c r="LT10" s="20" t="str">
        <f t="shared" si="1524"/>
        <v>木</v>
      </c>
      <c r="LU10" s="20" t="str">
        <f t="shared" si="1524"/>
        <v>金</v>
      </c>
      <c r="LV10" s="21" t="str">
        <f t="shared" si="1524"/>
        <v>土</v>
      </c>
      <c r="LW10" s="19" t="str">
        <f t="shared" si="1524"/>
        <v>日</v>
      </c>
      <c r="LX10" s="20" t="str">
        <f t="shared" si="1524"/>
        <v>月</v>
      </c>
      <c r="LY10" s="20" t="str">
        <f t="shared" si="1524"/>
        <v>火</v>
      </c>
      <c r="LZ10" s="20" t="str">
        <f t="shared" si="1524"/>
        <v>水</v>
      </c>
      <c r="MA10" s="20" t="str">
        <f t="shared" si="1524"/>
        <v>木</v>
      </c>
      <c r="MB10" s="20" t="str">
        <f t="shared" si="1524"/>
        <v>金</v>
      </c>
      <c r="MC10" s="21" t="str">
        <f t="shared" si="1524"/>
        <v>土</v>
      </c>
      <c r="MD10" s="19" t="str">
        <f t="shared" si="1524"/>
        <v>日</v>
      </c>
      <c r="ME10" s="20" t="str">
        <f t="shared" si="1524"/>
        <v>月</v>
      </c>
      <c r="MF10" s="20" t="str">
        <f t="shared" si="1524"/>
        <v>火</v>
      </c>
      <c r="MG10" s="20" t="str">
        <f t="shared" si="1524"/>
        <v>水</v>
      </c>
      <c r="MH10" s="20" t="str">
        <f t="shared" si="1524"/>
        <v>木</v>
      </c>
      <c r="MI10" s="20" t="str">
        <f t="shared" si="1524"/>
        <v>金</v>
      </c>
      <c r="MJ10" s="21" t="str">
        <f t="shared" si="1524"/>
        <v>土</v>
      </c>
      <c r="MK10" s="19" t="str">
        <f t="shared" si="1524"/>
        <v>日</v>
      </c>
      <c r="ML10" s="20" t="str">
        <f t="shared" si="1524"/>
        <v>月</v>
      </c>
      <c r="MM10" s="20" t="str">
        <f t="shared" si="1524"/>
        <v>火</v>
      </c>
      <c r="MN10" s="20" t="str">
        <f t="shared" si="1524"/>
        <v>水</v>
      </c>
      <c r="MO10" s="20" t="str">
        <f t="shared" si="1524"/>
        <v>木</v>
      </c>
      <c r="MP10" s="20" t="str">
        <f t="shared" si="1524"/>
        <v>金</v>
      </c>
      <c r="MQ10" s="21" t="str">
        <f t="shared" si="1524"/>
        <v>土</v>
      </c>
      <c r="MR10" s="19" t="str">
        <f t="shared" si="1524"/>
        <v>日</v>
      </c>
      <c r="MS10" s="20" t="str">
        <f t="shared" si="1524"/>
        <v>月</v>
      </c>
      <c r="MT10" s="20" t="str">
        <f t="shared" si="1524"/>
        <v>火</v>
      </c>
      <c r="MU10" s="20" t="str">
        <f t="shared" si="1524"/>
        <v>水</v>
      </c>
      <c r="MV10" s="20" t="str">
        <f t="shared" si="1524"/>
        <v>木</v>
      </c>
      <c r="MW10" s="20" t="str">
        <f t="shared" si="1524"/>
        <v>金</v>
      </c>
      <c r="MX10" s="21" t="str">
        <f t="shared" si="1524"/>
        <v>土</v>
      </c>
      <c r="MY10" s="19" t="str">
        <f t="shared" si="1524"/>
        <v>日</v>
      </c>
      <c r="MZ10" s="20" t="str">
        <f t="shared" si="1524"/>
        <v>月</v>
      </c>
      <c r="NA10" s="20" t="str">
        <f t="shared" si="1524"/>
        <v>火</v>
      </c>
      <c r="NB10" s="20" t="str">
        <f t="shared" si="1524"/>
        <v>水</v>
      </c>
      <c r="NC10" s="20" t="str">
        <f t="shared" si="1524"/>
        <v>木</v>
      </c>
      <c r="ND10" s="20" t="str">
        <f t="shared" si="1524"/>
        <v>金</v>
      </c>
      <c r="NE10" s="21" t="str">
        <f t="shared" si="1524"/>
        <v>土</v>
      </c>
      <c r="NF10" s="19" t="str">
        <f t="shared" ref="NF10:OU10" si="1525">TEXT(NF9,"aaa")</f>
        <v>日</v>
      </c>
      <c r="NG10" s="20" t="str">
        <f t="shared" si="1525"/>
        <v>月</v>
      </c>
      <c r="NH10" s="20" t="str">
        <f t="shared" si="1525"/>
        <v>火</v>
      </c>
      <c r="NI10" s="20" t="str">
        <f t="shared" si="1525"/>
        <v/>
      </c>
      <c r="NJ10" s="20" t="str">
        <f t="shared" si="1525"/>
        <v/>
      </c>
      <c r="NK10" s="20" t="str">
        <f t="shared" si="1525"/>
        <v/>
      </c>
      <c r="NL10" s="21" t="str">
        <f t="shared" si="1525"/>
        <v/>
      </c>
      <c r="NM10" s="19" t="str">
        <f t="shared" si="1525"/>
        <v/>
      </c>
      <c r="NN10" s="20" t="str">
        <f t="shared" si="1525"/>
        <v/>
      </c>
      <c r="NO10" s="20" t="str">
        <f t="shared" si="1525"/>
        <v/>
      </c>
      <c r="NP10" s="20" t="str">
        <f t="shared" si="1525"/>
        <v/>
      </c>
      <c r="NQ10" s="20" t="str">
        <f t="shared" si="1525"/>
        <v/>
      </c>
      <c r="NR10" s="20" t="str">
        <f t="shared" si="1525"/>
        <v/>
      </c>
      <c r="NS10" s="21" t="str">
        <f t="shared" si="1525"/>
        <v/>
      </c>
      <c r="NT10" s="19" t="str">
        <f t="shared" si="1525"/>
        <v/>
      </c>
      <c r="NU10" s="20" t="str">
        <f t="shared" si="1525"/>
        <v/>
      </c>
      <c r="NV10" s="20" t="str">
        <f t="shared" si="1525"/>
        <v/>
      </c>
      <c r="NW10" s="20" t="str">
        <f t="shared" si="1525"/>
        <v/>
      </c>
      <c r="NX10" s="20" t="str">
        <f t="shared" si="1525"/>
        <v/>
      </c>
      <c r="NY10" s="20" t="str">
        <f t="shared" si="1525"/>
        <v/>
      </c>
      <c r="NZ10" s="21" t="str">
        <f t="shared" si="1525"/>
        <v/>
      </c>
      <c r="OA10" s="19" t="str">
        <f t="shared" si="1525"/>
        <v/>
      </c>
      <c r="OB10" s="20" t="str">
        <f t="shared" si="1525"/>
        <v/>
      </c>
      <c r="OC10" s="20" t="str">
        <f t="shared" si="1525"/>
        <v/>
      </c>
      <c r="OD10" s="20" t="str">
        <f t="shared" si="1525"/>
        <v/>
      </c>
      <c r="OE10" s="20" t="str">
        <f t="shared" si="1525"/>
        <v/>
      </c>
      <c r="OF10" s="20" t="str">
        <f t="shared" si="1525"/>
        <v/>
      </c>
      <c r="OG10" s="21" t="str">
        <f t="shared" si="1525"/>
        <v/>
      </c>
      <c r="OH10" s="19" t="str">
        <f t="shared" si="1525"/>
        <v/>
      </c>
      <c r="OI10" s="20" t="str">
        <f t="shared" si="1525"/>
        <v/>
      </c>
      <c r="OJ10" s="20" t="str">
        <f t="shared" si="1525"/>
        <v/>
      </c>
      <c r="OK10" s="20" t="str">
        <f t="shared" si="1525"/>
        <v/>
      </c>
      <c r="OL10" s="20" t="str">
        <f t="shared" si="1525"/>
        <v/>
      </c>
      <c r="OM10" s="20" t="str">
        <f t="shared" si="1525"/>
        <v/>
      </c>
      <c r="ON10" s="21" t="str">
        <f t="shared" si="1525"/>
        <v/>
      </c>
      <c r="OO10" s="19" t="str">
        <f t="shared" si="1525"/>
        <v/>
      </c>
      <c r="OP10" s="20" t="str">
        <f t="shared" si="1525"/>
        <v/>
      </c>
      <c r="OQ10" s="20" t="str">
        <f t="shared" si="1525"/>
        <v/>
      </c>
      <c r="OR10" s="20" t="str">
        <f t="shared" si="1525"/>
        <v/>
      </c>
      <c r="OS10" s="20" t="str">
        <f t="shared" si="1525"/>
        <v/>
      </c>
      <c r="OT10" s="20" t="str">
        <f t="shared" si="1525"/>
        <v/>
      </c>
      <c r="OU10" s="21" t="str">
        <f t="shared" si="1525"/>
        <v/>
      </c>
      <c r="OV10" s="19" t="str">
        <f t="shared" ref="OV10:RG10" si="1526">TEXT(OV9,"aaa")</f>
        <v/>
      </c>
      <c r="OW10" s="20" t="str">
        <f t="shared" si="1526"/>
        <v/>
      </c>
      <c r="OX10" s="20" t="str">
        <f t="shared" si="1526"/>
        <v/>
      </c>
      <c r="OY10" s="20" t="str">
        <f t="shared" si="1526"/>
        <v/>
      </c>
      <c r="OZ10" s="20" t="str">
        <f t="shared" si="1526"/>
        <v/>
      </c>
      <c r="PA10" s="20" t="str">
        <f t="shared" si="1526"/>
        <v/>
      </c>
      <c r="PB10" s="21" t="str">
        <f t="shared" si="1526"/>
        <v/>
      </c>
      <c r="PC10" s="19" t="str">
        <f t="shared" si="1526"/>
        <v/>
      </c>
      <c r="PD10" s="20" t="str">
        <f t="shared" si="1526"/>
        <v/>
      </c>
      <c r="PE10" s="20" t="str">
        <f t="shared" si="1526"/>
        <v/>
      </c>
      <c r="PF10" s="20" t="str">
        <f t="shared" si="1526"/>
        <v/>
      </c>
      <c r="PG10" s="20" t="str">
        <f t="shared" si="1526"/>
        <v/>
      </c>
      <c r="PH10" s="20" t="str">
        <f t="shared" si="1526"/>
        <v/>
      </c>
      <c r="PI10" s="21" t="str">
        <f t="shared" si="1526"/>
        <v/>
      </c>
      <c r="PJ10" s="19" t="str">
        <f t="shared" si="1526"/>
        <v/>
      </c>
      <c r="PK10" s="20" t="str">
        <f t="shared" si="1526"/>
        <v/>
      </c>
      <c r="PL10" s="20" t="str">
        <f t="shared" si="1526"/>
        <v/>
      </c>
      <c r="PM10" s="20" t="str">
        <f t="shared" si="1526"/>
        <v/>
      </c>
      <c r="PN10" s="20" t="str">
        <f t="shared" si="1526"/>
        <v/>
      </c>
      <c r="PO10" s="20" t="str">
        <f t="shared" si="1526"/>
        <v/>
      </c>
      <c r="PP10" s="21" t="str">
        <f t="shared" si="1526"/>
        <v/>
      </c>
      <c r="PQ10" s="19" t="str">
        <f t="shared" si="1526"/>
        <v/>
      </c>
      <c r="PR10" s="20" t="str">
        <f t="shared" si="1526"/>
        <v/>
      </c>
      <c r="PS10" s="20" t="str">
        <f t="shared" si="1526"/>
        <v/>
      </c>
      <c r="PT10" s="20" t="str">
        <f t="shared" si="1526"/>
        <v/>
      </c>
      <c r="PU10" s="20" t="str">
        <f t="shared" si="1526"/>
        <v/>
      </c>
      <c r="PV10" s="20" t="str">
        <f t="shared" si="1526"/>
        <v/>
      </c>
      <c r="PW10" s="21" t="str">
        <f t="shared" si="1526"/>
        <v/>
      </c>
      <c r="PX10" s="19" t="str">
        <f t="shared" si="1526"/>
        <v/>
      </c>
      <c r="PY10" s="20" t="str">
        <f t="shared" si="1526"/>
        <v/>
      </c>
      <c r="PZ10" s="20" t="str">
        <f t="shared" si="1526"/>
        <v/>
      </c>
      <c r="QA10" s="20" t="str">
        <f t="shared" si="1526"/>
        <v/>
      </c>
      <c r="QB10" s="20" t="str">
        <f t="shared" si="1526"/>
        <v/>
      </c>
      <c r="QC10" s="20" t="str">
        <f t="shared" si="1526"/>
        <v/>
      </c>
      <c r="QD10" s="21" t="str">
        <f t="shared" si="1526"/>
        <v/>
      </c>
      <c r="QE10" s="19" t="str">
        <f t="shared" si="1526"/>
        <v/>
      </c>
      <c r="QF10" s="20" t="str">
        <f t="shared" si="1526"/>
        <v/>
      </c>
      <c r="QG10" s="20" t="str">
        <f t="shared" si="1526"/>
        <v/>
      </c>
      <c r="QH10" s="20" t="str">
        <f t="shared" si="1526"/>
        <v/>
      </c>
      <c r="QI10" s="20" t="str">
        <f t="shared" si="1526"/>
        <v/>
      </c>
      <c r="QJ10" s="20" t="str">
        <f t="shared" si="1526"/>
        <v/>
      </c>
      <c r="QK10" s="21" t="str">
        <f t="shared" si="1526"/>
        <v/>
      </c>
      <c r="QL10" s="19" t="str">
        <f t="shared" si="1526"/>
        <v/>
      </c>
      <c r="QM10" s="20" t="str">
        <f t="shared" si="1526"/>
        <v/>
      </c>
      <c r="QN10" s="20" t="str">
        <f t="shared" si="1526"/>
        <v/>
      </c>
      <c r="QO10" s="20" t="str">
        <f t="shared" si="1526"/>
        <v/>
      </c>
      <c r="QP10" s="20" t="str">
        <f t="shared" si="1526"/>
        <v/>
      </c>
      <c r="QQ10" s="20" t="str">
        <f t="shared" si="1526"/>
        <v/>
      </c>
      <c r="QR10" s="21" t="str">
        <f t="shared" si="1526"/>
        <v/>
      </c>
      <c r="QS10" s="19" t="str">
        <f t="shared" si="1526"/>
        <v/>
      </c>
      <c r="QT10" s="20" t="str">
        <f t="shared" si="1526"/>
        <v/>
      </c>
      <c r="QU10" s="20" t="str">
        <f t="shared" si="1526"/>
        <v/>
      </c>
      <c r="QV10" s="20" t="str">
        <f t="shared" si="1526"/>
        <v/>
      </c>
      <c r="QW10" s="20" t="str">
        <f t="shared" si="1526"/>
        <v/>
      </c>
      <c r="QX10" s="20" t="str">
        <f t="shared" si="1526"/>
        <v/>
      </c>
      <c r="QY10" s="21" t="str">
        <f t="shared" si="1526"/>
        <v/>
      </c>
      <c r="QZ10" s="19" t="str">
        <f t="shared" si="1526"/>
        <v/>
      </c>
      <c r="RA10" s="20" t="str">
        <f t="shared" si="1526"/>
        <v/>
      </c>
      <c r="RB10" s="20" t="str">
        <f t="shared" si="1526"/>
        <v/>
      </c>
      <c r="RC10" s="20" t="str">
        <f t="shared" si="1526"/>
        <v/>
      </c>
      <c r="RD10" s="20" t="str">
        <f t="shared" si="1526"/>
        <v/>
      </c>
      <c r="RE10" s="20" t="str">
        <f t="shared" si="1526"/>
        <v/>
      </c>
      <c r="RF10" s="21" t="str">
        <f t="shared" si="1526"/>
        <v/>
      </c>
      <c r="RG10" s="19" t="str">
        <f t="shared" si="1526"/>
        <v/>
      </c>
      <c r="RH10" s="20" t="str">
        <f t="shared" ref="RH10:SH10" si="1527">TEXT(RH9,"aaa")</f>
        <v/>
      </c>
      <c r="RI10" s="20" t="str">
        <f t="shared" si="1527"/>
        <v/>
      </c>
      <c r="RJ10" s="20" t="str">
        <f t="shared" si="1527"/>
        <v/>
      </c>
      <c r="RK10" s="20" t="str">
        <f t="shared" si="1527"/>
        <v/>
      </c>
      <c r="RL10" s="20" t="str">
        <f t="shared" si="1527"/>
        <v/>
      </c>
      <c r="RM10" s="21" t="str">
        <f t="shared" si="1527"/>
        <v/>
      </c>
      <c r="RN10" s="19" t="str">
        <f t="shared" si="1527"/>
        <v/>
      </c>
      <c r="RO10" s="20" t="str">
        <f t="shared" si="1527"/>
        <v/>
      </c>
      <c r="RP10" s="20" t="str">
        <f t="shared" si="1527"/>
        <v/>
      </c>
      <c r="RQ10" s="20" t="str">
        <f t="shared" si="1527"/>
        <v/>
      </c>
      <c r="RR10" s="20" t="str">
        <f t="shared" si="1527"/>
        <v/>
      </c>
      <c r="RS10" s="20" t="str">
        <f t="shared" si="1527"/>
        <v/>
      </c>
      <c r="RT10" s="21" t="str">
        <f t="shared" si="1527"/>
        <v/>
      </c>
      <c r="RU10" s="19" t="str">
        <f t="shared" si="1527"/>
        <v/>
      </c>
      <c r="RV10" s="20" t="str">
        <f t="shared" si="1527"/>
        <v/>
      </c>
      <c r="RW10" s="20" t="str">
        <f t="shared" si="1527"/>
        <v/>
      </c>
      <c r="RX10" s="20" t="str">
        <f t="shared" si="1527"/>
        <v/>
      </c>
      <c r="RY10" s="20" t="str">
        <f t="shared" si="1527"/>
        <v/>
      </c>
      <c r="RZ10" s="20" t="str">
        <f t="shared" si="1527"/>
        <v/>
      </c>
      <c r="SA10" s="21" t="str">
        <f t="shared" si="1527"/>
        <v/>
      </c>
      <c r="SB10" s="19" t="str">
        <f t="shared" si="1527"/>
        <v/>
      </c>
      <c r="SC10" s="20" t="str">
        <f t="shared" si="1527"/>
        <v/>
      </c>
      <c r="SD10" s="20" t="str">
        <f t="shared" si="1527"/>
        <v/>
      </c>
      <c r="SE10" s="20" t="str">
        <f t="shared" si="1527"/>
        <v/>
      </c>
      <c r="SF10" s="20" t="str">
        <f t="shared" si="1527"/>
        <v/>
      </c>
      <c r="SG10" s="20" t="str">
        <f t="shared" si="1527"/>
        <v/>
      </c>
      <c r="SH10" s="21" t="str">
        <f t="shared" si="1527"/>
        <v/>
      </c>
      <c r="SI10" s="19" t="str">
        <f t="shared" ref="SI10:UT10" si="1528">TEXT(SI9,"aaa")</f>
        <v/>
      </c>
      <c r="SJ10" s="20" t="str">
        <f t="shared" si="1528"/>
        <v/>
      </c>
      <c r="SK10" s="20" t="str">
        <f t="shared" si="1528"/>
        <v/>
      </c>
      <c r="SL10" s="20" t="str">
        <f t="shared" si="1528"/>
        <v/>
      </c>
      <c r="SM10" s="20" t="str">
        <f t="shared" si="1528"/>
        <v/>
      </c>
      <c r="SN10" s="20" t="str">
        <f t="shared" si="1528"/>
        <v/>
      </c>
      <c r="SO10" s="21" t="str">
        <f t="shared" si="1528"/>
        <v/>
      </c>
      <c r="SP10" s="19" t="str">
        <f t="shared" si="1528"/>
        <v/>
      </c>
      <c r="SQ10" s="20" t="str">
        <f t="shared" si="1528"/>
        <v/>
      </c>
      <c r="SR10" s="20" t="str">
        <f t="shared" si="1528"/>
        <v/>
      </c>
      <c r="SS10" s="20" t="str">
        <f t="shared" si="1528"/>
        <v/>
      </c>
      <c r="ST10" s="20" t="str">
        <f t="shared" si="1528"/>
        <v/>
      </c>
      <c r="SU10" s="20" t="str">
        <f t="shared" si="1528"/>
        <v/>
      </c>
      <c r="SV10" s="21" t="str">
        <f t="shared" si="1528"/>
        <v/>
      </c>
      <c r="SW10" s="19" t="str">
        <f t="shared" si="1528"/>
        <v/>
      </c>
      <c r="SX10" s="20" t="str">
        <f t="shared" si="1528"/>
        <v/>
      </c>
      <c r="SY10" s="20" t="str">
        <f t="shared" si="1528"/>
        <v/>
      </c>
      <c r="SZ10" s="20" t="str">
        <f t="shared" si="1528"/>
        <v/>
      </c>
      <c r="TA10" s="20" t="str">
        <f t="shared" si="1528"/>
        <v/>
      </c>
      <c r="TB10" s="20" t="str">
        <f t="shared" si="1528"/>
        <v/>
      </c>
      <c r="TC10" s="21" t="str">
        <f t="shared" si="1528"/>
        <v/>
      </c>
      <c r="TD10" s="19" t="str">
        <f t="shared" si="1528"/>
        <v/>
      </c>
      <c r="TE10" s="20" t="str">
        <f t="shared" si="1528"/>
        <v/>
      </c>
      <c r="TF10" s="20" t="str">
        <f t="shared" si="1528"/>
        <v/>
      </c>
      <c r="TG10" s="20" t="str">
        <f t="shared" si="1528"/>
        <v/>
      </c>
      <c r="TH10" s="20" t="str">
        <f t="shared" si="1528"/>
        <v/>
      </c>
      <c r="TI10" s="20" t="str">
        <f t="shared" si="1528"/>
        <v/>
      </c>
      <c r="TJ10" s="21" t="str">
        <f t="shared" si="1528"/>
        <v/>
      </c>
      <c r="TK10" s="19" t="str">
        <f t="shared" si="1528"/>
        <v/>
      </c>
      <c r="TL10" s="20" t="str">
        <f t="shared" si="1528"/>
        <v/>
      </c>
      <c r="TM10" s="20" t="str">
        <f t="shared" si="1528"/>
        <v/>
      </c>
      <c r="TN10" s="20" t="str">
        <f t="shared" si="1528"/>
        <v/>
      </c>
      <c r="TO10" s="20" t="str">
        <f t="shared" si="1528"/>
        <v/>
      </c>
      <c r="TP10" s="20" t="str">
        <f t="shared" si="1528"/>
        <v/>
      </c>
      <c r="TQ10" s="21" t="str">
        <f t="shared" si="1528"/>
        <v/>
      </c>
      <c r="TR10" s="19" t="str">
        <f t="shared" si="1528"/>
        <v/>
      </c>
      <c r="TS10" s="20" t="str">
        <f t="shared" si="1528"/>
        <v/>
      </c>
      <c r="TT10" s="20" t="str">
        <f t="shared" si="1528"/>
        <v/>
      </c>
      <c r="TU10" s="20" t="str">
        <f t="shared" si="1528"/>
        <v/>
      </c>
      <c r="TV10" s="20" t="str">
        <f t="shared" si="1528"/>
        <v/>
      </c>
      <c r="TW10" s="20" t="str">
        <f t="shared" si="1528"/>
        <v/>
      </c>
      <c r="TX10" s="21" t="str">
        <f t="shared" si="1528"/>
        <v/>
      </c>
      <c r="TY10" s="19" t="str">
        <f t="shared" si="1528"/>
        <v/>
      </c>
      <c r="TZ10" s="20" t="str">
        <f t="shared" si="1528"/>
        <v/>
      </c>
      <c r="UA10" s="20" t="str">
        <f t="shared" si="1528"/>
        <v/>
      </c>
      <c r="UB10" s="20" t="str">
        <f t="shared" si="1528"/>
        <v/>
      </c>
      <c r="UC10" s="20" t="str">
        <f t="shared" si="1528"/>
        <v/>
      </c>
      <c r="UD10" s="20" t="str">
        <f t="shared" si="1528"/>
        <v/>
      </c>
      <c r="UE10" s="21" t="str">
        <f t="shared" si="1528"/>
        <v/>
      </c>
      <c r="UF10" s="19" t="str">
        <f t="shared" si="1528"/>
        <v/>
      </c>
      <c r="UG10" s="20" t="str">
        <f t="shared" si="1528"/>
        <v/>
      </c>
      <c r="UH10" s="20" t="str">
        <f t="shared" si="1528"/>
        <v/>
      </c>
      <c r="UI10" s="20" t="str">
        <f t="shared" si="1528"/>
        <v/>
      </c>
      <c r="UJ10" s="20" t="str">
        <f t="shared" si="1528"/>
        <v/>
      </c>
      <c r="UK10" s="20" t="str">
        <f t="shared" si="1528"/>
        <v/>
      </c>
      <c r="UL10" s="21" t="str">
        <f t="shared" si="1528"/>
        <v/>
      </c>
      <c r="UM10" s="19" t="str">
        <f t="shared" si="1528"/>
        <v/>
      </c>
      <c r="UN10" s="20" t="str">
        <f t="shared" si="1528"/>
        <v/>
      </c>
      <c r="UO10" s="20" t="str">
        <f t="shared" si="1528"/>
        <v/>
      </c>
      <c r="UP10" s="20" t="str">
        <f t="shared" si="1528"/>
        <v/>
      </c>
      <c r="UQ10" s="20" t="str">
        <f t="shared" si="1528"/>
        <v/>
      </c>
      <c r="UR10" s="20" t="str">
        <f t="shared" si="1528"/>
        <v/>
      </c>
      <c r="US10" s="21" t="str">
        <f t="shared" si="1528"/>
        <v/>
      </c>
      <c r="UT10" s="19" t="str">
        <f t="shared" si="1528"/>
        <v/>
      </c>
      <c r="UU10" s="20" t="str">
        <f t="shared" ref="UU10:XF10" si="1529">TEXT(UU9,"aaa")</f>
        <v/>
      </c>
      <c r="UV10" s="20" t="str">
        <f t="shared" si="1529"/>
        <v/>
      </c>
      <c r="UW10" s="20" t="str">
        <f t="shared" si="1529"/>
        <v/>
      </c>
      <c r="UX10" s="20" t="str">
        <f t="shared" si="1529"/>
        <v/>
      </c>
      <c r="UY10" s="20" t="str">
        <f t="shared" si="1529"/>
        <v/>
      </c>
      <c r="UZ10" s="21" t="str">
        <f t="shared" si="1529"/>
        <v/>
      </c>
      <c r="VA10" s="19" t="str">
        <f t="shared" si="1529"/>
        <v/>
      </c>
      <c r="VB10" s="20" t="str">
        <f t="shared" si="1529"/>
        <v/>
      </c>
      <c r="VC10" s="20" t="str">
        <f t="shared" si="1529"/>
        <v/>
      </c>
      <c r="VD10" s="20" t="str">
        <f t="shared" si="1529"/>
        <v/>
      </c>
      <c r="VE10" s="20" t="str">
        <f t="shared" si="1529"/>
        <v/>
      </c>
      <c r="VF10" s="20" t="str">
        <f t="shared" si="1529"/>
        <v/>
      </c>
      <c r="VG10" s="21" t="str">
        <f t="shared" si="1529"/>
        <v/>
      </c>
      <c r="VH10" s="19" t="str">
        <f t="shared" si="1529"/>
        <v/>
      </c>
      <c r="VI10" s="20" t="str">
        <f t="shared" si="1529"/>
        <v/>
      </c>
      <c r="VJ10" s="20" t="str">
        <f t="shared" si="1529"/>
        <v/>
      </c>
      <c r="VK10" s="20" t="str">
        <f t="shared" si="1529"/>
        <v/>
      </c>
      <c r="VL10" s="20" t="str">
        <f t="shared" si="1529"/>
        <v/>
      </c>
      <c r="VM10" s="20" t="str">
        <f t="shared" si="1529"/>
        <v/>
      </c>
      <c r="VN10" s="21" t="str">
        <f t="shared" si="1529"/>
        <v/>
      </c>
      <c r="VO10" s="19" t="str">
        <f t="shared" si="1529"/>
        <v/>
      </c>
      <c r="VP10" s="20" t="str">
        <f t="shared" si="1529"/>
        <v/>
      </c>
      <c r="VQ10" s="20" t="str">
        <f t="shared" si="1529"/>
        <v/>
      </c>
      <c r="VR10" s="20" t="str">
        <f t="shared" si="1529"/>
        <v/>
      </c>
      <c r="VS10" s="20" t="str">
        <f t="shared" si="1529"/>
        <v/>
      </c>
      <c r="VT10" s="20" t="str">
        <f t="shared" si="1529"/>
        <v/>
      </c>
      <c r="VU10" s="21" t="str">
        <f t="shared" si="1529"/>
        <v/>
      </c>
      <c r="VV10" s="19" t="str">
        <f t="shared" si="1529"/>
        <v/>
      </c>
      <c r="VW10" s="20" t="str">
        <f t="shared" si="1529"/>
        <v/>
      </c>
      <c r="VX10" s="20" t="str">
        <f t="shared" si="1529"/>
        <v/>
      </c>
      <c r="VY10" s="20" t="str">
        <f t="shared" si="1529"/>
        <v/>
      </c>
      <c r="VZ10" s="20" t="str">
        <f t="shared" si="1529"/>
        <v/>
      </c>
      <c r="WA10" s="20" t="str">
        <f t="shared" si="1529"/>
        <v/>
      </c>
      <c r="WB10" s="21" t="str">
        <f t="shared" si="1529"/>
        <v/>
      </c>
      <c r="WC10" s="19" t="str">
        <f t="shared" si="1529"/>
        <v/>
      </c>
      <c r="WD10" s="20" t="str">
        <f t="shared" si="1529"/>
        <v/>
      </c>
      <c r="WE10" s="20" t="str">
        <f t="shared" si="1529"/>
        <v/>
      </c>
      <c r="WF10" s="20" t="str">
        <f t="shared" si="1529"/>
        <v/>
      </c>
      <c r="WG10" s="20" t="str">
        <f t="shared" si="1529"/>
        <v/>
      </c>
      <c r="WH10" s="20" t="str">
        <f t="shared" si="1529"/>
        <v/>
      </c>
      <c r="WI10" s="21" t="str">
        <f t="shared" si="1529"/>
        <v/>
      </c>
      <c r="WJ10" s="19" t="str">
        <f t="shared" si="1529"/>
        <v/>
      </c>
      <c r="WK10" s="20" t="str">
        <f t="shared" si="1529"/>
        <v/>
      </c>
      <c r="WL10" s="20" t="str">
        <f t="shared" si="1529"/>
        <v/>
      </c>
      <c r="WM10" s="20" t="str">
        <f t="shared" si="1529"/>
        <v/>
      </c>
      <c r="WN10" s="20" t="str">
        <f t="shared" si="1529"/>
        <v/>
      </c>
      <c r="WO10" s="20" t="str">
        <f t="shared" si="1529"/>
        <v/>
      </c>
      <c r="WP10" s="21" t="str">
        <f t="shared" si="1529"/>
        <v/>
      </c>
      <c r="WQ10" s="19" t="str">
        <f t="shared" si="1529"/>
        <v/>
      </c>
      <c r="WR10" s="20" t="str">
        <f t="shared" si="1529"/>
        <v/>
      </c>
      <c r="WS10" s="20" t="str">
        <f t="shared" si="1529"/>
        <v/>
      </c>
      <c r="WT10" s="20" t="str">
        <f t="shared" si="1529"/>
        <v/>
      </c>
      <c r="WU10" s="20" t="str">
        <f t="shared" si="1529"/>
        <v/>
      </c>
      <c r="WV10" s="20" t="str">
        <f t="shared" si="1529"/>
        <v/>
      </c>
      <c r="WW10" s="21" t="str">
        <f t="shared" si="1529"/>
        <v/>
      </c>
      <c r="WX10" s="19" t="str">
        <f t="shared" si="1529"/>
        <v/>
      </c>
      <c r="WY10" s="20" t="str">
        <f t="shared" si="1529"/>
        <v/>
      </c>
      <c r="WZ10" s="20" t="str">
        <f t="shared" si="1529"/>
        <v/>
      </c>
      <c r="XA10" s="20" t="str">
        <f t="shared" si="1529"/>
        <v/>
      </c>
      <c r="XB10" s="20" t="str">
        <f t="shared" si="1529"/>
        <v/>
      </c>
      <c r="XC10" s="20" t="str">
        <f t="shared" si="1529"/>
        <v/>
      </c>
      <c r="XD10" s="21" t="str">
        <f t="shared" si="1529"/>
        <v/>
      </c>
      <c r="XE10" s="19" t="str">
        <f t="shared" si="1529"/>
        <v/>
      </c>
      <c r="XF10" s="20" t="str">
        <f t="shared" si="1529"/>
        <v/>
      </c>
      <c r="XG10" s="20" t="str">
        <f t="shared" ref="XG10:ZR10" si="1530">TEXT(XG9,"aaa")</f>
        <v/>
      </c>
      <c r="XH10" s="20" t="str">
        <f t="shared" si="1530"/>
        <v/>
      </c>
      <c r="XI10" s="20" t="str">
        <f t="shared" si="1530"/>
        <v/>
      </c>
      <c r="XJ10" s="20" t="str">
        <f t="shared" si="1530"/>
        <v/>
      </c>
      <c r="XK10" s="21" t="str">
        <f t="shared" si="1530"/>
        <v/>
      </c>
      <c r="XL10" s="19" t="str">
        <f t="shared" si="1530"/>
        <v/>
      </c>
      <c r="XM10" s="20" t="str">
        <f t="shared" si="1530"/>
        <v/>
      </c>
      <c r="XN10" s="20" t="str">
        <f t="shared" si="1530"/>
        <v/>
      </c>
      <c r="XO10" s="20" t="str">
        <f t="shared" si="1530"/>
        <v/>
      </c>
      <c r="XP10" s="20" t="str">
        <f t="shared" si="1530"/>
        <v/>
      </c>
      <c r="XQ10" s="20" t="str">
        <f t="shared" si="1530"/>
        <v/>
      </c>
      <c r="XR10" s="21" t="str">
        <f t="shared" si="1530"/>
        <v/>
      </c>
      <c r="XS10" s="19" t="str">
        <f t="shared" si="1530"/>
        <v/>
      </c>
      <c r="XT10" s="20" t="str">
        <f t="shared" si="1530"/>
        <v/>
      </c>
      <c r="XU10" s="20" t="str">
        <f t="shared" si="1530"/>
        <v/>
      </c>
      <c r="XV10" s="20" t="str">
        <f t="shared" si="1530"/>
        <v/>
      </c>
      <c r="XW10" s="20" t="str">
        <f t="shared" si="1530"/>
        <v/>
      </c>
      <c r="XX10" s="20" t="str">
        <f t="shared" si="1530"/>
        <v/>
      </c>
      <c r="XY10" s="21" t="str">
        <f t="shared" si="1530"/>
        <v/>
      </c>
      <c r="XZ10" s="19" t="str">
        <f t="shared" si="1530"/>
        <v/>
      </c>
      <c r="YA10" s="20" t="str">
        <f t="shared" si="1530"/>
        <v/>
      </c>
      <c r="YB10" s="20" t="str">
        <f t="shared" si="1530"/>
        <v/>
      </c>
      <c r="YC10" s="20" t="str">
        <f t="shared" si="1530"/>
        <v/>
      </c>
      <c r="YD10" s="20" t="str">
        <f t="shared" si="1530"/>
        <v/>
      </c>
      <c r="YE10" s="20" t="str">
        <f t="shared" si="1530"/>
        <v/>
      </c>
      <c r="YF10" s="21" t="str">
        <f t="shared" si="1530"/>
        <v/>
      </c>
      <c r="YG10" s="19" t="str">
        <f t="shared" si="1530"/>
        <v/>
      </c>
      <c r="YH10" s="20" t="str">
        <f t="shared" si="1530"/>
        <v/>
      </c>
      <c r="YI10" s="20" t="str">
        <f t="shared" si="1530"/>
        <v/>
      </c>
      <c r="YJ10" s="20" t="str">
        <f t="shared" si="1530"/>
        <v/>
      </c>
      <c r="YK10" s="20" t="str">
        <f t="shared" si="1530"/>
        <v/>
      </c>
      <c r="YL10" s="20" t="str">
        <f t="shared" si="1530"/>
        <v/>
      </c>
      <c r="YM10" s="21" t="str">
        <f t="shared" si="1530"/>
        <v/>
      </c>
      <c r="YN10" s="19" t="str">
        <f t="shared" si="1530"/>
        <v/>
      </c>
      <c r="YO10" s="20" t="str">
        <f t="shared" si="1530"/>
        <v/>
      </c>
      <c r="YP10" s="20" t="str">
        <f t="shared" si="1530"/>
        <v/>
      </c>
      <c r="YQ10" s="20" t="str">
        <f t="shared" si="1530"/>
        <v/>
      </c>
      <c r="YR10" s="20" t="str">
        <f t="shared" si="1530"/>
        <v/>
      </c>
      <c r="YS10" s="20" t="str">
        <f t="shared" si="1530"/>
        <v/>
      </c>
      <c r="YT10" s="21" t="str">
        <f t="shared" si="1530"/>
        <v/>
      </c>
      <c r="YU10" s="19" t="str">
        <f t="shared" si="1530"/>
        <v/>
      </c>
      <c r="YV10" s="20" t="str">
        <f t="shared" si="1530"/>
        <v/>
      </c>
      <c r="YW10" s="20" t="str">
        <f t="shared" si="1530"/>
        <v/>
      </c>
      <c r="YX10" s="20" t="str">
        <f t="shared" si="1530"/>
        <v/>
      </c>
      <c r="YY10" s="20" t="str">
        <f t="shared" si="1530"/>
        <v/>
      </c>
      <c r="YZ10" s="20" t="str">
        <f t="shared" si="1530"/>
        <v/>
      </c>
      <c r="ZA10" s="21" t="str">
        <f t="shared" si="1530"/>
        <v/>
      </c>
      <c r="ZB10" s="19" t="str">
        <f t="shared" si="1530"/>
        <v/>
      </c>
      <c r="ZC10" s="20" t="str">
        <f t="shared" si="1530"/>
        <v/>
      </c>
      <c r="ZD10" s="20" t="str">
        <f t="shared" si="1530"/>
        <v/>
      </c>
      <c r="ZE10" s="20" t="str">
        <f t="shared" si="1530"/>
        <v/>
      </c>
      <c r="ZF10" s="20" t="str">
        <f t="shared" si="1530"/>
        <v/>
      </c>
      <c r="ZG10" s="20" t="str">
        <f t="shared" si="1530"/>
        <v/>
      </c>
      <c r="ZH10" s="21" t="str">
        <f t="shared" si="1530"/>
        <v/>
      </c>
      <c r="ZI10" s="19" t="str">
        <f t="shared" si="1530"/>
        <v/>
      </c>
      <c r="ZJ10" s="20" t="str">
        <f t="shared" si="1530"/>
        <v/>
      </c>
      <c r="ZK10" s="20" t="str">
        <f t="shared" si="1530"/>
        <v/>
      </c>
      <c r="ZL10" s="20" t="str">
        <f t="shared" si="1530"/>
        <v/>
      </c>
      <c r="ZM10" s="20" t="str">
        <f t="shared" si="1530"/>
        <v/>
      </c>
      <c r="ZN10" s="20" t="str">
        <f t="shared" si="1530"/>
        <v/>
      </c>
      <c r="ZO10" s="21" t="str">
        <f t="shared" si="1530"/>
        <v/>
      </c>
      <c r="ZP10" s="19" t="str">
        <f t="shared" si="1530"/>
        <v/>
      </c>
      <c r="ZQ10" s="20" t="str">
        <f t="shared" si="1530"/>
        <v/>
      </c>
      <c r="ZR10" s="20" t="str">
        <f t="shared" si="1530"/>
        <v/>
      </c>
      <c r="ZS10" s="20" t="str">
        <f t="shared" ref="ZS10:ACD10" si="1531">TEXT(ZS9,"aaa")</f>
        <v/>
      </c>
      <c r="ZT10" s="20" t="str">
        <f t="shared" si="1531"/>
        <v/>
      </c>
      <c r="ZU10" s="20" t="str">
        <f t="shared" si="1531"/>
        <v/>
      </c>
      <c r="ZV10" s="21" t="str">
        <f t="shared" si="1531"/>
        <v/>
      </c>
      <c r="ZW10" s="19" t="str">
        <f t="shared" si="1531"/>
        <v/>
      </c>
      <c r="ZX10" s="20" t="str">
        <f t="shared" si="1531"/>
        <v/>
      </c>
      <c r="ZY10" s="20" t="str">
        <f t="shared" si="1531"/>
        <v/>
      </c>
      <c r="ZZ10" s="20" t="str">
        <f t="shared" si="1531"/>
        <v/>
      </c>
      <c r="AAA10" s="20" t="str">
        <f t="shared" si="1531"/>
        <v/>
      </c>
      <c r="AAB10" s="20" t="str">
        <f t="shared" si="1531"/>
        <v/>
      </c>
      <c r="AAC10" s="21" t="str">
        <f t="shared" si="1531"/>
        <v/>
      </c>
      <c r="AAD10" s="19" t="str">
        <f t="shared" si="1531"/>
        <v/>
      </c>
      <c r="AAE10" s="20" t="str">
        <f t="shared" si="1531"/>
        <v/>
      </c>
      <c r="AAF10" s="20" t="str">
        <f t="shared" si="1531"/>
        <v/>
      </c>
      <c r="AAG10" s="20" t="str">
        <f t="shared" si="1531"/>
        <v/>
      </c>
      <c r="AAH10" s="20" t="str">
        <f t="shared" si="1531"/>
        <v/>
      </c>
      <c r="AAI10" s="20" t="str">
        <f t="shared" si="1531"/>
        <v/>
      </c>
      <c r="AAJ10" s="21" t="str">
        <f t="shared" si="1531"/>
        <v/>
      </c>
      <c r="AAK10" s="19" t="str">
        <f t="shared" si="1531"/>
        <v/>
      </c>
      <c r="AAL10" s="20" t="str">
        <f t="shared" si="1531"/>
        <v/>
      </c>
      <c r="AAM10" s="20" t="str">
        <f t="shared" si="1531"/>
        <v/>
      </c>
      <c r="AAN10" s="20" t="str">
        <f t="shared" si="1531"/>
        <v/>
      </c>
      <c r="AAO10" s="20" t="str">
        <f t="shared" si="1531"/>
        <v/>
      </c>
      <c r="AAP10" s="20" t="str">
        <f t="shared" si="1531"/>
        <v/>
      </c>
      <c r="AAQ10" s="21" t="str">
        <f t="shared" si="1531"/>
        <v/>
      </c>
      <c r="AAR10" s="19" t="str">
        <f t="shared" si="1531"/>
        <v/>
      </c>
      <c r="AAS10" s="20" t="str">
        <f t="shared" si="1531"/>
        <v/>
      </c>
      <c r="AAT10" s="20" t="str">
        <f t="shared" si="1531"/>
        <v/>
      </c>
      <c r="AAU10" s="20" t="str">
        <f t="shared" si="1531"/>
        <v/>
      </c>
      <c r="AAV10" s="20" t="str">
        <f t="shared" si="1531"/>
        <v/>
      </c>
      <c r="AAW10" s="20" t="str">
        <f t="shared" si="1531"/>
        <v/>
      </c>
      <c r="AAX10" s="21" t="str">
        <f t="shared" si="1531"/>
        <v/>
      </c>
      <c r="AAY10" s="19" t="str">
        <f t="shared" si="1531"/>
        <v/>
      </c>
      <c r="AAZ10" s="20" t="str">
        <f t="shared" si="1531"/>
        <v/>
      </c>
      <c r="ABA10" s="20" t="str">
        <f t="shared" si="1531"/>
        <v/>
      </c>
      <c r="ABB10" s="20" t="str">
        <f t="shared" si="1531"/>
        <v/>
      </c>
      <c r="ABC10" s="20" t="str">
        <f t="shared" si="1531"/>
        <v/>
      </c>
      <c r="ABD10" s="20" t="str">
        <f t="shared" si="1531"/>
        <v/>
      </c>
      <c r="ABE10" s="21" t="str">
        <f t="shared" si="1531"/>
        <v/>
      </c>
      <c r="ABF10" s="19" t="str">
        <f t="shared" si="1531"/>
        <v/>
      </c>
      <c r="ABG10" s="20" t="str">
        <f t="shared" si="1531"/>
        <v/>
      </c>
      <c r="ABH10" s="20" t="str">
        <f t="shared" si="1531"/>
        <v/>
      </c>
      <c r="ABI10" s="20" t="str">
        <f t="shared" si="1531"/>
        <v/>
      </c>
      <c r="ABJ10" s="20" t="str">
        <f t="shared" si="1531"/>
        <v/>
      </c>
      <c r="ABK10" s="20" t="str">
        <f t="shared" si="1531"/>
        <v/>
      </c>
      <c r="ABL10" s="21" t="str">
        <f t="shared" si="1531"/>
        <v/>
      </c>
      <c r="ABM10" s="19" t="str">
        <f t="shared" si="1531"/>
        <v/>
      </c>
      <c r="ABN10" s="20" t="str">
        <f t="shared" si="1531"/>
        <v/>
      </c>
      <c r="ABO10" s="20" t="str">
        <f t="shared" si="1531"/>
        <v/>
      </c>
      <c r="ABP10" s="20" t="str">
        <f t="shared" si="1531"/>
        <v/>
      </c>
      <c r="ABQ10" s="20" t="str">
        <f t="shared" si="1531"/>
        <v/>
      </c>
      <c r="ABR10" s="20" t="str">
        <f t="shared" si="1531"/>
        <v/>
      </c>
      <c r="ABS10" s="21" t="str">
        <f t="shared" si="1531"/>
        <v/>
      </c>
      <c r="ABT10" s="19" t="str">
        <f t="shared" si="1531"/>
        <v/>
      </c>
      <c r="ABU10" s="20" t="str">
        <f t="shared" si="1531"/>
        <v/>
      </c>
      <c r="ABV10" s="20" t="str">
        <f t="shared" si="1531"/>
        <v/>
      </c>
      <c r="ABW10" s="20" t="str">
        <f t="shared" si="1531"/>
        <v/>
      </c>
      <c r="ABX10" s="20" t="str">
        <f t="shared" si="1531"/>
        <v/>
      </c>
      <c r="ABY10" s="20" t="str">
        <f t="shared" si="1531"/>
        <v/>
      </c>
      <c r="ABZ10" s="21" t="str">
        <f t="shared" si="1531"/>
        <v/>
      </c>
      <c r="ACA10" s="19" t="str">
        <f t="shared" si="1531"/>
        <v/>
      </c>
      <c r="ACB10" s="20" t="str">
        <f t="shared" si="1531"/>
        <v/>
      </c>
      <c r="ACC10" s="20" t="str">
        <f t="shared" si="1531"/>
        <v/>
      </c>
      <c r="ACD10" s="20" t="str">
        <f t="shared" si="1531"/>
        <v/>
      </c>
      <c r="ACE10" s="20" t="str">
        <f t="shared" ref="ACE10:AEP10" si="1532">TEXT(ACE9,"aaa")</f>
        <v/>
      </c>
      <c r="ACF10" s="20" t="str">
        <f t="shared" si="1532"/>
        <v/>
      </c>
      <c r="ACG10" s="21" t="str">
        <f t="shared" si="1532"/>
        <v/>
      </c>
      <c r="ACH10" s="19" t="str">
        <f t="shared" si="1532"/>
        <v/>
      </c>
      <c r="ACI10" s="20" t="str">
        <f t="shared" si="1532"/>
        <v/>
      </c>
      <c r="ACJ10" s="20" t="str">
        <f t="shared" si="1532"/>
        <v/>
      </c>
      <c r="ACK10" s="20" t="str">
        <f t="shared" si="1532"/>
        <v/>
      </c>
      <c r="ACL10" s="20" t="str">
        <f t="shared" si="1532"/>
        <v/>
      </c>
      <c r="ACM10" s="20" t="str">
        <f t="shared" si="1532"/>
        <v/>
      </c>
      <c r="ACN10" s="21" t="str">
        <f t="shared" si="1532"/>
        <v/>
      </c>
      <c r="ACO10" s="19" t="str">
        <f t="shared" si="1532"/>
        <v/>
      </c>
      <c r="ACP10" s="20" t="str">
        <f t="shared" si="1532"/>
        <v/>
      </c>
      <c r="ACQ10" s="20" t="str">
        <f t="shared" si="1532"/>
        <v/>
      </c>
      <c r="ACR10" s="20" t="str">
        <f t="shared" si="1532"/>
        <v/>
      </c>
      <c r="ACS10" s="20" t="str">
        <f t="shared" si="1532"/>
        <v/>
      </c>
      <c r="ACT10" s="20" t="str">
        <f t="shared" si="1532"/>
        <v/>
      </c>
      <c r="ACU10" s="21" t="str">
        <f t="shared" si="1532"/>
        <v/>
      </c>
      <c r="ACV10" s="19" t="str">
        <f t="shared" si="1532"/>
        <v/>
      </c>
      <c r="ACW10" s="20" t="str">
        <f t="shared" si="1532"/>
        <v/>
      </c>
      <c r="ACX10" s="20" t="str">
        <f t="shared" si="1532"/>
        <v/>
      </c>
      <c r="ACY10" s="20" t="str">
        <f t="shared" si="1532"/>
        <v/>
      </c>
      <c r="ACZ10" s="20" t="str">
        <f t="shared" si="1532"/>
        <v/>
      </c>
      <c r="ADA10" s="20" t="str">
        <f t="shared" si="1532"/>
        <v/>
      </c>
      <c r="ADB10" s="21" t="str">
        <f t="shared" si="1532"/>
        <v/>
      </c>
      <c r="ADC10" s="19" t="str">
        <f t="shared" si="1532"/>
        <v/>
      </c>
      <c r="ADD10" s="20" t="str">
        <f t="shared" si="1532"/>
        <v/>
      </c>
      <c r="ADE10" s="20" t="str">
        <f t="shared" si="1532"/>
        <v/>
      </c>
      <c r="ADF10" s="20" t="str">
        <f t="shared" si="1532"/>
        <v/>
      </c>
      <c r="ADG10" s="20" t="str">
        <f t="shared" si="1532"/>
        <v/>
      </c>
      <c r="ADH10" s="20" t="str">
        <f t="shared" si="1532"/>
        <v/>
      </c>
      <c r="ADI10" s="21" t="str">
        <f t="shared" si="1532"/>
        <v/>
      </c>
      <c r="ADJ10" s="19" t="str">
        <f t="shared" si="1532"/>
        <v/>
      </c>
      <c r="ADK10" s="20" t="str">
        <f t="shared" si="1532"/>
        <v/>
      </c>
      <c r="ADL10" s="20" t="str">
        <f t="shared" si="1532"/>
        <v/>
      </c>
      <c r="ADM10" s="20" t="str">
        <f t="shared" si="1532"/>
        <v/>
      </c>
      <c r="ADN10" s="20" t="str">
        <f t="shared" si="1532"/>
        <v/>
      </c>
      <c r="ADO10" s="20" t="str">
        <f t="shared" si="1532"/>
        <v/>
      </c>
      <c r="ADP10" s="21" t="str">
        <f t="shared" si="1532"/>
        <v/>
      </c>
      <c r="ADQ10" s="19" t="str">
        <f t="shared" si="1532"/>
        <v/>
      </c>
      <c r="ADR10" s="20" t="str">
        <f t="shared" si="1532"/>
        <v/>
      </c>
      <c r="ADS10" s="20" t="str">
        <f t="shared" si="1532"/>
        <v/>
      </c>
      <c r="ADT10" s="20" t="str">
        <f t="shared" si="1532"/>
        <v/>
      </c>
      <c r="ADU10" s="20" t="str">
        <f t="shared" si="1532"/>
        <v/>
      </c>
      <c r="ADV10" s="20" t="str">
        <f t="shared" si="1532"/>
        <v/>
      </c>
      <c r="ADW10" s="21" t="str">
        <f t="shared" si="1532"/>
        <v/>
      </c>
      <c r="ADX10" s="19" t="str">
        <f t="shared" si="1532"/>
        <v/>
      </c>
      <c r="ADY10" s="20" t="str">
        <f t="shared" si="1532"/>
        <v/>
      </c>
      <c r="ADZ10" s="20" t="str">
        <f t="shared" si="1532"/>
        <v/>
      </c>
      <c r="AEA10" s="20" t="str">
        <f t="shared" si="1532"/>
        <v/>
      </c>
      <c r="AEB10" s="20" t="str">
        <f t="shared" si="1532"/>
        <v/>
      </c>
      <c r="AEC10" s="20" t="str">
        <f t="shared" si="1532"/>
        <v/>
      </c>
      <c r="AED10" s="21" t="str">
        <f t="shared" si="1532"/>
        <v/>
      </c>
      <c r="AEE10" s="19" t="str">
        <f t="shared" si="1532"/>
        <v/>
      </c>
      <c r="AEF10" s="20" t="str">
        <f t="shared" si="1532"/>
        <v/>
      </c>
      <c r="AEG10" s="20" t="str">
        <f t="shared" si="1532"/>
        <v/>
      </c>
      <c r="AEH10" s="20" t="str">
        <f t="shared" si="1532"/>
        <v/>
      </c>
      <c r="AEI10" s="20" t="str">
        <f t="shared" si="1532"/>
        <v/>
      </c>
      <c r="AEJ10" s="20" t="str">
        <f t="shared" si="1532"/>
        <v/>
      </c>
      <c r="AEK10" s="21" t="str">
        <f t="shared" si="1532"/>
        <v/>
      </c>
      <c r="AEL10" s="19" t="str">
        <f t="shared" si="1532"/>
        <v/>
      </c>
      <c r="AEM10" s="20" t="str">
        <f t="shared" si="1532"/>
        <v/>
      </c>
      <c r="AEN10" s="20" t="str">
        <f t="shared" si="1532"/>
        <v/>
      </c>
      <c r="AEO10" s="20" t="str">
        <f t="shared" si="1532"/>
        <v/>
      </c>
      <c r="AEP10" s="20" t="str">
        <f t="shared" si="1532"/>
        <v/>
      </c>
      <c r="AEQ10" s="20" t="str">
        <f t="shared" ref="AEQ10:AHB10" si="1533">TEXT(AEQ9,"aaa")</f>
        <v/>
      </c>
      <c r="AER10" s="21" t="str">
        <f t="shared" si="1533"/>
        <v/>
      </c>
      <c r="AES10" s="19" t="str">
        <f t="shared" si="1533"/>
        <v/>
      </c>
      <c r="AET10" s="20" t="str">
        <f t="shared" si="1533"/>
        <v/>
      </c>
      <c r="AEU10" s="20" t="str">
        <f t="shared" si="1533"/>
        <v/>
      </c>
      <c r="AEV10" s="20" t="str">
        <f t="shared" si="1533"/>
        <v/>
      </c>
      <c r="AEW10" s="20" t="str">
        <f t="shared" si="1533"/>
        <v/>
      </c>
      <c r="AEX10" s="20" t="str">
        <f t="shared" si="1533"/>
        <v/>
      </c>
      <c r="AEY10" s="21" t="str">
        <f t="shared" si="1533"/>
        <v/>
      </c>
      <c r="AEZ10" s="19" t="str">
        <f t="shared" si="1533"/>
        <v/>
      </c>
      <c r="AFA10" s="20" t="str">
        <f t="shared" si="1533"/>
        <v/>
      </c>
      <c r="AFB10" s="20" t="str">
        <f t="shared" si="1533"/>
        <v/>
      </c>
      <c r="AFC10" s="20" t="str">
        <f t="shared" si="1533"/>
        <v/>
      </c>
      <c r="AFD10" s="20" t="str">
        <f t="shared" si="1533"/>
        <v/>
      </c>
      <c r="AFE10" s="20" t="str">
        <f t="shared" si="1533"/>
        <v/>
      </c>
      <c r="AFF10" s="21" t="str">
        <f t="shared" si="1533"/>
        <v/>
      </c>
      <c r="AFG10" s="19" t="str">
        <f t="shared" si="1533"/>
        <v/>
      </c>
      <c r="AFH10" s="20" t="str">
        <f t="shared" si="1533"/>
        <v/>
      </c>
      <c r="AFI10" s="20" t="str">
        <f t="shared" si="1533"/>
        <v/>
      </c>
      <c r="AFJ10" s="20" t="str">
        <f t="shared" si="1533"/>
        <v/>
      </c>
      <c r="AFK10" s="20" t="str">
        <f t="shared" si="1533"/>
        <v/>
      </c>
      <c r="AFL10" s="20" t="str">
        <f t="shared" si="1533"/>
        <v/>
      </c>
      <c r="AFM10" s="21" t="str">
        <f t="shared" si="1533"/>
        <v/>
      </c>
      <c r="AFN10" s="19" t="str">
        <f t="shared" si="1533"/>
        <v/>
      </c>
      <c r="AFO10" s="20" t="str">
        <f t="shared" si="1533"/>
        <v/>
      </c>
      <c r="AFP10" s="20" t="str">
        <f t="shared" si="1533"/>
        <v/>
      </c>
      <c r="AFQ10" s="20" t="str">
        <f t="shared" si="1533"/>
        <v/>
      </c>
      <c r="AFR10" s="20" t="str">
        <f t="shared" si="1533"/>
        <v/>
      </c>
      <c r="AFS10" s="20" t="str">
        <f t="shared" si="1533"/>
        <v/>
      </c>
      <c r="AFT10" s="21" t="str">
        <f t="shared" si="1533"/>
        <v/>
      </c>
      <c r="AFU10" s="19" t="str">
        <f t="shared" si="1533"/>
        <v/>
      </c>
      <c r="AFV10" s="20" t="str">
        <f t="shared" si="1533"/>
        <v/>
      </c>
      <c r="AFW10" s="20" t="str">
        <f t="shared" si="1533"/>
        <v/>
      </c>
      <c r="AFX10" s="20" t="str">
        <f t="shared" si="1533"/>
        <v/>
      </c>
      <c r="AFY10" s="20" t="str">
        <f t="shared" si="1533"/>
        <v/>
      </c>
      <c r="AFZ10" s="20" t="str">
        <f t="shared" si="1533"/>
        <v/>
      </c>
      <c r="AGA10" s="21" t="str">
        <f t="shared" si="1533"/>
        <v/>
      </c>
      <c r="AGB10" s="19" t="str">
        <f t="shared" si="1533"/>
        <v/>
      </c>
      <c r="AGC10" s="20" t="str">
        <f t="shared" si="1533"/>
        <v/>
      </c>
      <c r="AGD10" s="20" t="str">
        <f t="shared" si="1533"/>
        <v/>
      </c>
      <c r="AGE10" s="20" t="str">
        <f t="shared" si="1533"/>
        <v/>
      </c>
      <c r="AGF10" s="20" t="str">
        <f t="shared" si="1533"/>
        <v/>
      </c>
      <c r="AGG10" s="20" t="str">
        <f t="shared" si="1533"/>
        <v/>
      </c>
      <c r="AGH10" s="21" t="str">
        <f t="shared" si="1533"/>
        <v/>
      </c>
      <c r="AGI10" s="19" t="str">
        <f t="shared" si="1533"/>
        <v/>
      </c>
      <c r="AGJ10" s="20" t="str">
        <f t="shared" si="1533"/>
        <v/>
      </c>
      <c r="AGK10" s="20" t="str">
        <f t="shared" si="1533"/>
        <v/>
      </c>
      <c r="AGL10" s="20" t="str">
        <f t="shared" si="1533"/>
        <v/>
      </c>
      <c r="AGM10" s="20" t="str">
        <f t="shared" si="1533"/>
        <v/>
      </c>
      <c r="AGN10" s="20" t="str">
        <f t="shared" si="1533"/>
        <v/>
      </c>
      <c r="AGO10" s="21" t="str">
        <f t="shared" si="1533"/>
        <v/>
      </c>
      <c r="AGP10" s="19" t="str">
        <f t="shared" si="1533"/>
        <v/>
      </c>
      <c r="AGQ10" s="20" t="str">
        <f t="shared" si="1533"/>
        <v/>
      </c>
      <c r="AGR10" s="20" t="str">
        <f t="shared" si="1533"/>
        <v/>
      </c>
      <c r="AGS10" s="20" t="str">
        <f t="shared" si="1533"/>
        <v/>
      </c>
      <c r="AGT10" s="20" t="str">
        <f t="shared" si="1533"/>
        <v/>
      </c>
      <c r="AGU10" s="20" t="str">
        <f t="shared" si="1533"/>
        <v/>
      </c>
      <c r="AGV10" s="21" t="str">
        <f t="shared" si="1533"/>
        <v/>
      </c>
      <c r="AGW10" s="19" t="str">
        <f t="shared" si="1533"/>
        <v/>
      </c>
      <c r="AGX10" s="20" t="str">
        <f t="shared" si="1533"/>
        <v/>
      </c>
      <c r="AGY10" s="20" t="str">
        <f t="shared" si="1533"/>
        <v/>
      </c>
      <c r="AGZ10" s="20" t="str">
        <f t="shared" si="1533"/>
        <v/>
      </c>
      <c r="AHA10" s="20" t="str">
        <f t="shared" si="1533"/>
        <v/>
      </c>
      <c r="AHB10" s="20" t="str">
        <f t="shared" si="1533"/>
        <v/>
      </c>
      <c r="AHC10" s="21" t="str">
        <f t="shared" ref="AHC10:AJN10" si="1534">TEXT(AHC9,"aaa")</f>
        <v/>
      </c>
      <c r="AHD10" s="19" t="str">
        <f t="shared" si="1534"/>
        <v/>
      </c>
      <c r="AHE10" s="20" t="str">
        <f t="shared" si="1534"/>
        <v/>
      </c>
      <c r="AHF10" s="20" t="str">
        <f t="shared" si="1534"/>
        <v/>
      </c>
      <c r="AHG10" s="20" t="str">
        <f t="shared" si="1534"/>
        <v/>
      </c>
      <c r="AHH10" s="20" t="str">
        <f t="shared" si="1534"/>
        <v/>
      </c>
      <c r="AHI10" s="20" t="str">
        <f t="shared" si="1534"/>
        <v/>
      </c>
      <c r="AHJ10" s="21" t="str">
        <f t="shared" si="1534"/>
        <v/>
      </c>
      <c r="AHK10" s="19" t="str">
        <f t="shared" si="1534"/>
        <v/>
      </c>
      <c r="AHL10" s="20" t="str">
        <f t="shared" si="1534"/>
        <v/>
      </c>
      <c r="AHM10" s="20" t="str">
        <f t="shared" si="1534"/>
        <v/>
      </c>
      <c r="AHN10" s="20" t="str">
        <f t="shared" si="1534"/>
        <v/>
      </c>
      <c r="AHO10" s="20" t="str">
        <f t="shared" si="1534"/>
        <v/>
      </c>
      <c r="AHP10" s="20" t="str">
        <f t="shared" si="1534"/>
        <v/>
      </c>
      <c r="AHQ10" s="21" t="str">
        <f t="shared" si="1534"/>
        <v/>
      </c>
      <c r="AHR10" s="19" t="str">
        <f t="shared" si="1534"/>
        <v/>
      </c>
      <c r="AHS10" s="20" t="str">
        <f t="shared" si="1534"/>
        <v/>
      </c>
      <c r="AHT10" s="20" t="str">
        <f t="shared" si="1534"/>
        <v/>
      </c>
      <c r="AHU10" s="20" t="str">
        <f t="shared" si="1534"/>
        <v/>
      </c>
      <c r="AHV10" s="20" t="str">
        <f t="shared" si="1534"/>
        <v/>
      </c>
      <c r="AHW10" s="20" t="str">
        <f t="shared" si="1534"/>
        <v/>
      </c>
      <c r="AHX10" s="21" t="str">
        <f t="shared" si="1534"/>
        <v/>
      </c>
      <c r="AHY10" s="19" t="str">
        <f t="shared" si="1534"/>
        <v/>
      </c>
      <c r="AHZ10" s="20" t="str">
        <f t="shared" si="1534"/>
        <v/>
      </c>
      <c r="AIA10" s="20" t="str">
        <f t="shared" si="1534"/>
        <v/>
      </c>
      <c r="AIB10" s="20" t="str">
        <f t="shared" si="1534"/>
        <v/>
      </c>
      <c r="AIC10" s="20" t="str">
        <f t="shared" si="1534"/>
        <v/>
      </c>
      <c r="AID10" s="20" t="str">
        <f t="shared" si="1534"/>
        <v/>
      </c>
      <c r="AIE10" s="21" t="str">
        <f t="shared" si="1534"/>
        <v/>
      </c>
      <c r="AIF10" s="19" t="str">
        <f t="shared" si="1534"/>
        <v/>
      </c>
      <c r="AIG10" s="20" t="str">
        <f t="shared" si="1534"/>
        <v/>
      </c>
      <c r="AIH10" s="20" t="str">
        <f t="shared" si="1534"/>
        <v/>
      </c>
      <c r="AII10" s="20" t="str">
        <f t="shared" si="1534"/>
        <v/>
      </c>
      <c r="AIJ10" s="20" t="str">
        <f t="shared" si="1534"/>
        <v/>
      </c>
      <c r="AIK10" s="20" t="str">
        <f t="shared" si="1534"/>
        <v/>
      </c>
      <c r="AIL10" s="21" t="str">
        <f t="shared" si="1534"/>
        <v/>
      </c>
      <c r="AIM10" s="19" t="str">
        <f t="shared" si="1534"/>
        <v/>
      </c>
      <c r="AIN10" s="20" t="str">
        <f t="shared" si="1534"/>
        <v/>
      </c>
      <c r="AIO10" s="20" t="str">
        <f t="shared" si="1534"/>
        <v/>
      </c>
      <c r="AIP10" s="20" t="str">
        <f t="shared" si="1534"/>
        <v/>
      </c>
      <c r="AIQ10" s="20" t="str">
        <f t="shared" si="1534"/>
        <v/>
      </c>
      <c r="AIR10" s="20" t="str">
        <f t="shared" si="1534"/>
        <v/>
      </c>
      <c r="AIS10" s="21" t="str">
        <f t="shared" si="1534"/>
        <v/>
      </c>
      <c r="AIT10" s="19" t="str">
        <f t="shared" si="1534"/>
        <v/>
      </c>
      <c r="AIU10" s="20" t="str">
        <f t="shared" si="1534"/>
        <v/>
      </c>
      <c r="AIV10" s="20" t="str">
        <f t="shared" si="1534"/>
        <v/>
      </c>
      <c r="AIW10" s="20" t="str">
        <f t="shared" si="1534"/>
        <v/>
      </c>
      <c r="AIX10" s="20" t="str">
        <f t="shared" si="1534"/>
        <v/>
      </c>
      <c r="AIY10" s="20" t="str">
        <f t="shared" si="1534"/>
        <v/>
      </c>
      <c r="AIZ10" s="21" t="str">
        <f t="shared" si="1534"/>
        <v/>
      </c>
      <c r="AJA10" s="19" t="str">
        <f t="shared" si="1534"/>
        <v/>
      </c>
      <c r="AJB10" s="20" t="str">
        <f t="shared" si="1534"/>
        <v/>
      </c>
      <c r="AJC10" s="20" t="str">
        <f t="shared" si="1534"/>
        <v/>
      </c>
      <c r="AJD10" s="20" t="str">
        <f t="shared" si="1534"/>
        <v/>
      </c>
      <c r="AJE10" s="20" t="str">
        <f t="shared" si="1534"/>
        <v/>
      </c>
      <c r="AJF10" s="20" t="str">
        <f t="shared" si="1534"/>
        <v/>
      </c>
      <c r="AJG10" s="21" t="str">
        <f t="shared" si="1534"/>
        <v/>
      </c>
      <c r="AJH10" s="19" t="str">
        <f t="shared" si="1534"/>
        <v/>
      </c>
      <c r="AJI10" s="20" t="str">
        <f t="shared" si="1534"/>
        <v/>
      </c>
      <c r="AJJ10" s="20" t="str">
        <f t="shared" si="1534"/>
        <v/>
      </c>
      <c r="AJK10" s="20" t="str">
        <f t="shared" si="1534"/>
        <v/>
      </c>
      <c r="AJL10" s="20" t="str">
        <f t="shared" si="1534"/>
        <v/>
      </c>
      <c r="AJM10" s="20" t="str">
        <f t="shared" si="1534"/>
        <v/>
      </c>
      <c r="AJN10" s="21" t="str">
        <f t="shared" si="1534"/>
        <v/>
      </c>
      <c r="AJO10" s="19" t="str">
        <f t="shared" ref="AJO10:ALZ10" si="1535">TEXT(AJO9,"aaa")</f>
        <v/>
      </c>
      <c r="AJP10" s="20" t="str">
        <f t="shared" si="1535"/>
        <v/>
      </c>
      <c r="AJQ10" s="20" t="str">
        <f t="shared" si="1535"/>
        <v/>
      </c>
      <c r="AJR10" s="20" t="str">
        <f t="shared" si="1535"/>
        <v/>
      </c>
      <c r="AJS10" s="20" t="str">
        <f t="shared" si="1535"/>
        <v/>
      </c>
      <c r="AJT10" s="20" t="str">
        <f t="shared" si="1535"/>
        <v/>
      </c>
      <c r="AJU10" s="21" t="str">
        <f t="shared" si="1535"/>
        <v/>
      </c>
      <c r="AJV10" s="19" t="str">
        <f t="shared" si="1535"/>
        <v/>
      </c>
      <c r="AJW10" s="20" t="str">
        <f t="shared" si="1535"/>
        <v/>
      </c>
      <c r="AJX10" s="20" t="str">
        <f t="shared" si="1535"/>
        <v/>
      </c>
      <c r="AJY10" s="20" t="str">
        <f t="shared" si="1535"/>
        <v/>
      </c>
      <c r="AJZ10" s="20" t="str">
        <f t="shared" si="1535"/>
        <v/>
      </c>
      <c r="AKA10" s="20" t="str">
        <f t="shared" si="1535"/>
        <v/>
      </c>
      <c r="AKB10" s="21" t="str">
        <f t="shared" si="1535"/>
        <v/>
      </c>
      <c r="AKC10" s="19" t="str">
        <f t="shared" si="1535"/>
        <v/>
      </c>
      <c r="AKD10" s="20" t="str">
        <f t="shared" si="1535"/>
        <v/>
      </c>
      <c r="AKE10" s="20" t="str">
        <f t="shared" si="1535"/>
        <v/>
      </c>
      <c r="AKF10" s="20" t="str">
        <f t="shared" si="1535"/>
        <v/>
      </c>
      <c r="AKG10" s="20" t="str">
        <f t="shared" si="1535"/>
        <v/>
      </c>
      <c r="AKH10" s="20" t="str">
        <f t="shared" si="1535"/>
        <v/>
      </c>
      <c r="AKI10" s="21" t="str">
        <f t="shared" si="1535"/>
        <v/>
      </c>
      <c r="AKJ10" s="19" t="str">
        <f t="shared" si="1535"/>
        <v/>
      </c>
      <c r="AKK10" s="20" t="str">
        <f t="shared" si="1535"/>
        <v/>
      </c>
      <c r="AKL10" s="20" t="str">
        <f t="shared" si="1535"/>
        <v/>
      </c>
      <c r="AKM10" s="20" t="str">
        <f t="shared" si="1535"/>
        <v/>
      </c>
      <c r="AKN10" s="20" t="str">
        <f t="shared" si="1535"/>
        <v/>
      </c>
      <c r="AKO10" s="20" t="str">
        <f t="shared" si="1535"/>
        <v/>
      </c>
      <c r="AKP10" s="21" t="str">
        <f t="shared" si="1535"/>
        <v/>
      </c>
      <c r="AKQ10" s="19" t="str">
        <f t="shared" si="1535"/>
        <v/>
      </c>
      <c r="AKR10" s="20" t="str">
        <f t="shared" si="1535"/>
        <v/>
      </c>
      <c r="AKS10" s="20" t="str">
        <f t="shared" si="1535"/>
        <v/>
      </c>
      <c r="AKT10" s="20" t="str">
        <f t="shared" si="1535"/>
        <v/>
      </c>
      <c r="AKU10" s="20" t="str">
        <f t="shared" si="1535"/>
        <v/>
      </c>
      <c r="AKV10" s="20" t="str">
        <f t="shared" si="1535"/>
        <v/>
      </c>
      <c r="AKW10" s="21" t="str">
        <f t="shared" si="1535"/>
        <v/>
      </c>
      <c r="AKX10" s="19" t="str">
        <f t="shared" si="1535"/>
        <v/>
      </c>
      <c r="AKY10" s="20" t="str">
        <f t="shared" si="1535"/>
        <v/>
      </c>
      <c r="AKZ10" s="20" t="str">
        <f t="shared" si="1535"/>
        <v/>
      </c>
      <c r="ALA10" s="20" t="str">
        <f t="shared" si="1535"/>
        <v/>
      </c>
      <c r="ALB10" s="20" t="str">
        <f t="shared" si="1535"/>
        <v/>
      </c>
      <c r="ALC10" s="20" t="str">
        <f t="shared" si="1535"/>
        <v/>
      </c>
      <c r="ALD10" s="21" t="str">
        <f t="shared" si="1535"/>
        <v/>
      </c>
      <c r="ALE10" s="19" t="str">
        <f t="shared" si="1535"/>
        <v/>
      </c>
      <c r="ALF10" s="20" t="str">
        <f t="shared" si="1535"/>
        <v/>
      </c>
      <c r="ALG10" s="20" t="str">
        <f t="shared" si="1535"/>
        <v/>
      </c>
      <c r="ALH10" s="20" t="str">
        <f t="shared" si="1535"/>
        <v/>
      </c>
      <c r="ALI10" s="20" t="str">
        <f t="shared" si="1535"/>
        <v/>
      </c>
      <c r="ALJ10" s="20" t="str">
        <f t="shared" si="1535"/>
        <v/>
      </c>
      <c r="ALK10" s="21" t="str">
        <f t="shared" si="1535"/>
        <v/>
      </c>
      <c r="ALL10" s="19" t="str">
        <f t="shared" si="1535"/>
        <v/>
      </c>
      <c r="ALM10" s="20" t="str">
        <f t="shared" si="1535"/>
        <v/>
      </c>
      <c r="ALN10" s="20" t="str">
        <f t="shared" si="1535"/>
        <v/>
      </c>
      <c r="ALO10" s="20" t="str">
        <f t="shared" si="1535"/>
        <v/>
      </c>
      <c r="ALP10" s="20" t="str">
        <f t="shared" si="1535"/>
        <v/>
      </c>
      <c r="ALQ10" s="20" t="str">
        <f t="shared" si="1535"/>
        <v/>
      </c>
      <c r="ALR10" s="21" t="str">
        <f t="shared" si="1535"/>
        <v/>
      </c>
      <c r="ALS10" s="19" t="str">
        <f t="shared" si="1535"/>
        <v/>
      </c>
      <c r="ALT10" s="20" t="str">
        <f t="shared" si="1535"/>
        <v/>
      </c>
      <c r="ALU10" s="20" t="str">
        <f t="shared" si="1535"/>
        <v/>
      </c>
      <c r="ALV10" s="20" t="str">
        <f t="shared" si="1535"/>
        <v/>
      </c>
      <c r="ALW10" s="20" t="str">
        <f t="shared" si="1535"/>
        <v/>
      </c>
      <c r="ALX10" s="20" t="str">
        <f t="shared" si="1535"/>
        <v/>
      </c>
      <c r="ALY10" s="21" t="str">
        <f t="shared" si="1535"/>
        <v/>
      </c>
      <c r="ALZ10" s="19" t="str">
        <f t="shared" si="1535"/>
        <v/>
      </c>
      <c r="AMA10" s="20" t="str">
        <f t="shared" ref="AMA10:AOL10" si="1536">TEXT(AMA9,"aaa")</f>
        <v/>
      </c>
      <c r="AMB10" s="20" t="str">
        <f t="shared" si="1536"/>
        <v/>
      </c>
      <c r="AMC10" s="20" t="str">
        <f t="shared" si="1536"/>
        <v/>
      </c>
      <c r="AMD10" s="20" t="str">
        <f t="shared" si="1536"/>
        <v/>
      </c>
      <c r="AME10" s="20" t="str">
        <f t="shared" si="1536"/>
        <v/>
      </c>
      <c r="AMF10" s="21" t="str">
        <f t="shared" si="1536"/>
        <v/>
      </c>
      <c r="AMG10" s="19" t="str">
        <f t="shared" si="1536"/>
        <v/>
      </c>
      <c r="AMH10" s="20" t="str">
        <f t="shared" si="1536"/>
        <v/>
      </c>
      <c r="AMI10" s="20" t="str">
        <f t="shared" si="1536"/>
        <v/>
      </c>
      <c r="AMJ10" s="20" t="str">
        <f t="shared" si="1536"/>
        <v/>
      </c>
      <c r="AMK10" s="20" t="str">
        <f t="shared" si="1536"/>
        <v/>
      </c>
      <c r="AML10" s="20" t="str">
        <f t="shared" si="1536"/>
        <v/>
      </c>
      <c r="AMM10" s="21" t="str">
        <f t="shared" si="1536"/>
        <v/>
      </c>
      <c r="AMN10" s="19" t="str">
        <f t="shared" si="1536"/>
        <v/>
      </c>
      <c r="AMO10" s="20" t="str">
        <f t="shared" si="1536"/>
        <v/>
      </c>
      <c r="AMP10" s="20" t="str">
        <f t="shared" si="1536"/>
        <v/>
      </c>
      <c r="AMQ10" s="20" t="str">
        <f t="shared" si="1536"/>
        <v/>
      </c>
      <c r="AMR10" s="20" t="str">
        <f t="shared" si="1536"/>
        <v/>
      </c>
      <c r="AMS10" s="20" t="str">
        <f t="shared" si="1536"/>
        <v/>
      </c>
      <c r="AMT10" s="21" t="str">
        <f t="shared" si="1536"/>
        <v/>
      </c>
      <c r="AMU10" s="19" t="str">
        <f t="shared" si="1536"/>
        <v/>
      </c>
      <c r="AMV10" s="20" t="str">
        <f t="shared" si="1536"/>
        <v/>
      </c>
      <c r="AMW10" s="20" t="str">
        <f t="shared" si="1536"/>
        <v/>
      </c>
      <c r="AMX10" s="20" t="str">
        <f t="shared" si="1536"/>
        <v/>
      </c>
      <c r="AMY10" s="20" t="str">
        <f t="shared" si="1536"/>
        <v/>
      </c>
      <c r="AMZ10" s="20" t="str">
        <f t="shared" si="1536"/>
        <v/>
      </c>
      <c r="ANA10" s="21" t="str">
        <f t="shared" si="1536"/>
        <v/>
      </c>
      <c r="ANB10" s="19" t="str">
        <f t="shared" si="1536"/>
        <v/>
      </c>
      <c r="ANC10" s="20" t="str">
        <f t="shared" si="1536"/>
        <v/>
      </c>
      <c r="AND10" s="20" t="str">
        <f t="shared" si="1536"/>
        <v/>
      </c>
      <c r="ANE10" s="20" t="str">
        <f t="shared" si="1536"/>
        <v/>
      </c>
      <c r="ANF10" s="20" t="str">
        <f t="shared" si="1536"/>
        <v/>
      </c>
      <c r="ANG10" s="20" t="str">
        <f t="shared" si="1536"/>
        <v/>
      </c>
      <c r="ANH10" s="21" t="str">
        <f t="shared" si="1536"/>
        <v/>
      </c>
      <c r="ANI10" s="19" t="str">
        <f t="shared" si="1536"/>
        <v/>
      </c>
      <c r="ANJ10" s="20" t="str">
        <f t="shared" si="1536"/>
        <v/>
      </c>
      <c r="ANK10" s="20" t="str">
        <f t="shared" si="1536"/>
        <v/>
      </c>
      <c r="ANL10" s="20" t="str">
        <f t="shared" si="1536"/>
        <v/>
      </c>
      <c r="ANM10" s="20" t="str">
        <f t="shared" si="1536"/>
        <v/>
      </c>
      <c r="ANN10" s="20" t="str">
        <f t="shared" si="1536"/>
        <v/>
      </c>
      <c r="ANO10" s="21" t="str">
        <f t="shared" si="1536"/>
        <v/>
      </c>
      <c r="ANP10" s="19" t="str">
        <f t="shared" si="1536"/>
        <v/>
      </c>
      <c r="ANQ10" s="20" t="str">
        <f t="shared" si="1536"/>
        <v/>
      </c>
      <c r="ANR10" s="20" t="str">
        <f t="shared" si="1536"/>
        <v/>
      </c>
      <c r="ANS10" s="20" t="str">
        <f t="shared" si="1536"/>
        <v/>
      </c>
      <c r="ANT10" s="20" t="str">
        <f t="shared" si="1536"/>
        <v/>
      </c>
      <c r="ANU10" s="20" t="str">
        <f t="shared" si="1536"/>
        <v/>
      </c>
      <c r="ANV10" s="21" t="str">
        <f t="shared" si="1536"/>
        <v/>
      </c>
      <c r="ANW10" s="19" t="str">
        <f t="shared" si="1536"/>
        <v/>
      </c>
      <c r="ANX10" s="20" t="str">
        <f t="shared" si="1536"/>
        <v/>
      </c>
      <c r="ANY10" s="20" t="str">
        <f t="shared" si="1536"/>
        <v/>
      </c>
      <c r="ANZ10" s="20" t="str">
        <f t="shared" si="1536"/>
        <v/>
      </c>
      <c r="AOA10" s="20" t="str">
        <f t="shared" si="1536"/>
        <v/>
      </c>
      <c r="AOB10" s="20" t="str">
        <f t="shared" si="1536"/>
        <v/>
      </c>
      <c r="AOC10" s="21" t="str">
        <f t="shared" si="1536"/>
        <v/>
      </c>
      <c r="AOD10" s="19" t="str">
        <f t="shared" si="1536"/>
        <v/>
      </c>
      <c r="AOE10" s="20" t="str">
        <f t="shared" si="1536"/>
        <v/>
      </c>
      <c r="AOF10" s="20" t="str">
        <f t="shared" si="1536"/>
        <v/>
      </c>
      <c r="AOG10" s="20" t="str">
        <f t="shared" si="1536"/>
        <v/>
      </c>
      <c r="AOH10" s="20" t="str">
        <f t="shared" si="1536"/>
        <v/>
      </c>
      <c r="AOI10" s="20" t="str">
        <f t="shared" si="1536"/>
        <v/>
      </c>
      <c r="AOJ10" s="21" t="str">
        <f t="shared" si="1536"/>
        <v/>
      </c>
      <c r="AOK10" s="19" t="str">
        <f t="shared" si="1536"/>
        <v/>
      </c>
      <c r="AOL10" s="20" t="str">
        <f t="shared" si="1536"/>
        <v/>
      </c>
      <c r="AOM10" s="20" t="str">
        <f t="shared" ref="AOM10:AQG10" si="1537">TEXT(AOM9,"aaa")</f>
        <v/>
      </c>
      <c r="AON10" s="20" t="str">
        <f t="shared" si="1537"/>
        <v/>
      </c>
      <c r="AOO10" s="20" t="str">
        <f t="shared" si="1537"/>
        <v/>
      </c>
      <c r="AOP10" s="20" t="str">
        <f t="shared" si="1537"/>
        <v/>
      </c>
      <c r="AOQ10" s="21" t="str">
        <f t="shared" si="1537"/>
        <v/>
      </c>
      <c r="AOR10" s="19" t="str">
        <f t="shared" si="1537"/>
        <v/>
      </c>
      <c r="AOS10" s="20" t="str">
        <f t="shared" si="1537"/>
        <v/>
      </c>
      <c r="AOT10" s="20" t="str">
        <f t="shared" si="1537"/>
        <v/>
      </c>
      <c r="AOU10" s="20" t="str">
        <f t="shared" si="1537"/>
        <v/>
      </c>
      <c r="AOV10" s="20" t="str">
        <f t="shared" si="1537"/>
        <v/>
      </c>
      <c r="AOW10" s="20" t="str">
        <f t="shared" si="1537"/>
        <v/>
      </c>
      <c r="AOX10" s="21" t="str">
        <f t="shared" si="1537"/>
        <v/>
      </c>
      <c r="AOY10" s="19" t="str">
        <f t="shared" si="1537"/>
        <v/>
      </c>
      <c r="AOZ10" s="20" t="str">
        <f t="shared" si="1537"/>
        <v/>
      </c>
      <c r="APA10" s="20" t="str">
        <f t="shared" si="1537"/>
        <v/>
      </c>
      <c r="APB10" s="20" t="str">
        <f t="shared" si="1537"/>
        <v/>
      </c>
      <c r="APC10" s="20" t="str">
        <f t="shared" si="1537"/>
        <v/>
      </c>
      <c r="APD10" s="20" t="str">
        <f t="shared" si="1537"/>
        <v/>
      </c>
      <c r="APE10" s="21" t="str">
        <f t="shared" si="1537"/>
        <v/>
      </c>
      <c r="APF10" s="19" t="str">
        <f t="shared" si="1537"/>
        <v/>
      </c>
      <c r="APG10" s="20" t="str">
        <f t="shared" si="1537"/>
        <v/>
      </c>
      <c r="APH10" s="20" t="str">
        <f t="shared" si="1537"/>
        <v/>
      </c>
      <c r="API10" s="20" t="str">
        <f t="shared" si="1537"/>
        <v/>
      </c>
      <c r="APJ10" s="20" t="str">
        <f t="shared" si="1537"/>
        <v/>
      </c>
      <c r="APK10" s="20" t="str">
        <f t="shared" si="1537"/>
        <v/>
      </c>
      <c r="APL10" s="21" t="str">
        <f t="shared" si="1537"/>
        <v/>
      </c>
      <c r="APM10" s="19" t="str">
        <f t="shared" si="1537"/>
        <v/>
      </c>
      <c r="APN10" s="20" t="str">
        <f t="shared" si="1537"/>
        <v/>
      </c>
      <c r="APO10" s="20" t="str">
        <f t="shared" si="1537"/>
        <v/>
      </c>
      <c r="APP10" s="20" t="str">
        <f t="shared" si="1537"/>
        <v/>
      </c>
      <c r="APQ10" s="20" t="str">
        <f t="shared" si="1537"/>
        <v/>
      </c>
      <c r="APR10" s="20" t="str">
        <f t="shared" si="1537"/>
        <v/>
      </c>
      <c r="APS10" s="21" t="str">
        <f t="shared" si="1537"/>
        <v/>
      </c>
      <c r="APT10" s="19" t="str">
        <f t="shared" si="1537"/>
        <v/>
      </c>
      <c r="APU10" s="20" t="str">
        <f t="shared" si="1537"/>
        <v/>
      </c>
      <c r="APV10" s="20" t="str">
        <f t="shared" si="1537"/>
        <v/>
      </c>
      <c r="APW10" s="20" t="str">
        <f t="shared" si="1537"/>
        <v/>
      </c>
      <c r="APX10" s="20" t="str">
        <f t="shared" si="1537"/>
        <v/>
      </c>
      <c r="APY10" s="20" t="str">
        <f t="shared" si="1537"/>
        <v/>
      </c>
      <c r="APZ10" s="21" t="str">
        <f t="shared" si="1537"/>
        <v/>
      </c>
      <c r="AQA10" s="19" t="str">
        <f t="shared" si="1537"/>
        <v/>
      </c>
      <c r="AQB10" s="20" t="str">
        <f t="shared" si="1537"/>
        <v/>
      </c>
      <c r="AQC10" s="20" t="str">
        <f t="shared" si="1537"/>
        <v/>
      </c>
      <c r="AQD10" s="20" t="str">
        <f t="shared" si="1537"/>
        <v/>
      </c>
      <c r="AQE10" s="20" t="str">
        <f t="shared" si="1537"/>
        <v/>
      </c>
      <c r="AQF10" s="20" t="str">
        <f t="shared" si="1537"/>
        <v/>
      </c>
      <c r="AQG10" s="21" t="str">
        <f t="shared" si="1537"/>
        <v/>
      </c>
    </row>
    <row r="11" spans="1:1125" ht="13" customHeight="1">
      <c r="A11" s="195"/>
      <c r="B11" s="196"/>
      <c r="C11" s="201"/>
      <c r="D11" s="201"/>
      <c r="E11" s="202"/>
      <c r="F11" s="19" t="str">
        <f>IF(ISERROR(VLOOKUP(F9,祝日一覧!$B:$B,1,0)),"","○")</f>
        <v/>
      </c>
      <c r="G11" s="20" t="str">
        <f>IF(ISERROR(VLOOKUP(G9,祝日一覧!$B:$B,1,0)),"","○")</f>
        <v/>
      </c>
      <c r="H11" s="20" t="str">
        <f>IF(ISERROR(VLOOKUP(H9,祝日一覧!$B:$B,1,0)),"","○")</f>
        <v/>
      </c>
      <c r="I11" s="20" t="str">
        <f>IF(ISERROR(VLOOKUP(I9,祝日一覧!$B:$B,1,0)),"","○")</f>
        <v/>
      </c>
      <c r="J11" s="20" t="str">
        <f>IF(ISERROR(VLOOKUP(J9,祝日一覧!$B:$B,1,0)),"","○")</f>
        <v/>
      </c>
      <c r="K11" s="20" t="str">
        <f>IF(ISERROR(VLOOKUP(K9,祝日一覧!$B:$B,1,0)),"","○")</f>
        <v/>
      </c>
      <c r="L11" s="21" t="str">
        <f>IF(ISERROR(VLOOKUP(L9,祝日一覧!$B:$B,1,0)),"","○")</f>
        <v/>
      </c>
      <c r="M11" s="19" t="str">
        <f>IF(ISERROR(VLOOKUP(M9,祝日一覧!$B:$B,1,0)),"","○")</f>
        <v/>
      </c>
      <c r="N11" s="20" t="str">
        <f>IF(ISERROR(VLOOKUP(N9,祝日一覧!$B:$B,1,0)),"","○")</f>
        <v/>
      </c>
      <c r="O11" s="20" t="str">
        <f>IF(ISERROR(VLOOKUP(O9,祝日一覧!$B:$B,1,0)),"","○")</f>
        <v/>
      </c>
      <c r="P11" s="20" t="str">
        <f>IF(ISERROR(VLOOKUP(P9,祝日一覧!$B:$B,1,0)),"","○")</f>
        <v/>
      </c>
      <c r="Q11" s="20" t="str">
        <f>IF(ISERROR(VLOOKUP(Q9,祝日一覧!$B:$B,1,0)),"","○")</f>
        <v/>
      </c>
      <c r="R11" s="20" t="str">
        <f>IF(ISERROR(VLOOKUP(R9,祝日一覧!$B:$B,1,0)),"","○")</f>
        <v/>
      </c>
      <c r="S11" s="21" t="str">
        <f>IF(ISERROR(VLOOKUP(S9,祝日一覧!$B:$B,1,0)),"","○")</f>
        <v/>
      </c>
      <c r="T11" s="19" t="str">
        <f>IF(ISERROR(VLOOKUP(T9,祝日一覧!$B:$B,1,0)),"","○")</f>
        <v/>
      </c>
      <c r="U11" s="20" t="str">
        <f>IF(ISERROR(VLOOKUP(U9,祝日一覧!$B:$B,1,0)),"","○")</f>
        <v/>
      </c>
      <c r="V11" s="20" t="str">
        <f>IF(ISERROR(VLOOKUP(V9,祝日一覧!$B:$B,1,0)),"","○")</f>
        <v/>
      </c>
      <c r="W11" s="20" t="str">
        <f>IF(ISERROR(VLOOKUP(W9,祝日一覧!$B:$B,1,0)),"","○")</f>
        <v/>
      </c>
      <c r="X11" s="20" t="str">
        <f>IF(ISERROR(VLOOKUP(X9,祝日一覧!$B:$B,1,0)),"","○")</f>
        <v/>
      </c>
      <c r="Y11" s="20" t="str">
        <f>IF(ISERROR(VLOOKUP(Y9,祝日一覧!$B:$B,1,0)),"","○")</f>
        <v/>
      </c>
      <c r="Z11" s="21" t="str">
        <f>IF(ISERROR(VLOOKUP(Z9,祝日一覧!$B:$B,1,0)),"","○")</f>
        <v/>
      </c>
      <c r="AA11" s="19" t="str">
        <f>IF(ISERROR(VLOOKUP(AA9,祝日一覧!$B:$B,1,0)),"","○")</f>
        <v/>
      </c>
      <c r="AB11" s="20" t="str">
        <f>IF(ISERROR(VLOOKUP(AB9,祝日一覧!$B:$B,1,0)),"","○")</f>
        <v/>
      </c>
      <c r="AC11" s="20" t="str">
        <f>IF(ISERROR(VLOOKUP(AC9,祝日一覧!$B:$B,1,0)),"","○")</f>
        <v/>
      </c>
      <c r="AD11" s="20" t="str">
        <f>IF(ISERROR(VLOOKUP(AD9,祝日一覧!$B:$B,1,0)),"","○")</f>
        <v/>
      </c>
      <c r="AE11" s="20" t="str">
        <f>IF(ISERROR(VLOOKUP(AE9,祝日一覧!$B:$B,1,0)),"","○")</f>
        <v/>
      </c>
      <c r="AF11" s="20" t="str">
        <f>IF(ISERROR(VLOOKUP(AF9,祝日一覧!$B:$B,1,0)),"","○")</f>
        <v/>
      </c>
      <c r="AG11" s="21" t="str">
        <f>IF(ISERROR(VLOOKUP(AG9,祝日一覧!$B:$B,1,0)),"","○")</f>
        <v/>
      </c>
      <c r="AH11" s="19" t="str">
        <f>IF(ISERROR(VLOOKUP(AH9,祝日一覧!$B:$B,1,0)),"","○")</f>
        <v/>
      </c>
      <c r="AI11" s="20" t="str">
        <f>IF(ISERROR(VLOOKUP(AI9,祝日一覧!$B:$B,1,0)),"","○")</f>
        <v/>
      </c>
      <c r="AJ11" s="20" t="str">
        <f>IF(ISERROR(VLOOKUP(AJ9,祝日一覧!$B:$B,1,0)),"","○")</f>
        <v>○</v>
      </c>
      <c r="AK11" s="20" t="str">
        <f>IF(ISERROR(VLOOKUP(AK9,祝日一覧!$B:$B,1,0)),"","○")</f>
        <v/>
      </c>
      <c r="AL11" s="20" t="str">
        <f>IF(ISERROR(VLOOKUP(AL9,祝日一覧!$B:$B,1,0)),"","○")</f>
        <v/>
      </c>
      <c r="AM11" s="20" t="str">
        <f>IF(ISERROR(VLOOKUP(AM9,祝日一覧!$B:$B,1,0)),"","○")</f>
        <v/>
      </c>
      <c r="AN11" s="21" t="str">
        <f>IF(ISERROR(VLOOKUP(AN9,祝日一覧!$B:$B,1,0)),"","○")</f>
        <v>○</v>
      </c>
      <c r="AO11" s="19" t="str">
        <f>IF(ISERROR(VLOOKUP(AO9,祝日一覧!$B:$B,1,0)),"","○")</f>
        <v>○</v>
      </c>
      <c r="AP11" s="20" t="str">
        <f>IF(ISERROR(VLOOKUP(AP9,祝日一覧!$B:$B,1,0)),"","○")</f>
        <v>○</v>
      </c>
      <c r="AQ11" s="20" t="str">
        <f>IF(ISERROR(VLOOKUP(AQ9,祝日一覧!$B:$B,1,0)),"","○")</f>
        <v>○</v>
      </c>
      <c r="AR11" s="20" t="str">
        <f>IF(ISERROR(VLOOKUP(AR9,祝日一覧!$B:$B,1,0)),"","○")</f>
        <v/>
      </c>
      <c r="AS11" s="20" t="str">
        <f>IF(ISERROR(VLOOKUP(AS9,祝日一覧!$B:$B,1,0)),"","○")</f>
        <v/>
      </c>
      <c r="AT11" s="20" t="str">
        <f>IF(ISERROR(VLOOKUP(AT9,祝日一覧!$B:$B,1,0)),"","○")</f>
        <v/>
      </c>
      <c r="AU11" s="21" t="str">
        <f>IF(ISERROR(VLOOKUP(AU9,祝日一覧!$B:$B,1,0)),"","○")</f>
        <v/>
      </c>
      <c r="AV11" s="19" t="str">
        <f>IF(ISERROR(VLOOKUP(AV9,祝日一覧!$B:$B,1,0)),"","○")</f>
        <v/>
      </c>
      <c r="AW11" s="20" t="str">
        <f>IF(ISERROR(VLOOKUP(AW9,祝日一覧!$B:$B,1,0)),"","○")</f>
        <v/>
      </c>
      <c r="AX11" s="20" t="str">
        <f>IF(ISERROR(VLOOKUP(AX9,祝日一覧!$B:$B,1,0)),"","○")</f>
        <v/>
      </c>
      <c r="AY11" s="20" t="str">
        <f>IF(ISERROR(VLOOKUP(AY9,祝日一覧!$B:$B,1,0)),"","○")</f>
        <v/>
      </c>
      <c r="AZ11" s="20" t="str">
        <f>IF(ISERROR(VLOOKUP(AZ9,祝日一覧!$B:$B,1,0)),"","○")</f>
        <v/>
      </c>
      <c r="BA11" s="20" t="str">
        <f>IF(ISERROR(VLOOKUP(BA9,祝日一覧!$B:$B,1,0)),"","○")</f>
        <v/>
      </c>
      <c r="BB11" s="21" t="str">
        <f>IF(ISERROR(VLOOKUP(BB9,祝日一覧!$B:$B,1,0)),"","○")</f>
        <v/>
      </c>
      <c r="BC11" s="19" t="str">
        <f>IF(ISERROR(VLOOKUP(BC9,祝日一覧!$B:$B,1,0)),"","○")</f>
        <v/>
      </c>
      <c r="BD11" s="20" t="str">
        <f>IF(ISERROR(VLOOKUP(BD9,祝日一覧!$B:$B,1,0)),"","○")</f>
        <v/>
      </c>
      <c r="BE11" s="20" t="str">
        <f>IF(ISERROR(VLOOKUP(BE9,祝日一覧!$B:$B,1,0)),"","○")</f>
        <v/>
      </c>
      <c r="BF11" s="20" t="str">
        <f>IF(ISERROR(VLOOKUP(BF9,祝日一覧!$B:$B,1,0)),"","○")</f>
        <v/>
      </c>
      <c r="BG11" s="20" t="str">
        <f>IF(ISERROR(VLOOKUP(BG9,祝日一覧!$B:$B,1,0)),"","○")</f>
        <v/>
      </c>
      <c r="BH11" s="20" t="str">
        <f>IF(ISERROR(VLOOKUP(BH9,祝日一覧!$B:$B,1,0)),"","○")</f>
        <v/>
      </c>
      <c r="BI11" s="21" t="str">
        <f>IF(ISERROR(VLOOKUP(BI9,祝日一覧!$B:$B,1,0)),"","○")</f>
        <v/>
      </c>
      <c r="BJ11" s="19" t="str">
        <f>IF(ISERROR(VLOOKUP(BJ9,祝日一覧!$B:$B,1,0)),"","○")</f>
        <v/>
      </c>
      <c r="BK11" s="20" t="str">
        <f>IF(ISERROR(VLOOKUP(BK9,祝日一覧!$B:$B,1,0)),"","○")</f>
        <v/>
      </c>
      <c r="BL11" s="20" t="str">
        <f>IF(ISERROR(VLOOKUP(BL9,祝日一覧!$B:$B,1,0)),"","○")</f>
        <v/>
      </c>
      <c r="BM11" s="20" t="str">
        <f>IF(ISERROR(VLOOKUP(BM9,祝日一覧!$B:$B,1,0)),"","○")</f>
        <v/>
      </c>
      <c r="BN11" s="20" t="str">
        <f>IF(ISERROR(VLOOKUP(BN9,祝日一覧!$B:$B,1,0)),"","○")</f>
        <v/>
      </c>
      <c r="BO11" s="20" t="str">
        <f>IF(ISERROR(VLOOKUP(BO9,祝日一覧!$B:$B,1,0)),"","○")</f>
        <v/>
      </c>
      <c r="BP11" s="21" t="str">
        <f>IF(ISERROR(VLOOKUP(BP9,祝日一覧!$B:$B,1,0)),"","○")</f>
        <v/>
      </c>
      <c r="BQ11" s="19" t="str">
        <f>IF(ISERROR(VLOOKUP(BQ9,祝日一覧!$B:$B,1,0)),"","○")</f>
        <v/>
      </c>
      <c r="BR11" s="20" t="str">
        <f>IF(ISERROR(VLOOKUP(BR9,祝日一覧!$B:$B,1,0)),"","○")</f>
        <v/>
      </c>
      <c r="BS11" s="20" t="str">
        <f>IF(ISERROR(VLOOKUP(BS9,祝日一覧!$B:$B,1,0)),"","○")</f>
        <v/>
      </c>
      <c r="BT11" s="20" t="str">
        <f>IF(ISERROR(VLOOKUP(BT9,祝日一覧!$B:$B,1,0)),"","○")</f>
        <v/>
      </c>
      <c r="BU11" s="20" t="str">
        <f>IF(ISERROR(VLOOKUP(BU9,祝日一覧!$B:$B,1,0)),"","○")</f>
        <v/>
      </c>
      <c r="BV11" s="20" t="str">
        <f>IF(ISERROR(VLOOKUP(BV9,祝日一覧!$B:$B,1,0)),"","○")</f>
        <v/>
      </c>
      <c r="BW11" s="21" t="str">
        <f>IF(ISERROR(VLOOKUP(BW9,祝日一覧!$B:$B,1,0)),"","○")</f>
        <v/>
      </c>
      <c r="BX11" s="19" t="str">
        <f>IF(ISERROR(VLOOKUP(BX9,祝日一覧!$B:$B,1,0)),"","○")</f>
        <v/>
      </c>
      <c r="BY11" s="20" t="str">
        <f>IF(ISERROR(VLOOKUP(BY9,祝日一覧!$B:$B,1,0)),"","○")</f>
        <v/>
      </c>
      <c r="BZ11" s="20" t="str">
        <f>IF(ISERROR(VLOOKUP(BZ9,祝日一覧!$B:$B,1,0)),"","○")</f>
        <v/>
      </c>
      <c r="CA11" s="20" t="str">
        <f>IF(ISERROR(VLOOKUP(CA9,祝日一覧!$B:$B,1,0)),"","○")</f>
        <v/>
      </c>
      <c r="CB11" s="20" t="str">
        <f>IF(ISERROR(VLOOKUP(CB9,祝日一覧!$B:$B,1,0)),"","○")</f>
        <v/>
      </c>
      <c r="CC11" s="20" t="str">
        <f>IF(ISERROR(VLOOKUP(CC9,祝日一覧!$B:$B,1,0)),"","○")</f>
        <v/>
      </c>
      <c r="CD11" s="21" t="str">
        <f>IF(ISERROR(VLOOKUP(CD9,祝日一覧!$B:$B,1,0)),"","○")</f>
        <v/>
      </c>
      <c r="CE11" s="19" t="str">
        <f>IF(ISERROR(VLOOKUP(CE9,祝日一覧!$B:$B,1,0)),"","○")</f>
        <v/>
      </c>
      <c r="CF11" s="20" t="str">
        <f>IF(ISERROR(VLOOKUP(CF9,祝日一覧!$B:$B,1,0)),"","○")</f>
        <v/>
      </c>
      <c r="CG11" s="20" t="str">
        <f>IF(ISERROR(VLOOKUP(CG9,祝日一覧!$B:$B,1,0)),"","○")</f>
        <v/>
      </c>
      <c r="CH11" s="20" t="str">
        <f>IF(ISERROR(VLOOKUP(CH9,祝日一覧!$B:$B,1,0)),"","○")</f>
        <v/>
      </c>
      <c r="CI11" s="20" t="str">
        <f>IF(ISERROR(VLOOKUP(CI9,祝日一覧!$B:$B,1,0)),"","○")</f>
        <v/>
      </c>
      <c r="CJ11" s="20" t="str">
        <f>IF(ISERROR(VLOOKUP(CJ9,祝日一覧!$B:$B,1,0)),"","○")</f>
        <v/>
      </c>
      <c r="CK11" s="21" t="str">
        <f>IF(ISERROR(VLOOKUP(CK9,祝日一覧!$B:$B,1,0)),"","○")</f>
        <v/>
      </c>
      <c r="CL11" s="19" t="str">
        <f>IF(ISERROR(VLOOKUP(CL9,祝日一覧!$B:$B,1,0)),"","○")</f>
        <v/>
      </c>
      <c r="CM11" s="20" t="str">
        <f>IF(ISERROR(VLOOKUP(CM9,祝日一覧!$B:$B,1,0)),"","○")</f>
        <v/>
      </c>
      <c r="CN11" s="20" t="str">
        <f>IF(ISERROR(VLOOKUP(CN9,祝日一覧!$B:$B,1,0)),"","○")</f>
        <v/>
      </c>
      <c r="CO11" s="20" t="str">
        <f>IF(ISERROR(VLOOKUP(CO9,祝日一覧!$B:$B,1,0)),"","○")</f>
        <v/>
      </c>
      <c r="CP11" s="20" t="str">
        <f>IF(ISERROR(VLOOKUP(CP9,祝日一覧!$B:$B,1,0)),"","○")</f>
        <v/>
      </c>
      <c r="CQ11" s="20" t="str">
        <f>IF(ISERROR(VLOOKUP(CQ9,祝日一覧!$B:$B,1,0)),"","○")</f>
        <v/>
      </c>
      <c r="CR11" s="21" t="str">
        <f>IF(ISERROR(VLOOKUP(CR9,祝日一覧!$B:$B,1,0)),"","○")</f>
        <v/>
      </c>
      <c r="CS11" s="19" t="str">
        <f>IF(ISERROR(VLOOKUP(CS9,祝日一覧!$B:$B,1,0)),"","○")</f>
        <v/>
      </c>
      <c r="CT11" s="20" t="str">
        <f>IF(ISERROR(VLOOKUP(CT9,祝日一覧!$B:$B,1,0)),"","○")</f>
        <v/>
      </c>
      <c r="CU11" s="20" t="str">
        <f>IF(ISERROR(VLOOKUP(CU9,祝日一覧!$B:$B,1,0)),"","○")</f>
        <v/>
      </c>
      <c r="CV11" s="20" t="str">
        <f>IF(ISERROR(VLOOKUP(CV9,祝日一覧!$B:$B,1,0)),"","○")</f>
        <v/>
      </c>
      <c r="CW11" s="20" t="str">
        <f>IF(ISERROR(VLOOKUP(CW9,祝日一覧!$B:$B,1,0)),"","○")</f>
        <v/>
      </c>
      <c r="CX11" s="20" t="str">
        <f>IF(ISERROR(VLOOKUP(CX9,祝日一覧!$B:$B,1,0)),"","○")</f>
        <v/>
      </c>
      <c r="CY11" s="21" t="str">
        <f>IF(ISERROR(VLOOKUP(CY9,祝日一覧!$B:$B,1,0)),"","○")</f>
        <v/>
      </c>
      <c r="CZ11" s="19" t="str">
        <f>IF(ISERROR(VLOOKUP(CZ9,祝日一覧!$B:$B,1,0)),"","○")</f>
        <v/>
      </c>
      <c r="DA11" s="20" t="str">
        <f>IF(ISERROR(VLOOKUP(DA9,祝日一覧!$B:$B,1,0)),"","○")</f>
        <v/>
      </c>
      <c r="DB11" s="20" t="str">
        <f>IF(ISERROR(VLOOKUP(DB9,祝日一覧!$B:$B,1,0)),"","○")</f>
        <v/>
      </c>
      <c r="DC11" s="20" t="str">
        <f>IF(ISERROR(VLOOKUP(DC9,祝日一覧!$B:$B,1,0)),"","○")</f>
        <v/>
      </c>
      <c r="DD11" s="20" t="str">
        <f>IF(ISERROR(VLOOKUP(DD9,祝日一覧!$B:$B,1,0)),"","○")</f>
        <v/>
      </c>
      <c r="DE11" s="20" t="str">
        <f>IF(ISERROR(VLOOKUP(DE9,祝日一覧!$B:$B,1,0)),"","○")</f>
        <v/>
      </c>
      <c r="DF11" s="21" t="str">
        <f>IF(ISERROR(VLOOKUP(DF9,祝日一覧!$B:$B,1,0)),"","○")</f>
        <v/>
      </c>
      <c r="DG11" s="19" t="str">
        <f>IF(ISERROR(VLOOKUP(DG9,祝日一覧!$B:$B,1,0)),"","○")</f>
        <v/>
      </c>
      <c r="DH11" s="20" t="str">
        <f>IF(ISERROR(VLOOKUP(DH9,祝日一覧!$B:$B,1,0)),"","○")</f>
        <v/>
      </c>
      <c r="DI11" s="20" t="str">
        <f>IF(ISERROR(VLOOKUP(DI9,祝日一覧!$B:$B,1,0)),"","○")</f>
        <v/>
      </c>
      <c r="DJ11" s="20" t="str">
        <f>IF(ISERROR(VLOOKUP(DJ9,祝日一覧!$B:$B,1,0)),"","○")</f>
        <v/>
      </c>
      <c r="DK11" s="20" t="str">
        <f>IF(ISERROR(VLOOKUP(DK9,祝日一覧!$B:$B,1,0)),"","○")</f>
        <v/>
      </c>
      <c r="DL11" s="20" t="str">
        <f>IF(ISERROR(VLOOKUP(DL9,祝日一覧!$B:$B,1,0)),"","○")</f>
        <v/>
      </c>
      <c r="DM11" s="21" t="str">
        <f>IF(ISERROR(VLOOKUP(DM9,祝日一覧!$B:$B,1,0)),"","○")</f>
        <v/>
      </c>
      <c r="DN11" s="19" t="str">
        <f>IF(ISERROR(VLOOKUP(DN9,祝日一覧!$B:$B,1,0)),"","○")</f>
        <v/>
      </c>
      <c r="DO11" s="20" t="str">
        <f>IF(ISERROR(VLOOKUP(DO9,祝日一覧!$B:$B,1,0)),"","○")</f>
        <v>○</v>
      </c>
      <c r="DP11" s="20" t="str">
        <f>IF(ISERROR(VLOOKUP(DP9,祝日一覧!$B:$B,1,0)),"","○")</f>
        <v/>
      </c>
      <c r="DQ11" s="20" t="str">
        <f>IF(ISERROR(VLOOKUP(DQ9,祝日一覧!$B:$B,1,0)),"","○")</f>
        <v/>
      </c>
      <c r="DR11" s="20" t="str">
        <f>IF(ISERROR(VLOOKUP(DR9,祝日一覧!$B:$B,1,0)),"","○")</f>
        <v/>
      </c>
      <c r="DS11" s="20" t="str">
        <f>IF(ISERROR(VLOOKUP(DS9,祝日一覧!$B:$B,1,0)),"","○")</f>
        <v/>
      </c>
      <c r="DT11" s="21" t="str">
        <f>IF(ISERROR(VLOOKUP(DT9,祝日一覧!$B:$B,1,0)),"","○")</f>
        <v/>
      </c>
      <c r="DU11" s="19" t="str">
        <f>IF(ISERROR(VLOOKUP(DU9,祝日一覧!$B:$B,1,0)),"","○")</f>
        <v/>
      </c>
      <c r="DV11" s="20" t="str">
        <f>IF(ISERROR(VLOOKUP(DV9,祝日一覧!$B:$B,1,0)),"","○")</f>
        <v/>
      </c>
      <c r="DW11" s="20" t="str">
        <f>IF(ISERROR(VLOOKUP(DW9,祝日一覧!$B:$B,1,0)),"","○")</f>
        <v/>
      </c>
      <c r="DX11" s="20" t="str">
        <f>IF(ISERROR(VLOOKUP(DX9,祝日一覧!$B:$B,1,0)),"","○")</f>
        <v/>
      </c>
      <c r="DY11" s="20" t="str">
        <f>IF(ISERROR(VLOOKUP(DY9,祝日一覧!$B:$B,1,0)),"","○")</f>
        <v/>
      </c>
      <c r="DZ11" s="20" t="str">
        <f>IF(ISERROR(VLOOKUP(DZ9,祝日一覧!$B:$B,1,0)),"","○")</f>
        <v/>
      </c>
      <c r="EA11" s="21" t="str">
        <f>IF(ISERROR(VLOOKUP(EA9,祝日一覧!$B:$B,1,0)),"","○")</f>
        <v/>
      </c>
      <c r="EB11" s="19" t="str">
        <f>IF(ISERROR(VLOOKUP(EB9,祝日一覧!$B:$B,1,0)),"","○")</f>
        <v/>
      </c>
      <c r="EC11" s="20" t="str">
        <f>IF(ISERROR(VLOOKUP(EC9,祝日一覧!$B:$B,1,0)),"","○")</f>
        <v/>
      </c>
      <c r="ED11" s="20" t="str">
        <f>IF(ISERROR(VLOOKUP(ED9,祝日一覧!$B:$B,1,0)),"","○")</f>
        <v/>
      </c>
      <c r="EE11" s="20" t="str">
        <f>IF(ISERROR(VLOOKUP(EE9,祝日一覧!$B:$B,1,0)),"","○")</f>
        <v/>
      </c>
      <c r="EF11" s="20" t="str">
        <f>IF(ISERROR(VLOOKUP(EF9,祝日一覧!$B:$B,1,0)),"","○")</f>
        <v/>
      </c>
      <c r="EG11" s="20" t="str">
        <f>IF(ISERROR(VLOOKUP(EG9,祝日一覧!$B:$B,1,0)),"","○")</f>
        <v/>
      </c>
      <c r="EH11" s="21" t="str">
        <f>IF(ISERROR(VLOOKUP(EH9,祝日一覧!$B:$B,1,0)),"","○")</f>
        <v/>
      </c>
      <c r="EI11" s="19" t="str">
        <f>IF(ISERROR(VLOOKUP(EI9,祝日一覧!$B:$B,1,0)),"","○")</f>
        <v/>
      </c>
      <c r="EJ11" s="20" t="str">
        <f>IF(ISERROR(VLOOKUP(EJ9,祝日一覧!$B:$B,1,0)),"","○")</f>
        <v>○</v>
      </c>
      <c r="EK11" s="20" t="str">
        <f>IF(ISERROR(VLOOKUP(EK9,祝日一覧!$B:$B,1,0)),"","○")</f>
        <v/>
      </c>
      <c r="EL11" s="20" t="str">
        <f>IF(ISERROR(VLOOKUP(EL9,祝日一覧!$B:$B,1,0)),"","○")</f>
        <v/>
      </c>
      <c r="EM11" s="20" t="str">
        <f>IF(ISERROR(VLOOKUP(EM9,祝日一覧!$B:$B,1,0)),"","○")</f>
        <v/>
      </c>
      <c r="EN11" s="20" t="str">
        <f>IF(ISERROR(VLOOKUP(EN9,祝日一覧!$B:$B,1,0)),"","○")</f>
        <v/>
      </c>
      <c r="EO11" s="21" t="str">
        <f>IF(ISERROR(VLOOKUP(EO9,祝日一覧!$B:$B,1,0)),"","○")</f>
        <v/>
      </c>
      <c r="EP11" s="19" t="str">
        <f>IF(ISERROR(VLOOKUP(EP9,祝日一覧!$B:$B,1,0)),"","○")</f>
        <v/>
      </c>
      <c r="EQ11" s="20" t="str">
        <f>IF(ISERROR(VLOOKUP(EQ9,祝日一覧!$B:$B,1,0)),"","○")</f>
        <v/>
      </c>
      <c r="ER11" s="20" t="str">
        <f>IF(ISERROR(VLOOKUP(ER9,祝日一覧!$B:$B,1,0)),"","○")</f>
        <v/>
      </c>
      <c r="ES11" s="20" t="str">
        <f>IF(ISERROR(VLOOKUP(ES9,祝日一覧!$B:$B,1,0)),"","○")</f>
        <v/>
      </c>
      <c r="ET11" s="20" t="str">
        <f>IF(ISERROR(VLOOKUP(ET9,祝日一覧!$B:$B,1,0)),"","○")</f>
        <v/>
      </c>
      <c r="EU11" s="20" t="str">
        <f>IF(ISERROR(VLOOKUP(EU9,祝日一覧!$B:$B,1,0)),"","○")</f>
        <v/>
      </c>
      <c r="EV11" s="21" t="str">
        <f>IF(ISERROR(VLOOKUP(EV9,祝日一覧!$B:$B,1,0)),"","○")</f>
        <v/>
      </c>
      <c r="EW11" s="19" t="str">
        <f>IF(ISERROR(VLOOKUP(EW9,祝日一覧!$B:$B,1,0)),"","○")</f>
        <v/>
      </c>
      <c r="EX11" s="20" t="str">
        <f>IF(ISERROR(VLOOKUP(EX9,祝日一覧!$B:$B,1,0)),"","○")</f>
        <v/>
      </c>
      <c r="EY11" s="20" t="str">
        <f>IF(ISERROR(VLOOKUP(EY9,祝日一覧!$B:$B,1,0)),"","○")</f>
        <v/>
      </c>
      <c r="EZ11" s="20" t="str">
        <f>IF(ISERROR(VLOOKUP(EZ9,祝日一覧!$B:$B,1,0)),"","○")</f>
        <v/>
      </c>
      <c r="FA11" s="20" t="str">
        <f>IF(ISERROR(VLOOKUP(FA9,祝日一覧!$B:$B,1,0)),"","○")</f>
        <v/>
      </c>
      <c r="FB11" s="20" t="str">
        <f>IF(ISERROR(VLOOKUP(FB9,祝日一覧!$B:$B,1,0)),"","○")</f>
        <v/>
      </c>
      <c r="FC11" s="21" t="str">
        <f>IF(ISERROR(VLOOKUP(FC9,祝日一覧!$B:$B,1,0)),"","○")</f>
        <v/>
      </c>
      <c r="FD11" s="19" t="str">
        <f>IF(ISERROR(VLOOKUP(FD9,祝日一覧!$B:$B,1,0)),"","○")</f>
        <v/>
      </c>
      <c r="FE11" s="20" t="str">
        <f>IF(ISERROR(VLOOKUP(FE9,祝日一覧!$B:$B,1,0)),"","○")</f>
        <v/>
      </c>
      <c r="FF11" s="20" t="str">
        <f>IF(ISERROR(VLOOKUP(FF9,祝日一覧!$B:$B,1,0)),"","○")</f>
        <v/>
      </c>
      <c r="FG11" s="20" t="str">
        <f>IF(ISERROR(VLOOKUP(FG9,祝日一覧!$B:$B,1,0)),"","○")</f>
        <v/>
      </c>
      <c r="FH11" s="20" t="str">
        <f>IF(ISERROR(VLOOKUP(FH9,祝日一覧!$B:$B,1,0)),"","○")</f>
        <v/>
      </c>
      <c r="FI11" s="20" t="str">
        <f>IF(ISERROR(VLOOKUP(FI9,祝日一覧!$B:$B,1,0)),"","○")</f>
        <v/>
      </c>
      <c r="FJ11" s="21" t="str">
        <f>IF(ISERROR(VLOOKUP(FJ9,祝日一覧!$B:$B,1,0)),"","○")</f>
        <v/>
      </c>
      <c r="FK11" s="19" t="str">
        <f>IF(ISERROR(VLOOKUP(FK9,祝日一覧!$B:$B,1,0)),"","○")</f>
        <v/>
      </c>
      <c r="FL11" s="20" t="str">
        <f>IF(ISERROR(VLOOKUP(FL9,祝日一覧!$B:$B,1,0)),"","○")</f>
        <v/>
      </c>
      <c r="FM11" s="20" t="str">
        <f>IF(ISERROR(VLOOKUP(FM9,祝日一覧!$B:$B,1,0)),"","○")</f>
        <v/>
      </c>
      <c r="FN11" s="20" t="str">
        <f>IF(ISERROR(VLOOKUP(FN9,祝日一覧!$B:$B,1,0)),"","○")</f>
        <v/>
      </c>
      <c r="FO11" s="20" t="str">
        <f>IF(ISERROR(VLOOKUP(FO9,祝日一覧!$B:$B,1,0)),"","○")</f>
        <v/>
      </c>
      <c r="FP11" s="20" t="str">
        <f>IF(ISERROR(VLOOKUP(FP9,祝日一覧!$B:$B,1,0)),"","○")</f>
        <v/>
      </c>
      <c r="FQ11" s="21" t="str">
        <f>IF(ISERROR(VLOOKUP(FQ9,祝日一覧!$B:$B,1,0)),"","○")</f>
        <v/>
      </c>
      <c r="FR11" s="19" t="str">
        <f>IF(ISERROR(VLOOKUP(FR9,祝日一覧!$B:$B,1,0)),"","○")</f>
        <v/>
      </c>
      <c r="FS11" s="20" t="str">
        <f>IF(ISERROR(VLOOKUP(FS9,祝日一覧!$B:$B,1,0)),"","○")</f>
        <v>○</v>
      </c>
      <c r="FT11" s="20" t="str">
        <f>IF(ISERROR(VLOOKUP(FT9,祝日一覧!$B:$B,1,0)),"","○")</f>
        <v/>
      </c>
      <c r="FU11" s="20" t="str">
        <f>IF(ISERROR(VLOOKUP(FU9,祝日一覧!$B:$B,1,0)),"","○")</f>
        <v/>
      </c>
      <c r="FV11" s="20" t="str">
        <f>IF(ISERROR(VLOOKUP(FV9,祝日一覧!$B:$B,1,0)),"","○")</f>
        <v/>
      </c>
      <c r="FW11" s="20" t="str">
        <f>IF(ISERROR(VLOOKUP(FW9,祝日一覧!$B:$B,1,0)),"","○")</f>
        <v/>
      </c>
      <c r="FX11" s="21" t="str">
        <f>IF(ISERROR(VLOOKUP(FX9,祝日一覧!$B:$B,1,0)),"","○")</f>
        <v/>
      </c>
      <c r="FY11" s="19" t="str">
        <f>IF(ISERROR(VLOOKUP(FY9,祝日一覧!$B:$B,1,0)),"","○")</f>
        <v/>
      </c>
      <c r="FZ11" s="20" t="str">
        <f>IF(ISERROR(VLOOKUP(FZ9,祝日一覧!$B:$B,1,0)),"","○")</f>
        <v/>
      </c>
      <c r="GA11" s="20" t="str">
        <f>IF(ISERROR(VLOOKUP(GA9,祝日一覧!$B:$B,1,0)),"","○")</f>
        <v>○</v>
      </c>
      <c r="GB11" s="20" t="str">
        <f>IF(ISERROR(VLOOKUP(GB9,祝日一覧!$B:$B,1,0)),"","○")</f>
        <v/>
      </c>
      <c r="GC11" s="20" t="str">
        <f>IF(ISERROR(VLOOKUP(GC9,祝日一覧!$B:$B,1,0)),"","○")</f>
        <v/>
      </c>
      <c r="GD11" s="20" t="str">
        <f>IF(ISERROR(VLOOKUP(GD9,祝日一覧!$B:$B,1,0)),"","○")</f>
        <v/>
      </c>
      <c r="GE11" s="21" t="str">
        <f>IF(ISERROR(VLOOKUP(GE9,祝日一覧!$B:$B,1,0)),"","○")</f>
        <v/>
      </c>
      <c r="GF11" s="19" t="str">
        <f>IF(ISERROR(VLOOKUP(GF9,祝日一覧!$B:$B,1,0)),"","○")</f>
        <v/>
      </c>
      <c r="GG11" s="20" t="str">
        <f>IF(ISERROR(VLOOKUP(GG9,祝日一覧!$B:$B,1,0)),"","○")</f>
        <v/>
      </c>
      <c r="GH11" s="20" t="str">
        <f>IF(ISERROR(VLOOKUP(GH9,祝日一覧!$B:$B,1,0)),"","○")</f>
        <v/>
      </c>
      <c r="GI11" s="20" t="str">
        <f>IF(ISERROR(VLOOKUP(GI9,祝日一覧!$B:$B,1,0)),"","○")</f>
        <v/>
      </c>
      <c r="GJ11" s="20" t="str">
        <f>IF(ISERROR(VLOOKUP(GJ9,祝日一覧!$B:$B,1,0)),"","○")</f>
        <v/>
      </c>
      <c r="GK11" s="20" t="str">
        <f>IF(ISERROR(VLOOKUP(GK9,祝日一覧!$B:$B,1,0)),"","○")</f>
        <v/>
      </c>
      <c r="GL11" s="21" t="str">
        <f>IF(ISERROR(VLOOKUP(GL9,祝日一覧!$B:$B,1,0)),"","○")</f>
        <v/>
      </c>
      <c r="GM11" s="19" t="str">
        <f>IF(ISERROR(VLOOKUP(GM9,祝日一覧!$B:$B,1,0)),"","○")</f>
        <v/>
      </c>
      <c r="GN11" s="20" t="str">
        <f>IF(ISERROR(VLOOKUP(GN9,祝日一覧!$B:$B,1,0)),"","○")</f>
        <v/>
      </c>
      <c r="GO11" s="20" t="str">
        <f>IF(ISERROR(VLOOKUP(GO9,祝日一覧!$B:$B,1,0)),"","○")</f>
        <v/>
      </c>
      <c r="GP11" s="20" t="str">
        <f>IF(ISERROR(VLOOKUP(GP9,祝日一覧!$B:$B,1,0)),"","○")</f>
        <v/>
      </c>
      <c r="GQ11" s="20" t="str">
        <f>IF(ISERROR(VLOOKUP(GQ9,祝日一覧!$B:$B,1,0)),"","○")</f>
        <v/>
      </c>
      <c r="GR11" s="20" t="str">
        <f>IF(ISERROR(VLOOKUP(GR9,祝日一覧!$B:$B,1,0)),"","○")</f>
        <v/>
      </c>
      <c r="GS11" s="21" t="str">
        <f>IF(ISERROR(VLOOKUP(GS9,祝日一覧!$B:$B,1,0)),"","○")</f>
        <v/>
      </c>
      <c r="GT11" s="19" t="str">
        <f>IF(ISERROR(VLOOKUP(GT9,祝日一覧!$B:$B,1,0)),"","○")</f>
        <v/>
      </c>
      <c r="GU11" s="20" t="str">
        <f>IF(ISERROR(VLOOKUP(GU9,祝日一覧!$B:$B,1,0)),"","○")</f>
        <v>○</v>
      </c>
      <c r="GV11" s="20" t="str">
        <f>IF(ISERROR(VLOOKUP(GV9,祝日一覧!$B:$B,1,0)),"","○")</f>
        <v/>
      </c>
      <c r="GW11" s="20" t="str">
        <f>IF(ISERROR(VLOOKUP(GW9,祝日一覧!$B:$B,1,0)),"","○")</f>
        <v/>
      </c>
      <c r="GX11" s="20" t="str">
        <f>IF(ISERROR(VLOOKUP(GX9,祝日一覧!$B:$B,1,0)),"","○")</f>
        <v/>
      </c>
      <c r="GY11" s="20" t="str">
        <f>IF(ISERROR(VLOOKUP(GY9,祝日一覧!$B:$B,1,0)),"","○")</f>
        <v/>
      </c>
      <c r="GZ11" s="21" t="str">
        <f>IF(ISERROR(VLOOKUP(GZ9,祝日一覧!$B:$B,1,0)),"","○")</f>
        <v/>
      </c>
      <c r="HA11" s="19" t="str">
        <f>IF(ISERROR(VLOOKUP(HA9,祝日一覧!$B:$B,1,0)),"","○")</f>
        <v/>
      </c>
      <c r="HB11" s="20" t="str">
        <f>IF(ISERROR(VLOOKUP(HB9,祝日一覧!$B:$B,1,0)),"","○")</f>
        <v/>
      </c>
      <c r="HC11" s="20" t="str">
        <f>IF(ISERROR(VLOOKUP(HC9,祝日一覧!$B:$B,1,0)),"","○")</f>
        <v/>
      </c>
      <c r="HD11" s="20" t="str">
        <f>IF(ISERROR(VLOOKUP(HD9,祝日一覧!$B:$B,1,0)),"","○")</f>
        <v/>
      </c>
      <c r="HE11" s="20" t="str">
        <f>IF(ISERROR(VLOOKUP(HE9,祝日一覧!$B:$B,1,0)),"","○")</f>
        <v/>
      </c>
      <c r="HF11" s="20" t="str">
        <f>IF(ISERROR(VLOOKUP(HF9,祝日一覧!$B:$B,1,0)),"","○")</f>
        <v/>
      </c>
      <c r="HG11" s="21" t="str">
        <f>IF(ISERROR(VLOOKUP(HG9,祝日一覧!$B:$B,1,0)),"","○")</f>
        <v/>
      </c>
      <c r="HH11" s="19" t="str">
        <f>IF(ISERROR(VLOOKUP(HH9,祝日一覧!$B:$B,1,0)),"","○")</f>
        <v/>
      </c>
      <c r="HI11" s="20" t="str">
        <f>IF(ISERROR(VLOOKUP(HI9,祝日一覧!$B:$B,1,0)),"","○")</f>
        <v/>
      </c>
      <c r="HJ11" s="20" t="str">
        <f>IF(ISERROR(VLOOKUP(HJ9,祝日一覧!$B:$B,1,0)),"","○")</f>
        <v/>
      </c>
      <c r="HK11" s="20" t="str">
        <f>IF(ISERROR(VLOOKUP(HK9,祝日一覧!$B:$B,1,0)),"","○")</f>
        <v/>
      </c>
      <c r="HL11" s="20" t="str">
        <f>IF(ISERROR(VLOOKUP(HL9,祝日一覧!$B:$B,1,0)),"","○")</f>
        <v/>
      </c>
      <c r="HM11" s="20" t="str">
        <f>IF(ISERROR(VLOOKUP(HM9,祝日一覧!$B:$B,1,0)),"","○")</f>
        <v/>
      </c>
      <c r="HN11" s="21" t="str">
        <f>IF(ISERROR(VLOOKUP(HN9,祝日一覧!$B:$B,1,0)),"","○")</f>
        <v/>
      </c>
      <c r="HO11" s="19" t="str">
        <f>IF(ISERROR(VLOOKUP(HO9,祝日一覧!$B:$B,1,0)),"","○")</f>
        <v/>
      </c>
      <c r="HP11" s="20" t="str">
        <f>IF(ISERROR(VLOOKUP(HP9,祝日一覧!$B:$B,1,0)),"","○")</f>
        <v>○</v>
      </c>
      <c r="HQ11" s="20" t="str">
        <f>IF(ISERROR(VLOOKUP(HQ9,祝日一覧!$B:$B,1,0)),"","○")</f>
        <v/>
      </c>
      <c r="HR11" s="20" t="str">
        <f>IF(ISERROR(VLOOKUP(HR9,祝日一覧!$B:$B,1,0)),"","○")</f>
        <v/>
      </c>
      <c r="HS11" s="20" t="str">
        <f>IF(ISERROR(VLOOKUP(HS9,祝日一覧!$B:$B,1,0)),"","○")</f>
        <v/>
      </c>
      <c r="HT11" s="20" t="str">
        <f>IF(ISERROR(VLOOKUP(HT9,祝日一覧!$B:$B,1,0)),"","○")</f>
        <v/>
      </c>
      <c r="HU11" s="21" t="str">
        <f>IF(ISERROR(VLOOKUP(HU9,祝日一覧!$B:$B,1,0)),"","○")</f>
        <v/>
      </c>
      <c r="HV11" s="19" t="str">
        <f>IF(ISERROR(VLOOKUP(HV9,祝日一覧!$B:$B,1,0)),"","○")</f>
        <v/>
      </c>
      <c r="HW11" s="20" t="str">
        <f>IF(ISERROR(VLOOKUP(HW9,祝日一覧!$B:$B,1,0)),"","○")</f>
        <v/>
      </c>
      <c r="HX11" s="20" t="str">
        <f>IF(ISERROR(VLOOKUP(HX9,祝日一覧!$B:$B,1,0)),"","○")</f>
        <v/>
      </c>
      <c r="HY11" s="20" t="str">
        <f>IF(ISERROR(VLOOKUP(HY9,祝日一覧!$B:$B,1,0)),"","○")</f>
        <v/>
      </c>
      <c r="HZ11" s="20" t="str">
        <f>IF(ISERROR(VLOOKUP(HZ9,祝日一覧!$B:$B,1,0)),"","○")</f>
        <v/>
      </c>
      <c r="IA11" s="20" t="str">
        <f>IF(ISERROR(VLOOKUP(IA9,祝日一覧!$B:$B,1,0)),"","○")</f>
        <v/>
      </c>
      <c r="IB11" s="21" t="str">
        <f>IF(ISERROR(VLOOKUP(IB9,祝日一覧!$B:$B,1,0)),"","○")</f>
        <v/>
      </c>
      <c r="IC11" s="19" t="str">
        <f>IF(ISERROR(VLOOKUP(IC9,祝日一覧!$B:$B,1,0)),"","○")</f>
        <v/>
      </c>
      <c r="ID11" s="20" t="str">
        <f>IF(ISERROR(VLOOKUP(ID9,祝日一覧!$B:$B,1,0)),"","○")</f>
        <v/>
      </c>
      <c r="IE11" s="20" t="str">
        <f>IF(ISERROR(VLOOKUP(IE9,祝日一覧!$B:$B,1,0)),"","○")</f>
        <v/>
      </c>
      <c r="IF11" s="20" t="str">
        <f>IF(ISERROR(VLOOKUP(IF9,祝日一覧!$B:$B,1,0)),"","○")</f>
        <v/>
      </c>
      <c r="IG11" s="20" t="str">
        <f>IF(ISERROR(VLOOKUP(IG9,祝日一覧!$B:$B,1,0)),"","○")</f>
        <v/>
      </c>
      <c r="IH11" s="20" t="str">
        <f>IF(ISERROR(VLOOKUP(IH9,祝日一覧!$B:$B,1,0)),"","○")</f>
        <v/>
      </c>
      <c r="II11" s="21" t="str">
        <f>IF(ISERROR(VLOOKUP(II9,祝日一覧!$B:$B,1,0)),"","○")</f>
        <v/>
      </c>
      <c r="IJ11" s="19" t="str">
        <f>IF(ISERROR(VLOOKUP(IJ9,祝日一覧!$B:$B,1,0)),"","○")</f>
        <v>○</v>
      </c>
      <c r="IK11" s="20" t="str">
        <f>IF(ISERROR(VLOOKUP(IK9,祝日一覧!$B:$B,1,0)),"","○")</f>
        <v>○</v>
      </c>
      <c r="IL11" s="20" t="str">
        <f>IF(ISERROR(VLOOKUP(IL9,祝日一覧!$B:$B,1,0)),"","○")</f>
        <v/>
      </c>
      <c r="IM11" s="20" t="str">
        <f>IF(ISERROR(VLOOKUP(IM9,祝日一覧!$B:$B,1,0)),"","○")</f>
        <v/>
      </c>
      <c r="IN11" s="20" t="str">
        <f>IF(ISERROR(VLOOKUP(IN9,祝日一覧!$B:$B,1,0)),"","○")</f>
        <v/>
      </c>
      <c r="IO11" s="20" t="str">
        <f>IF(ISERROR(VLOOKUP(IO9,祝日一覧!$B:$B,1,0)),"","○")</f>
        <v/>
      </c>
      <c r="IP11" s="21" t="str">
        <f>IF(ISERROR(VLOOKUP(IP9,祝日一覧!$B:$B,1,0)),"","○")</f>
        <v/>
      </c>
      <c r="IQ11" s="22" t="str">
        <f>IF(ISERROR(VLOOKUP(IQ9,祝日一覧!$B:$B,1,0)),"","○")</f>
        <v/>
      </c>
      <c r="IR11" s="20" t="str">
        <f>IF(ISERROR(VLOOKUP(IR9,祝日一覧!$B:$B,1,0)),"","○")</f>
        <v/>
      </c>
      <c r="IS11" s="20" t="str">
        <f>IF(ISERROR(VLOOKUP(IS9,祝日一覧!$B:$B,1,0)),"","○")</f>
        <v/>
      </c>
      <c r="IT11" s="20" t="str">
        <f>IF(ISERROR(VLOOKUP(IT9,祝日一覧!$B:$B,1,0)),"","○")</f>
        <v/>
      </c>
      <c r="IU11" s="20" t="str">
        <f>IF(ISERROR(VLOOKUP(IU9,祝日一覧!$B:$B,1,0)),"","○")</f>
        <v/>
      </c>
      <c r="IV11" s="20" t="str">
        <f>IF(ISERROR(VLOOKUP(IV9,祝日一覧!$B:$B,1,0)),"","○")</f>
        <v/>
      </c>
      <c r="IW11" s="89" t="str">
        <f>IF(ISERROR(VLOOKUP(IW9,祝日一覧!$B:$B,1,0)),"","○")</f>
        <v/>
      </c>
      <c r="IX11" s="19" t="str">
        <f>IF(ISERROR(VLOOKUP(IX9,祝日一覧!$B:$B,1,0)),"","○")</f>
        <v/>
      </c>
      <c r="IY11" s="20" t="str">
        <f>IF(ISERROR(VLOOKUP(IY9,祝日一覧!$B:$B,1,0)),"","○")</f>
        <v/>
      </c>
      <c r="IZ11" s="20" t="str">
        <f>IF(ISERROR(VLOOKUP(IZ9,祝日一覧!$B:$B,1,0)),"","○")</f>
        <v/>
      </c>
      <c r="JA11" s="20" t="str">
        <f>IF(ISERROR(VLOOKUP(JA9,祝日一覧!$B:$B,1,0)),"","○")</f>
        <v/>
      </c>
      <c r="JB11" s="20" t="str">
        <f>IF(ISERROR(VLOOKUP(JB9,祝日一覧!$B:$B,1,0)),"","○")</f>
        <v/>
      </c>
      <c r="JC11" s="20" t="str">
        <f>IF(ISERROR(VLOOKUP(JC9,祝日一覧!$B:$B,1,0)),"","○")</f>
        <v/>
      </c>
      <c r="JD11" s="21" t="str">
        <f>IF(ISERROR(VLOOKUP(JD9,祝日一覧!$B:$B,1,0)),"","○")</f>
        <v/>
      </c>
      <c r="JE11" s="19" t="str">
        <f>IF(ISERROR(VLOOKUP(JE9,祝日一覧!$B:$B,1,0)),"","○")</f>
        <v/>
      </c>
      <c r="JF11" s="20" t="str">
        <f>IF(ISERROR(VLOOKUP(JF9,祝日一覧!$B:$B,1,0)),"","○")</f>
        <v/>
      </c>
      <c r="JG11" s="20" t="str">
        <f>IF(ISERROR(VLOOKUP(JG9,祝日一覧!$B:$B,1,0)),"","○")</f>
        <v/>
      </c>
      <c r="JH11" s="20" t="str">
        <f>IF(ISERROR(VLOOKUP(JH9,祝日一覧!$B:$B,1,0)),"","○")</f>
        <v/>
      </c>
      <c r="JI11" s="20" t="str">
        <f>IF(ISERROR(VLOOKUP(JI9,祝日一覧!$B:$B,1,0)),"","○")</f>
        <v/>
      </c>
      <c r="JJ11" s="20" t="str">
        <f>IF(ISERROR(VLOOKUP(JJ9,祝日一覧!$B:$B,1,0)),"","○")</f>
        <v/>
      </c>
      <c r="JK11" s="21" t="str">
        <f>IF(ISERROR(VLOOKUP(JK9,祝日一覧!$B:$B,1,0)),"","○")</f>
        <v/>
      </c>
      <c r="JL11" s="22" t="str">
        <f>IF(ISERROR(VLOOKUP(JL9,祝日一覧!$B:$B,1,0)),"","○")</f>
        <v/>
      </c>
      <c r="JM11" s="20" t="str">
        <f>IF(ISERROR(VLOOKUP(JM9,祝日一覧!$B:$B,1,0)),"","○")</f>
        <v/>
      </c>
      <c r="JN11" s="20" t="str">
        <f>IF(ISERROR(VLOOKUP(JN9,祝日一覧!$B:$B,1,0)),"","○")</f>
        <v/>
      </c>
      <c r="JO11" s="20" t="str">
        <f>IF(ISERROR(VLOOKUP(JO9,祝日一覧!$B:$B,1,0)),"","○")</f>
        <v/>
      </c>
      <c r="JP11" s="20" t="str">
        <f>IF(ISERROR(VLOOKUP(JP9,祝日一覧!$B:$B,1,0)),"","○")</f>
        <v/>
      </c>
      <c r="JQ11" s="20" t="str">
        <f>IF(ISERROR(VLOOKUP(JQ9,祝日一覧!$B:$B,1,0)),"","○")</f>
        <v/>
      </c>
      <c r="JR11" s="89" t="str">
        <f>IF(ISERROR(VLOOKUP(JR9,祝日一覧!$B:$B,1,0)),"","○")</f>
        <v/>
      </c>
      <c r="JS11" s="19" t="str">
        <f>IF(ISERROR(VLOOKUP(JS9,祝日一覧!$B:$B,1,0)),"","○")</f>
        <v/>
      </c>
      <c r="JT11" s="20" t="str">
        <f>IF(ISERROR(VLOOKUP(JT9,祝日一覧!$B:$B,1,0)),"","○")</f>
        <v/>
      </c>
      <c r="JU11" s="20" t="str">
        <f>IF(ISERROR(VLOOKUP(JU9,祝日一覧!$B:$B,1,0)),"","○")</f>
        <v/>
      </c>
      <c r="JV11" s="20" t="str">
        <f>IF(ISERROR(VLOOKUP(JV9,祝日一覧!$B:$B,1,0)),"","○")</f>
        <v/>
      </c>
      <c r="JW11" s="20" t="str">
        <f>IF(ISERROR(VLOOKUP(JW9,祝日一覧!$B:$B,1,0)),"","○")</f>
        <v/>
      </c>
      <c r="JX11" s="20" t="str">
        <f>IF(ISERROR(VLOOKUP(JX9,祝日一覧!$B:$B,1,0)),"","○")</f>
        <v/>
      </c>
      <c r="JY11" s="21" t="str">
        <f>IF(ISERROR(VLOOKUP(JY9,祝日一覧!$B:$B,1,0)),"","○")</f>
        <v/>
      </c>
      <c r="JZ11" s="19" t="str">
        <f>IF(ISERROR(VLOOKUP(JZ9,祝日一覧!$B:$B,1,0)),"","○")</f>
        <v/>
      </c>
      <c r="KA11" s="20" t="str">
        <f>IF(ISERROR(VLOOKUP(KA9,祝日一覧!$B:$B,1,0)),"","○")</f>
        <v/>
      </c>
      <c r="KB11" s="20" t="str">
        <f>IF(ISERROR(VLOOKUP(KB9,祝日一覧!$B:$B,1,0)),"","○")</f>
        <v/>
      </c>
      <c r="KC11" s="20" t="str">
        <f>IF(ISERROR(VLOOKUP(KC9,祝日一覧!$B:$B,1,0)),"","○")</f>
        <v/>
      </c>
      <c r="KD11" s="20" t="str">
        <f>IF(ISERROR(VLOOKUP(KD9,祝日一覧!$B:$B,1,0)),"","○")</f>
        <v/>
      </c>
      <c r="KE11" s="20" t="str">
        <f>IF(ISERROR(VLOOKUP(KE9,祝日一覧!$B:$B,1,0)),"","○")</f>
        <v/>
      </c>
      <c r="KF11" s="21" t="str">
        <f>IF(ISERROR(VLOOKUP(KF9,祝日一覧!$B:$B,1,0)),"","○")</f>
        <v/>
      </c>
      <c r="KG11" s="19" t="str">
        <f>IF(ISERROR(VLOOKUP(KG9,祝日一覧!$B:$B,1,0)),"","○")</f>
        <v/>
      </c>
      <c r="KH11" s="20" t="str">
        <f>IF(ISERROR(VLOOKUP(KH9,祝日一覧!$B:$B,1,0)),"","○")</f>
        <v/>
      </c>
      <c r="KI11" s="20" t="str">
        <f>IF(ISERROR(VLOOKUP(KI9,祝日一覧!$B:$B,1,0)),"","○")</f>
        <v/>
      </c>
      <c r="KJ11" s="20" t="str">
        <f>IF(ISERROR(VLOOKUP(KJ9,祝日一覧!$B:$B,1,0)),"","○")</f>
        <v/>
      </c>
      <c r="KK11" s="20" t="str">
        <f>IF(ISERROR(VLOOKUP(KK9,祝日一覧!$B:$B,1,0)),"","○")</f>
        <v/>
      </c>
      <c r="KL11" s="20" t="str">
        <f>IF(ISERROR(VLOOKUP(KL9,祝日一覧!$B:$B,1,0)),"","○")</f>
        <v/>
      </c>
      <c r="KM11" s="21" t="str">
        <f>IF(ISERROR(VLOOKUP(KM9,祝日一覧!$B:$B,1,0)),"","○")</f>
        <v/>
      </c>
      <c r="KN11" s="19" t="str">
        <f>IF(ISERROR(VLOOKUP(KN9,祝日一覧!$B:$B,1,0)),"","○")</f>
        <v/>
      </c>
      <c r="KO11" s="20" t="str">
        <f>IF(ISERROR(VLOOKUP(KO9,祝日一覧!$B:$B,1,0)),"","○")</f>
        <v/>
      </c>
      <c r="KP11" s="20" t="str">
        <f>IF(ISERROR(VLOOKUP(KP9,祝日一覧!$B:$B,1,0)),"","○")</f>
        <v/>
      </c>
      <c r="KQ11" s="20" t="str">
        <f>IF(ISERROR(VLOOKUP(KQ9,祝日一覧!$B:$B,1,0)),"","○")</f>
        <v/>
      </c>
      <c r="KR11" s="20" t="str">
        <f>IF(ISERROR(VLOOKUP(KR9,祝日一覧!$B:$B,1,0)),"","○")</f>
        <v/>
      </c>
      <c r="KS11" s="20" t="str">
        <f>IF(ISERROR(VLOOKUP(KS9,祝日一覧!$B:$B,1,0)),"","○")</f>
        <v/>
      </c>
      <c r="KT11" s="21" t="str">
        <f>IF(ISERROR(VLOOKUP(KT9,祝日一覧!$B:$B,1,0)),"","○")</f>
        <v/>
      </c>
      <c r="KU11" s="19" t="str">
        <f>IF(ISERROR(VLOOKUP(KU9,祝日一覧!$B:$B,1,0)),"","○")</f>
        <v/>
      </c>
      <c r="KV11" s="20" t="str">
        <f>IF(ISERROR(VLOOKUP(KV9,祝日一覧!$B:$B,1,0)),"","○")</f>
        <v/>
      </c>
      <c r="KW11" s="20" t="str">
        <f>IF(ISERROR(VLOOKUP(KW9,祝日一覧!$B:$B,1,0)),"","○")</f>
        <v/>
      </c>
      <c r="KX11" s="20" t="str">
        <f>IF(ISERROR(VLOOKUP(KX9,祝日一覧!$B:$B,1,0)),"","○")</f>
        <v/>
      </c>
      <c r="KY11" s="20" t="str">
        <f>IF(ISERROR(VLOOKUP(KY9,祝日一覧!$B:$B,1,0)),"","○")</f>
        <v/>
      </c>
      <c r="KZ11" s="20" t="str">
        <f>IF(ISERROR(VLOOKUP(KZ9,祝日一覧!$B:$B,1,0)),"","○")</f>
        <v/>
      </c>
      <c r="LA11" s="21" t="str">
        <f>IF(ISERROR(VLOOKUP(LA9,祝日一覧!$B:$B,1,0)),"","○")</f>
        <v/>
      </c>
      <c r="LB11" s="19" t="str">
        <f>IF(ISERROR(VLOOKUP(LB9,祝日一覧!$B:$B,1,0)),"","○")</f>
        <v/>
      </c>
      <c r="LC11" s="20" t="str">
        <f>IF(ISERROR(VLOOKUP(LC9,祝日一覧!$B:$B,1,0)),"","○")</f>
        <v/>
      </c>
      <c r="LD11" s="20" t="str">
        <f>IF(ISERROR(VLOOKUP(LD9,祝日一覧!$B:$B,1,0)),"","○")</f>
        <v/>
      </c>
      <c r="LE11" s="20" t="str">
        <f>IF(ISERROR(VLOOKUP(LE9,祝日一覧!$B:$B,1,0)),"","○")</f>
        <v/>
      </c>
      <c r="LF11" s="20" t="str">
        <f>IF(ISERROR(VLOOKUP(LF9,祝日一覧!$B:$B,1,0)),"","○")</f>
        <v/>
      </c>
      <c r="LG11" s="20" t="str">
        <f>IF(ISERROR(VLOOKUP(LG9,祝日一覧!$B:$B,1,0)),"","○")</f>
        <v/>
      </c>
      <c r="LH11" s="21" t="str">
        <f>IF(ISERROR(VLOOKUP(LH9,祝日一覧!$B:$B,1,0)),"","○")</f>
        <v/>
      </c>
      <c r="LI11" s="19" t="str">
        <f>IF(ISERROR(VLOOKUP(LI9,祝日一覧!$B:$B,1,0)),"","○")</f>
        <v/>
      </c>
      <c r="LJ11" s="20" t="str">
        <f>IF(ISERROR(VLOOKUP(LJ9,祝日一覧!$B:$B,1,0)),"","○")</f>
        <v/>
      </c>
      <c r="LK11" s="20" t="str">
        <f>IF(ISERROR(VLOOKUP(LK9,祝日一覧!$B:$B,1,0)),"","○")</f>
        <v/>
      </c>
      <c r="LL11" s="20" t="str">
        <f>IF(ISERROR(VLOOKUP(LL9,祝日一覧!$B:$B,1,0)),"","○")</f>
        <v/>
      </c>
      <c r="LM11" s="20" t="str">
        <f>IF(ISERROR(VLOOKUP(LM9,祝日一覧!$B:$B,1,0)),"","○")</f>
        <v/>
      </c>
      <c r="LN11" s="20" t="str">
        <f>IF(ISERROR(VLOOKUP(LN9,祝日一覧!$B:$B,1,0)),"","○")</f>
        <v/>
      </c>
      <c r="LO11" s="21" t="str">
        <f>IF(ISERROR(VLOOKUP(LO9,祝日一覧!$B:$B,1,0)),"","○")</f>
        <v/>
      </c>
      <c r="LP11" s="19" t="str">
        <f>IF(ISERROR(VLOOKUP(LP9,祝日一覧!$B:$B,1,0)),"","○")</f>
        <v/>
      </c>
      <c r="LQ11" s="20" t="str">
        <f>IF(ISERROR(VLOOKUP(LQ9,祝日一覧!$B:$B,1,0)),"","○")</f>
        <v/>
      </c>
      <c r="LR11" s="20" t="str">
        <f>IF(ISERROR(VLOOKUP(LR9,祝日一覧!$B:$B,1,0)),"","○")</f>
        <v/>
      </c>
      <c r="LS11" s="20" t="str">
        <f>IF(ISERROR(VLOOKUP(LS9,祝日一覧!$B:$B,1,0)),"","○")</f>
        <v/>
      </c>
      <c r="LT11" s="20" t="str">
        <f>IF(ISERROR(VLOOKUP(LT9,祝日一覧!$B:$B,1,0)),"","○")</f>
        <v/>
      </c>
      <c r="LU11" s="20" t="str">
        <f>IF(ISERROR(VLOOKUP(LU9,祝日一覧!$B:$B,1,0)),"","○")</f>
        <v/>
      </c>
      <c r="LV11" s="21" t="str">
        <f>IF(ISERROR(VLOOKUP(LV9,祝日一覧!$B:$B,1,0)),"","○")</f>
        <v/>
      </c>
      <c r="LW11" s="19" t="str">
        <f>IF(ISERROR(VLOOKUP(LW9,祝日一覧!$B:$B,1,0)),"","○")</f>
        <v/>
      </c>
      <c r="LX11" s="20" t="str">
        <f>IF(ISERROR(VLOOKUP(LX9,祝日一覧!$B:$B,1,0)),"","○")</f>
        <v/>
      </c>
      <c r="LY11" s="20" t="str">
        <f>IF(ISERROR(VLOOKUP(LY9,祝日一覧!$B:$B,1,0)),"","○")</f>
        <v/>
      </c>
      <c r="LZ11" s="20" t="str">
        <f>IF(ISERROR(VLOOKUP(LZ9,祝日一覧!$B:$B,1,0)),"","○")</f>
        <v/>
      </c>
      <c r="MA11" s="20" t="str">
        <f>IF(ISERROR(VLOOKUP(MA9,祝日一覧!$B:$B,1,0)),"","○")</f>
        <v/>
      </c>
      <c r="MB11" s="20" t="str">
        <f>IF(ISERROR(VLOOKUP(MB9,祝日一覧!$B:$B,1,0)),"","○")</f>
        <v/>
      </c>
      <c r="MC11" s="21" t="str">
        <f>IF(ISERROR(VLOOKUP(MC9,祝日一覧!$B:$B,1,0)),"","○")</f>
        <v/>
      </c>
      <c r="MD11" s="19" t="str">
        <f>IF(ISERROR(VLOOKUP(MD9,祝日一覧!$B:$B,1,0)),"","○")</f>
        <v/>
      </c>
      <c r="ME11" s="20" t="str">
        <f>IF(ISERROR(VLOOKUP(ME9,祝日一覧!$B:$B,1,0)),"","○")</f>
        <v/>
      </c>
      <c r="MF11" s="20" t="str">
        <f>IF(ISERROR(VLOOKUP(MF9,祝日一覧!$B:$B,1,0)),"","○")</f>
        <v/>
      </c>
      <c r="MG11" s="20" t="str">
        <f>IF(ISERROR(VLOOKUP(MG9,祝日一覧!$B:$B,1,0)),"","○")</f>
        <v/>
      </c>
      <c r="MH11" s="20" t="str">
        <f>IF(ISERROR(VLOOKUP(MH9,祝日一覧!$B:$B,1,0)),"","○")</f>
        <v/>
      </c>
      <c r="MI11" s="20" t="str">
        <f>IF(ISERROR(VLOOKUP(MI9,祝日一覧!$B:$B,1,0)),"","○")</f>
        <v/>
      </c>
      <c r="MJ11" s="21" t="str">
        <f>IF(ISERROR(VLOOKUP(MJ9,祝日一覧!$B:$B,1,0)),"","○")</f>
        <v/>
      </c>
      <c r="MK11" s="19" t="str">
        <f>IF(ISERROR(VLOOKUP(MK9,祝日一覧!$B:$B,1,0)),"","○")</f>
        <v/>
      </c>
      <c r="ML11" s="20" t="str">
        <f>IF(ISERROR(VLOOKUP(ML9,祝日一覧!$B:$B,1,0)),"","○")</f>
        <v/>
      </c>
      <c r="MM11" s="20" t="str">
        <f>IF(ISERROR(VLOOKUP(MM9,祝日一覧!$B:$B,1,0)),"","○")</f>
        <v/>
      </c>
      <c r="MN11" s="20" t="str">
        <f>IF(ISERROR(VLOOKUP(MN9,祝日一覧!$B:$B,1,0)),"","○")</f>
        <v/>
      </c>
      <c r="MO11" s="20" t="str">
        <f>IF(ISERROR(VLOOKUP(MO9,祝日一覧!$B:$B,1,0)),"","○")</f>
        <v/>
      </c>
      <c r="MP11" s="20" t="str">
        <f>IF(ISERROR(VLOOKUP(MP9,祝日一覧!$B:$B,1,0)),"","○")</f>
        <v/>
      </c>
      <c r="MQ11" s="21" t="str">
        <f>IF(ISERROR(VLOOKUP(MQ9,祝日一覧!$B:$B,1,0)),"","○")</f>
        <v/>
      </c>
      <c r="MR11" s="19" t="str">
        <f>IF(ISERROR(VLOOKUP(MR9,祝日一覧!$B:$B,1,0)),"","○")</f>
        <v/>
      </c>
      <c r="MS11" s="20" t="str">
        <f>IF(ISERROR(VLOOKUP(MS9,祝日一覧!$B:$B,1,0)),"","○")</f>
        <v/>
      </c>
      <c r="MT11" s="20" t="str">
        <f>IF(ISERROR(VLOOKUP(MT9,祝日一覧!$B:$B,1,0)),"","○")</f>
        <v/>
      </c>
      <c r="MU11" s="20" t="str">
        <f>IF(ISERROR(VLOOKUP(MU9,祝日一覧!$B:$B,1,0)),"","○")</f>
        <v/>
      </c>
      <c r="MV11" s="20" t="str">
        <f>IF(ISERROR(VLOOKUP(MV9,祝日一覧!$B:$B,1,0)),"","○")</f>
        <v/>
      </c>
      <c r="MW11" s="20" t="str">
        <f>IF(ISERROR(VLOOKUP(MW9,祝日一覧!$B:$B,1,0)),"","○")</f>
        <v/>
      </c>
      <c r="MX11" s="21" t="str">
        <f>IF(ISERROR(VLOOKUP(MX9,祝日一覧!$B:$B,1,0)),"","○")</f>
        <v/>
      </c>
      <c r="MY11" s="19" t="str">
        <f>IF(ISERROR(VLOOKUP(MY9,祝日一覧!$B:$B,1,0)),"","○")</f>
        <v/>
      </c>
      <c r="MZ11" s="20" t="str">
        <f>IF(ISERROR(VLOOKUP(MZ9,祝日一覧!$B:$B,1,0)),"","○")</f>
        <v/>
      </c>
      <c r="NA11" s="20" t="str">
        <f>IF(ISERROR(VLOOKUP(NA9,祝日一覧!$B:$B,1,0)),"","○")</f>
        <v/>
      </c>
      <c r="NB11" s="20" t="str">
        <f>IF(ISERROR(VLOOKUP(NB9,祝日一覧!$B:$B,1,0)),"","○")</f>
        <v/>
      </c>
      <c r="NC11" s="20" t="str">
        <f>IF(ISERROR(VLOOKUP(NC9,祝日一覧!$B:$B,1,0)),"","○")</f>
        <v/>
      </c>
      <c r="ND11" s="20" t="str">
        <f>IF(ISERROR(VLOOKUP(ND9,祝日一覧!$B:$B,1,0)),"","○")</f>
        <v/>
      </c>
      <c r="NE11" s="21" t="str">
        <f>IF(ISERROR(VLOOKUP(NE9,祝日一覧!$B:$B,1,0)),"","○")</f>
        <v/>
      </c>
      <c r="NF11" s="19" t="str">
        <f>IF(ISERROR(VLOOKUP(NF9,祝日一覧!$B:$B,1,0)),"","○")</f>
        <v/>
      </c>
      <c r="NG11" s="20" t="str">
        <f>IF(ISERROR(VLOOKUP(NG9,祝日一覧!$B:$B,1,0)),"","○")</f>
        <v/>
      </c>
      <c r="NH11" s="20" t="str">
        <f>IF(ISERROR(VLOOKUP(NH9,祝日一覧!$B:$B,1,0)),"","○")</f>
        <v/>
      </c>
      <c r="NI11" s="20" t="str">
        <f>IF(ISERROR(VLOOKUP(NI9,祝日一覧!$B:$B,1,0)),"","○")</f>
        <v/>
      </c>
      <c r="NJ11" s="20" t="str">
        <f>IF(ISERROR(VLOOKUP(NJ9,祝日一覧!$B:$B,1,0)),"","○")</f>
        <v/>
      </c>
      <c r="NK11" s="20" t="str">
        <f>IF(ISERROR(VLOOKUP(NK9,祝日一覧!$B:$B,1,0)),"","○")</f>
        <v/>
      </c>
      <c r="NL11" s="21" t="str">
        <f>IF(ISERROR(VLOOKUP(NL9,祝日一覧!$B:$B,1,0)),"","○")</f>
        <v/>
      </c>
      <c r="NM11" s="19" t="str">
        <f>IF(ISERROR(VLOOKUP(NM9,祝日一覧!$B:$B,1,0)),"","○")</f>
        <v/>
      </c>
      <c r="NN11" s="20" t="str">
        <f>IF(ISERROR(VLOOKUP(NN9,祝日一覧!$B:$B,1,0)),"","○")</f>
        <v/>
      </c>
      <c r="NO11" s="20" t="str">
        <f>IF(ISERROR(VLOOKUP(NO9,祝日一覧!$B:$B,1,0)),"","○")</f>
        <v/>
      </c>
      <c r="NP11" s="20" t="str">
        <f>IF(ISERROR(VLOOKUP(NP9,祝日一覧!$B:$B,1,0)),"","○")</f>
        <v/>
      </c>
      <c r="NQ11" s="20" t="str">
        <f>IF(ISERROR(VLOOKUP(NQ9,祝日一覧!$B:$B,1,0)),"","○")</f>
        <v/>
      </c>
      <c r="NR11" s="20" t="str">
        <f>IF(ISERROR(VLOOKUP(NR9,祝日一覧!$B:$B,1,0)),"","○")</f>
        <v/>
      </c>
      <c r="NS11" s="21" t="str">
        <f>IF(ISERROR(VLOOKUP(NS9,祝日一覧!$B:$B,1,0)),"","○")</f>
        <v/>
      </c>
      <c r="NT11" s="19" t="str">
        <f>IF(ISERROR(VLOOKUP(NT9,祝日一覧!$B:$B,1,0)),"","○")</f>
        <v/>
      </c>
      <c r="NU11" s="20" t="str">
        <f>IF(ISERROR(VLOOKUP(NU9,祝日一覧!$B:$B,1,0)),"","○")</f>
        <v/>
      </c>
      <c r="NV11" s="20" t="str">
        <f>IF(ISERROR(VLOOKUP(NV9,祝日一覧!$B:$B,1,0)),"","○")</f>
        <v/>
      </c>
      <c r="NW11" s="20" t="str">
        <f>IF(ISERROR(VLOOKUP(NW9,祝日一覧!$B:$B,1,0)),"","○")</f>
        <v/>
      </c>
      <c r="NX11" s="20" t="str">
        <f>IF(ISERROR(VLOOKUP(NX9,祝日一覧!$B:$B,1,0)),"","○")</f>
        <v/>
      </c>
      <c r="NY11" s="20" t="str">
        <f>IF(ISERROR(VLOOKUP(NY9,祝日一覧!$B:$B,1,0)),"","○")</f>
        <v/>
      </c>
      <c r="NZ11" s="21" t="str">
        <f>IF(ISERROR(VLOOKUP(NZ9,祝日一覧!$B:$B,1,0)),"","○")</f>
        <v/>
      </c>
      <c r="OA11" s="19" t="str">
        <f>IF(ISERROR(VLOOKUP(OA9,祝日一覧!$B:$B,1,0)),"","○")</f>
        <v/>
      </c>
      <c r="OB11" s="20" t="str">
        <f>IF(ISERROR(VLOOKUP(OB9,祝日一覧!$B:$B,1,0)),"","○")</f>
        <v/>
      </c>
      <c r="OC11" s="20" t="str">
        <f>IF(ISERROR(VLOOKUP(OC9,祝日一覧!$B:$B,1,0)),"","○")</f>
        <v/>
      </c>
      <c r="OD11" s="20" t="str">
        <f>IF(ISERROR(VLOOKUP(OD9,祝日一覧!$B:$B,1,0)),"","○")</f>
        <v/>
      </c>
      <c r="OE11" s="20" t="str">
        <f>IF(ISERROR(VLOOKUP(OE9,祝日一覧!$B:$B,1,0)),"","○")</f>
        <v/>
      </c>
      <c r="OF11" s="20" t="str">
        <f>IF(ISERROR(VLOOKUP(OF9,祝日一覧!$B:$B,1,0)),"","○")</f>
        <v/>
      </c>
      <c r="OG11" s="21" t="str">
        <f>IF(ISERROR(VLOOKUP(OG9,祝日一覧!$B:$B,1,0)),"","○")</f>
        <v/>
      </c>
      <c r="OH11" s="19" t="str">
        <f>IF(ISERROR(VLOOKUP(OH9,祝日一覧!$B:$B,1,0)),"","○")</f>
        <v/>
      </c>
      <c r="OI11" s="20" t="str">
        <f>IF(ISERROR(VLOOKUP(OI9,祝日一覧!$B:$B,1,0)),"","○")</f>
        <v/>
      </c>
      <c r="OJ11" s="20" t="str">
        <f>IF(ISERROR(VLOOKUP(OJ9,祝日一覧!$B:$B,1,0)),"","○")</f>
        <v/>
      </c>
      <c r="OK11" s="20" t="str">
        <f>IF(ISERROR(VLOOKUP(OK9,祝日一覧!$B:$B,1,0)),"","○")</f>
        <v/>
      </c>
      <c r="OL11" s="20" t="str">
        <f>IF(ISERROR(VLOOKUP(OL9,祝日一覧!$B:$B,1,0)),"","○")</f>
        <v/>
      </c>
      <c r="OM11" s="20" t="str">
        <f>IF(ISERROR(VLOOKUP(OM9,祝日一覧!$B:$B,1,0)),"","○")</f>
        <v/>
      </c>
      <c r="ON11" s="21" t="str">
        <f>IF(ISERROR(VLOOKUP(ON9,祝日一覧!$B:$B,1,0)),"","○")</f>
        <v/>
      </c>
      <c r="OO11" s="19" t="str">
        <f>IF(ISERROR(VLOOKUP(OO9,祝日一覧!$B:$B,1,0)),"","○")</f>
        <v/>
      </c>
      <c r="OP11" s="20" t="str">
        <f>IF(ISERROR(VLOOKUP(OP9,祝日一覧!$B:$B,1,0)),"","○")</f>
        <v/>
      </c>
      <c r="OQ11" s="20" t="str">
        <f>IF(ISERROR(VLOOKUP(OQ9,祝日一覧!$B:$B,1,0)),"","○")</f>
        <v/>
      </c>
      <c r="OR11" s="20" t="str">
        <f>IF(ISERROR(VLOOKUP(OR9,祝日一覧!$B:$B,1,0)),"","○")</f>
        <v/>
      </c>
      <c r="OS11" s="20" t="str">
        <f>IF(ISERROR(VLOOKUP(OS9,祝日一覧!$B:$B,1,0)),"","○")</f>
        <v/>
      </c>
      <c r="OT11" s="20" t="str">
        <f>IF(ISERROR(VLOOKUP(OT9,祝日一覧!$B:$B,1,0)),"","○")</f>
        <v/>
      </c>
      <c r="OU11" s="21" t="str">
        <f>IF(ISERROR(VLOOKUP(OU9,祝日一覧!$B:$B,1,0)),"","○")</f>
        <v/>
      </c>
      <c r="OV11" s="19" t="str">
        <f>IF(ISERROR(VLOOKUP(OV9,祝日一覧!$B:$B,1,0)),"","○")</f>
        <v/>
      </c>
      <c r="OW11" s="20" t="str">
        <f>IF(ISERROR(VLOOKUP(OW9,祝日一覧!$B:$B,1,0)),"","○")</f>
        <v/>
      </c>
      <c r="OX11" s="20" t="str">
        <f>IF(ISERROR(VLOOKUP(OX9,祝日一覧!$B:$B,1,0)),"","○")</f>
        <v/>
      </c>
      <c r="OY11" s="20" t="str">
        <f>IF(ISERROR(VLOOKUP(OY9,祝日一覧!$B:$B,1,0)),"","○")</f>
        <v/>
      </c>
      <c r="OZ11" s="20" t="str">
        <f>IF(ISERROR(VLOOKUP(OZ9,祝日一覧!$B:$B,1,0)),"","○")</f>
        <v/>
      </c>
      <c r="PA11" s="20" t="str">
        <f>IF(ISERROR(VLOOKUP(PA9,祝日一覧!$B:$B,1,0)),"","○")</f>
        <v/>
      </c>
      <c r="PB11" s="21" t="str">
        <f>IF(ISERROR(VLOOKUP(PB9,祝日一覧!$B:$B,1,0)),"","○")</f>
        <v/>
      </c>
      <c r="PC11" s="19" t="str">
        <f>IF(ISERROR(VLOOKUP(PC9,祝日一覧!$B:$B,1,0)),"","○")</f>
        <v/>
      </c>
      <c r="PD11" s="20" t="str">
        <f>IF(ISERROR(VLOOKUP(PD9,祝日一覧!$B:$B,1,0)),"","○")</f>
        <v/>
      </c>
      <c r="PE11" s="20" t="str">
        <f>IF(ISERROR(VLOOKUP(PE9,祝日一覧!$B:$B,1,0)),"","○")</f>
        <v/>
      </c>
      <c r="PF11" s="20" t="str">
        <f>IF(ISERROR(VLOOKUP(PF9,祝日一覧!$B:$B,1,0)),"","○")</f>
        <v/>
      </c>
      <c r="PG11" s="20" t="str">
        <f>IF(ISERROR(VLOOKUP(PG9,祝日一覧!$B:$B,1,0)),"","○")</f>
        <v/>
      </c>
      <c r="PH11" s="20" t="str">
        <f>IF(ISERROR(VLOOKUP(PH9,祝日一覧!$B:$B,1,0)),"","○")</f>
        <v/>
      </c>
      <c r="PI11" s="21" t="str">
        <f>IF(ISERROR(VLOOKUP(PI9,祝日一覧!$B:$B,1,0)),"","○")</f>
        <v/>
      </c>
      <c r="PJ11" s="19" t="str">
        <f>IF(ISERROR(VLOOKUP(PJ9,祝日一覧!$B:$B,1,0)),"","○")</f>
        <v/>
      </c>
      <c r="PK11" s="20" t="str">
        <f>IF(ISERROR(VLOOKUP(PK9,祝日一覧!$B:$B,1,0)),"","○")</f>
        <v/>
      </c>
      <c r="PL11" s="20" t="str">
        <f>IF(ISERROR(VLOOKUP(PL9,祝日一覧!$B:$B,1,0)),"","○")</f>
        <v/>
      </c>
      <c r="PM11" s="20" t="str">
        <f>IF(ISERROR(VLOOKUP(PM9,祝日一覧!$B:$B,1,0)),"","○")</f>
        <v/>
      </c>
      <c r="PN11" s="20" t="str">
        <f>IF(ISERROR(VLOOKUP(PN9,祝日一覧!$B:$B,1,0)),"","○")</f>
        <v/>
      </c>
      <c r="PO11" s="20" t="str">
        <f>IF(ISERROR(VLOOKUP(PO9,祝日一覧!$B:$B,1,0)),"","○")</f>
        <v/>
      </c>
      <c r="PP11" s="21" t="str">
        <f>IF(ISERROR(VLOOKUP(PP9,祝日一覧!$B:$B,1,0)),"","○")</f>
        <v/>
      </c>
      <c r="PQ11" s="19" t="str">
        <f>IF(ISERROR(VLOOKUP(PQ9,祝日一覧!$B:$B,1,0)),"","○")</f>
        <v/>
      </c>
      <c r="PR11" s="20" t="str">
        <f>IF(ISERROR(VLOOKUP(PR9,祝日一覧!$B:$B,1,0)),"","○")</f>
        <v/>
      </c>
      <c r="PS11" s="20" t="str">
        <f>IF(ISERROR(VLOOKUP(PS9,祝日一覧!$B:$B,1,0)),"","○")</f>
        <v/>
      </c>
      <c r="PT11" s="20" t="str">
        <f>IF(ISERROR(VLOOKUP(PT9,祝日一覧!$B:$B,1,0)),"","○")</f>
        <v/>
      </c>
      <c r="PU11" s="20" t="str">
        <f>IF(ISERROR(VLOOKUP(PU9,祝日一覧!$B:$B,1,0)),"","○")</f>
        <v/>
      </c>
      <c r="PV11" s="20" t="str">
        <f>IF(ISERROR(VLOOKUP(PV9,祝日一覧!$B:$B,1,0)),"","○")</f>
        <v/>
      </c>
      <c r="PW11" s="21" t="str">
        <f>IF(ISERROR(VLOOKUP(PW9,祝日一覧!$B:$B,1,0)),"","○")</f>
        <v/>
      </c>
      <c r="PX11" s="19" t="str">
        <f>IF(ISERROR(VLOOKUP(PX9,祝日一覧!$B:$B,1,0)),"","○")</f>
        <v/>
      </c>
      <c r="PY11" s="20" t="str">
        <f>IF(ISERROR(VLOOKUP(PY9,祝日一覧!$B:$B,1,0)),"","○")</f>
        <v/>
      </c>
      <c r="PZ11" s="20" t="str">
        <f>IF(ISERROR(VLOOKUP(PZ9,祝日一覧!$B:$B,1,0)),"","○")</f>
        <v/>
      </c>
      <c r="QA11" s="20" t="str">
        <f>IF(ISERROR(VLOOKUP(QA9,祝日一覧!$B:$B,1,0)),"","○")</f>
        <v/>
      </c>
      <c r="QB11" s="20" t="str">
        <f>IF(ISERROR(VLOOKUP(QB9,祝日一覧!$B:$B,1,0)),"","○")</f>
        <v/>
      </c>
      <c r="QC11" s="20" t="str">
        <f>IF(ISERROR(VLOOKUP(QC9,祝日一覧!$B:$B,1,0)),"","○")</f>
        <v/>
      </c>
      <c r="QD11" s="21" t="str">
        <f>IF(ISERROR(VLOOKUP(QD9,祝日一覧!$B:$B,1,0)),"","○")</f>
        <v/>
      </c>
      <c r="QE11" s="19" t="str">
        <f>IF(ISERROR(VLOOKUP(QE9,祝日一覧!$B:$B,1,0)),"","○")</f>
        <v/>
      </c>
      <c r="QF11" s="20" t="str">
        <f>IF(ISERROR(VLOOKUP(QF9,祝日一覧!$B:$B,1,0)),"","○")</f>
        <v/>
      </c>
      <c r="QG11" s="20" t="str">
        <f>IF(ISERROR(VLOOKUP(QG9,祝日一覧!$B:$B,1,0)),"","○")</f>
        <v/>
      </c>
      <c r="QH11" s="20" t="str">
        <f>IF(ISERROR(VLOOKUP(QH9,祝日一覧!$B:$B,1,0)),"","○")</f>
        <v/>
      </c>
      <c r="QI11" s="20" t="str">
        <f>IF(ISERROR(VLOOKUP(QI9,祝日一覧!$B:$B,1,0)),"","○")</f>
        <v/>
      </c>
      <c r="QJ11" s="20" t="str">
        <f>IF(ISERROR(VLOOKUP(QJ9,祝日一覧!$B:$B,1,0)),"","○")</f>
        <v/>
      </c>
      <c r="QK11" s="21" t="str">
        <f>IF(ISERROR(VLOOKUP(QK9,祝日一覧!$B:$B,1,0)),"","○")</f>
        <v/>
      </c>
      <c r="QL11" s="19" t="str">
        <f>IF(ISERROR(VLOOKUP(QL9,祝日一覧!$B:$B,1,0)),"","○")</f>
        <v/>
      </c>
      <c r="QM11" s="20" t="str">
        <f>IF(ISERROR(VLOOKUP(QM9,祝日一覧!$B:$B,1,0)),"","○")</f>
        <v/>
      </c>
      <c r="QN11" s="20" t="str">
        <f>IF(ISERROR(VLOOKUP(QN9,祝日一覧!$B:$B,1,0)),"","○")</f>
        <v/>
      </c>
      <c r="QO11" s="20" t="str">
        <f>IF(ISERROR(VLOOKUP(QO9,祝日一覧!$B:$B,1,0)),"","○")</f>
        <v/>
      </c>
      <c r="QP11" s="20" t="str">
        <f>IF(ISERROR(VLOOKUP(QP9,祝日一覧!$B:$B,1,0)),"","○")</f>
        <v/>
      </c>
      <c r="QQ11" s="20" t="str">
        <f>IF(ISERROR(VLOOKUP(QQ9,祝日一覧!$B:$B,1,0)),"","○")</f>
        <v/>
      </c>
      <c r="QR11" s="21" t="str">
        <f>IF(ISERROR(VLOOKUP(QR9,祝日一覧!$B:$B,1,0)),"","○")</f>
        <v/>
      </c>
      <c r="QS11" s="19" t="str">
        <f>IF(ISERROR(VLOOKUP(QS9,祝日一覧!$B:$B,1,0)),"","○")</f>
        <v/>
      </c>
      <c r="QT11" s="20" t="str">
        <f>IF(ISERROR(VLOOKUP(QT9,祝日一覧!$B:$B,1,0)),"","○")</f>
        <v/>
      </c>
      <c r="QU11" s="20" t="str">
        <f>IF(ISERROR(VLOOKUP(QU9,祝日一覧!$B:$B,1,0)),"","○")</f>
        <v/>
      </c>
      <c r="QV11" s="20" t="str">
        <f>IF(ISERROR(VLOOKUP(QV9,祝日一覧!$B:$B,1,0)),"","○")</f>
        <v/>
      </c>
      <c r="QW11" s="20" t="str">
        <f>IF(ISERROR(VLOOKUP(QW9,祝日一覧!$B:$B,1,0)),"","○")</f>
        <v/>
      </c>
      <c r="QX11" s="20" t="str">
        <f>IF(ISERROR(VLOOKUP(QX9,祝日一覧!$B:$B,1,0)),"","○")</f>
        <v/>
      </c>
      <c r="QY11" s="21" t="str">
        <f>IF(ISERROR(VLOOKUP(QY9,祝日一覧!$B:$B,1,0)),"","○")</f>
        <v/>
      </c>
      <c r="QZ11" s="19" t="str">
        <f>IF(ISERROR(VLOOKUP(QZ9,祝日一覧!$B:$B,1,0)),"","○")</f>
        <v/>
      </c>
      <c r="RA11" s="20" t="str">
        <f>IF(ISERROR(VLOOKUP(RA9,祝日一覧!$B:$B,1,0)),"","○")</f>
        <v/>
      </c>
      <c r="RB11" s="20" t="str">
        <f>IF(ISERROR(VLOOKUP(RB9,祝日一覧!$B:$B,1,0)),"","○")</f>
        <v/>
      </c>
      <c r="RC11" s="20" t="str">
        <f>IF(ISERROR(VLOOKUP(RC9,祝日一覧!$B:$B,1,0)),"","○")</f>
        <v/>
      </c>
      <c r="RD11" s="20" t="str">
        <f>IF(ISERROR(VLOOKUP(RD9,祝日一覧!$B:$B,1,0)),"","○")</f>
        <v/>
      </c>
      <c r="RE11" s="20" t="str">
        <f>IF(ISERROR(VLOOKUP(RE9,祝日一覧!$B:$B,1,0)),"","○")</f>
        <v/>
      </c>
      <c r="RF11" s="21" t="str">
        <f>IF(ISERROR(VLOOKUP(RF9,祝日一覧!$B:$B,1,0)),"","○")</f>
        <v/>
      </c>
      <c r="RG11" s="19" t="str">
        <f>IF(ISERROR(VLOOKUP(RG9,祝日一覧!$B:$B,1,0)),"","○")</f>
        <v/>
      </c>
      <c r="RH11" s="20" t="str">
        <f>IF(ISERROR(VLOOKUP(RH9,祝日一覧!$B:$B,1,0)),"","○")</f>
        <v/>
      </c>
      <c r="RI11" s="20" t="str">
        <f>IF(ISERROR(VLOOKUP(RI9,祝日一覧!$B:$B,1,0)),"","○")</f>
        <v/>
      </c>
      <c r="RJ11" s="20" t="str">
        <f>IF(ISERROR(VLOOKUP(RJ9,祝日一覧!$B:$B,1,0)),"","○")</f>
        <v/>
      </c>
      <c r="RK11" s="20" t="str">
        <f>IF(ISERROR(VLOOKUP(RK9,祝日一覧!$B:$B,1,0)),"","○")</f>
        <v/>
      </c>
      <c r="RL11" s="20" t="str">
        <f>IF(ISERROR(VLOOKUP(RL9,祝日一覧!$B:$B,1,0)),"","○")</f>
        <v/>
      </c>
      <c r="RM11" s="21" t="str">
        <f>IF(ISERROR(VLOOKUP(RM9,祝日一覧!$B:$B,1,0)),"","○")</f>
        <v/>
      </c>
      <c r="RN11" s="19" t="str">
        <f>IF(ISERROR(VLOOKUP(RN9,祝日一覧!$B:$B,1,0)),"","○")</f>
        <v/>
      </c>
      <c r="RO11" s="20" t="str">
        <f>IF(ISERROR(VLOOKUP(RO9,祝日一覧!$B:$B,1,0)),"","○")</f>
        <v/>
      </c>
      <c r="RP11" s="20" t="str">
        <f>IF(ISERROR(VLOOKUP(RP9,祝日一覧!$B:$B,1,0)),"","○")</f>
        <v/>
      </c>
      <c r="RQ11" s="20" t="str">
        <f>IF(ISERROR(VLOOKUP(RQ9,祝日一覧!$B:$B,1,0)),"","○")</f>
        <v/>
      </c>
      <c r="RR11" s="20" t="str">
        <f>IF(ISERROR(VLOOKUP(RR9,祝日一覧!$B:$B,1,0)),"","○")</f>
        <v/>
      </c>
      <c r="RS11" s="20" t="str">
        <f>IF(ISERROR(VLOOKUP(RS9,祝日一覧!$B:$B,1,0)),"","○")</f>
        <v/>
      </c>
      <c r="RT11" s="21" t="str">
        <f>IF(ISERROR(VLOOKUP(RT9,祝日一覧!$B:$B,1,0)),"","○")</f>
        <v/>
      </c>
      <c r="RU11" s="19" t="str">
        <f>IF(ISERROR(VLOOKUP(RU9,祝日一覧!$B:$B,1,0)),"","○")</f>
        <v/>
      </c>
      <c r="RV11" s="20" t="str">
        <f>IF(ISERROR(VLOOKUP(RV9,祝日一覧!$B:$B,1,0)),"","○")</f>
        <v/>
      </c>
      <c r="RW11" s="20" t="str">
        <f>IF(ISERROR(VLOOKUP(RW9,祝日一覧!$B:$B,1,0)),"","○")</f>
        <v/>
      </c>
      <c r="RX11" s="20" t="str">
        <f>IF(ISERROR(VLOOKUP(RX9,祝日一覧!$B:$B,1,0)),"","○")</f>
        <v/>
      </c>
      <c r="RY11" s="20" t="str">
        <f>IF(ISERROR(VLOOKUP(RY9,祝日一覧!$B:$B,1,0)),"","○")</f>
        <v/>
      </c>
      <c r="RZ11" s="20" t="str">
        <f>IF(ISERROR(VLOOKUP(RZ9,祝日一覧!$B:$B,1,0)),"","○")</f>
        <v/>
      </c>
      <c r="SA11" s="21" t="str">
        <f>IF(ISERROR(VLOOKUP(SA9,祝日一覧!$B:$B,1,0)),"","○")</f>
        <v/>
      </c>
      <c r="SB11" s="19" t="str">
        <f>IF(ISERROR(VLOOKUP(SB9,祝日一覧!$B:$B,1,0)),"","○")</f>
        <v/>
      </c>
      <c r="SC11" s="20" t="str">
        <f>IF(ISERROR(VLOOKUP(SC9,祝日一覧!$B:$B,1,0)),"","○")</f>
        <v/>
      </c>
      <c r="SD11" s="20" t="str">
        <f>IF(ISERROR(VLOOKUP(SD9,祝日一覧!$B:$B,1,0)),"","○")</f>
        <v/>
      </c>
      <c r="SE11" s="20" t="str">
        <f>IF(ISERROR(VLOOKUP(SE9,祝日一覧!$B:$B,1,0)),"","○")</f>
        <v/>
      </c>
      <c r="SF11" s="20" t="str">
        <f>IF(ISERROR(VLOOKUP(SF9,祝日一覧!$B:$B,1,0)),"","○")</f>
        <v/>
      </c>
      <c r="SG11" s="20" t="str">
        <f>IF(ISERROR(VLOOKUP(SG9,祝日一覧!$B:$B,1,0)),"","○")</f>
        <v/>
      </c>
      <c r="SH11" s="21" t="str">
        <f>IF(ISERROR(VLOOKUP(SH9,祝日一覧!$B:$B,1,0)),"","○")</f>
        <v/>
      </c>
      <c r="SI11" s="19" t="str">
        <f>IF(ISERROR(VLOOKUP(SI9,祝日一覧!$B:$B,1,0)),"","○")</f>
        <v/>
      </c>
      <c r="SJ11" s="20" t="str">
        <f>IF(ISERROR(VLOOKUP(SJ9,祝日一覧!$B:$B,1,0)),"","○")</f>
        <v/>
      </c>
      <c r="SK11" s="20" t="str">
        <f>IF(ISERROR(VLOOKUP(SK9,祝日一覧!$B:$B,1,0)),"","○")</f>
        <v/>
      </c>
      <c r="SL11" s="20" t="str">
        <f>IF(ISERROR(VLOOKUP(SL9,祝日一覧!$B:$B,1,0)),"","○")</f>
        <v/>
      </c>
      <c r="SM11" s="20" t="str">
        <f>IF(ISERROR(VLOOKUP(SM9,祝日一覧!$B:$B,1,0)),"","○")</f>
        <v/>
      </c>
      <c r="SN11" s="20" t="str">
        <f>IF(ISERROR(VLOOKUP(SN9,祝日一覧!$B:$B,1,0)),"","○")</f>
        <v/>
      </c>
      <c r="SO11" s="21" t="str">
        <f>IF(ISERROR(VLOOKUP(SO9,祝日一覧!$B:$B,1,0)),"","○")</f>
        <v/>
      </c>
      <c r="SP11" s="19" t="str">
        <f>IF(ISERROR(VLOOKUP(SP9,祝日一覧!$B:$B,1,0)),"","○")</f>
        <v/>
      </c>
      <c r="SQ11" s="20" t="str">
        <f>IF(ISERROR(VLOOKUP(SQ9,祝日一覧!$B:$B,1,0)),"","○")</f>
        <v/>
      </c>
      <c r="SR11" s="20" t="str">
        <f>IF(ISERROR(VLOOKUP(SR9,祝日一覧!$B:$B,1,0)),"","○")</f>
        <v/>
      </c>
      <c r="SS11" s="20" t="str">
        <f>IF(ISERROR(VLOOKUP(SS9,祝日一覧!$B:$B,1,0)),"","○")</f>
        <v/>
      </c>
      <c r="ST11" s="20" t="str">
        <f>IF(ISERROR(VLOOKUP(ST9,祝日一覧!$B:$B,1,0)),"","○")</f>
        <v/>
      </c>
      <c r="SU11" s="20" t="str">
        <f>IF(ISERROR(VLOOKUP(SU9,祝日一覧!$B:$B,1,0)),"","○")</f>
        <v/>
      </c>
      <c r="SV11" s="21" t="str">
        <f>IF(ISERROR(VLOOKUP(SV9,祝日一覧!$B:$B,1,0)),"","○")</f>
        <v/>
      </c>
      <c r="SW11" s="19" t="str">
        <f>IF(ISERROR(VLOOKUP(SW9,祝日一覧!$B:$B,1,0)),"","○")</f>
        <v/>
      </c>
      <c r="SX11" s="20" t="str">
        <f>IF(ISERROR(VLOOKUP(SX9,祝日一覧!$B:$B,1,0)),"","○")</f>
        <v/>
      </c>
      <c r="SY11" s="20" t="str">
        <f>IF(ISERROR(VLOOKUP(SY9,祝日一覧!$B:$B,1,0)),"","○")</f>
        <v/>
      </c>
      <c r="SZ11" s="20" t="str">
        <f>IF(ISERROR(VLOOKUP(SZ9,祝日一覧!$B:$B,1,0)),"","○")</f>
        <v/>
      </c>
      <c r="TA11" s="20" t="str">
        <f>IF(ISERROR(VLOOKUP(TA9,祝日一覧!$B:$B,1,0)),"","○")</f>
        <v/>
      </c>
      <c r="TB11" s="20" t="str">
        <f>IF(ISERROR(VLOOKUP(TB9,祝日一覧!$B:$B,1,0)),"","○")</f>
        <v/>
      </c>
      <c r="TC11" s="21" t="str">
        <f>IF(ISERROR(VLOOKUP(TC9,祝日一覧!$B:$B,1,0)),"","○")</f>
        <v/>
      </c>
      <c r="TD11" s="19" t="str">
        <f>IF(ISERROR(VLOOKUP(TD9,祝日一覧!$B:$B,1,0)),"","○")</f>
        <v/>
      </c>
      <c r="TE11" s="20" t="str">
        <f>IF(ISERROR(VLOOKUP(TE9,祝日一覧!$B:$B,1,0)),"","○")</f>
        <v/>
      </c>
      <c r="TF11" s="20" t="str">
        <f>IF(ISERROR(VLOOKUP(TF9,祝日一覧!$B:$B,1,0)),"","○")</f>
        <v/>
      </c>
      <c r="TG11" s="20" t="str">
        <f>IF(ISERROR(VLOOKUP(TG9,祝日一覧!$B:$B,1,0)),"","○")</f>
        <v/>
      </c>
      <c r="TH11" s="20" t="str">
        <f>IF(ISERROR(VLOOKUP(TH9,祝日一覧!$B:$B,1,0)),"","○")</f>
        <v/>
      </c>
      <c r="TI11" s="20" t="str">
        <f>IF(ISERROR(VLOOKUP(TI9,祝日一覧!$B:$B,1,0)),"","○")</f>
        <v/>
      </c>
      <c r="TJ11" s="21" t="str">
        <f>IF(ISERROR(VLOOKUP(TJ9,祝日一覧!$B:$B,1,0)),"","○")</f>
        <v/>
      </c>
      <c r="TK11" s="19" t="str">
        <f>IF(ISERROR(VLOOKUP(TK9,祝日一覧!$B:$B,1,0)),"","○")</f>
        <v/>
      </c>
      <c r="TL11" s="20" t="str">
        <f>IF(ISERROR(VLOOKUP(TL9,祝日一覧!$B:$B,1,0)),"","○")</f>
        <v/>
      </c>
      <c r="TM11" s="20" t="str">
        <f>IF(ISERROR(VLOOKUP(TM9,祝日一覧!$B:$B,1,0)),"","○")</f>
        <v/>
      </c>
      <c r="TN11" s="20" t="str">
        <f>IF(ISERROR(VLOOKUP(TN9,祝日一覧!$B:$B,1,0)),"","○")</f>
        <v/>
      </c>
      <c r="TO11" s="20" t="str">
        <f>IF(ISERROR(VLOOKUP(TO9,祝日一覧!$B:$B,1,0)),"","○")</f>
        <v/>
      </c>
      <c r="TP11" s="20" t="str">
        <f>IF(ISERROR(VLOOKUP(TP9,祝日一覧!$B:$B,1,0)),"","○")</f>
        <v/>
      </c>
      <c r="TQ11" s="21" t="str">
        <f>IF(ISERROR(VLOOKUP(TQ9,祝日一覧!$B:$B,1,0)),"","○")</f>
        <v/>
      </c>
      <c r="TR11" s="19" t="str">
        <f>IF(ISERROR(VLOOKUP(TR9,祝日一覧!$B:$B,1,0)),"","○")</f>
        <v/>
      </c>
      <c r="TS11" s="20" t="str">
        <f>IF(ISERROR(VLOOKUP(TS9,祝日一覧!$B:$B,1,0)),"","○")</f>
        <v/>
      </c>
      <c r="TT11" s="20" t="str">
        <f>IF(ISERROR(VLOOKUP(TT9,祝日一覧!$B:$B,1,0)),"","○")</f>
        <v/>
      </c>
      <c r="TU11" s="20" t="str">
        <f>IF(ISERROR(VLOOKUP(TU9,祝日一覧!$B:$B,1,0)),"","○")</f>
        <v/>
      </c>
      <c r="TV11" s="20" t="str">
        <f>IF(ISERROR(VLOOKUP(TV9,祝日一覧!$B:$B,1,0)),"","○")</f>
        <v/>
      </c>
      <c r="TW11" s="20" t="str">
        <f>IF(ISERROR(VLOOKUP(TW9,祝日一覧!$B:$B,1,0)),"","○")</f>
        <v/>
      </c>
      <c r="TX11" s="21" t="str">
        <f>IF(ISERROR(VLOOKUP(TX9,祝日一覧!$B:$B,1,0)),"","○")</f>
        <v/>
      </c>
      <c r="TY11" s="19" t="str">
        <f>IF(ISERROR(VLOOKUP(TY9,祝日一覧!$B:$B,1,0)),"","○")</f>
        <v/>
      </c>
      <c r="TZ11" s="20" t="str">
        <f>IF(ISERROR(VLOOKUP(TZ9,祝日一覧!$B:$B,1,0)),"","○")</f>
        <v/>
      </c>
      <c r="UA11" s="20" t="str">
        <f>IF(ISERROR(VLOOKUP(UA9,祝日一覧!$B:$B,1,0)),"","○")</f>
        <v/>
      </c>
      <c r="UB11" s="20" t="str">
        <f>IF(ISERROR(VLOOKUP(UB9,祝日一覧!$B:$B,1,0)),"","○")</f>
        <v/>
      </c>
      <c r="UC11" s="20" t="str">
        <f>IF(ISERROR(VLOOKUP(UC9,祝日一覧!$B:$B,1,0)),"","○")</f>
        <v/>
      </c>
      <c r="UD11" s="20" t="str">
        <f>IF(ISERROR(VLOOKUP(UD9,祝日一覧!$B:$B,1,0)),"","○")</f>
        <v/>
      </c>
      <c r="UE11" s="21" t="str">
        <f>IF(ISERROR(VLOOKUP(UE9,祝日一覧!$B:$B,1,0)),"","○")</f>
        <v/>
      </c>
      <c r="UF11" s="19" t="str">
        <f>IF(ISERROR(VLOOKUP(UF9,祝日一覧!$B:$B,1,0)),"","○")</f>
        <v/>
      </c>
      <c r="UG11" s="20" t="str">
        <f>IF(ISERROR(VLOOKUP(UG9,祝日一覧!$B:$B,1,0)),"","○")</f>
        <v/>
      </c>
      <c r="UH11" s="20" t="str">
        <f>IF(ISERROR(VLOOKUP(UH9,祝日一覧!$B:$B,1,0)),"","○")</f>
        <v/>
      </c>
      <c r="UI11" s="20" t="str">
        <f>IF(ISERROR(VLOOKUP(UI9,祝日一覧!$B:$B,1,0)),"","○")</f>
        <v/>
      </c>
      <c r="UJ11" s="20" t="str">
        <f>IF(ISERROR(VLOOKUP(UJ9,祝日一覧!$B:$B,1,0)),"","○")</f>
        <v/>
      </c>
      <c r="UK11" s="20" t="str">
        <f>IF(ISERROR(VLOOKUP(UK9,祝日一覧!$B:$B,1,0)),"","○")</f>
        <v/>
      </c>
      <c r="UL11" s="21" t="str">
        <f>IF(ISERROR(VLOOKUP(UL9,祝日一覧!$B:$B,1,0)),"","○")</f>
        <v/>
      </c>
      <c r="UM11" s="19" t="str">
        <f>IF(ISERROR(VLOOKUP(UM9,祝日一覧!$B:$B,1,0)),"","○")</f>
        <v/>
      </c>
      <c r="UN11" s="20" t="str">
        <f>IF(ISERROR(VLOOKUP(UN9,祝日一覧!$B:$B,1,0)),"","○")</f>
        <v/>
      </c>
      <c r="UO11" s="20" t="str">
        <f>IF(ISERROR(VLOOKUP(UO9,祝日一覧!$B:$B,1,0)),"","○")</f>
        <v/>
      </c>
      <c r="UP11" s="20" t="str">
        <f>IF(ISERROR(VLOOKUP(UP9,祝日一覧!$B:$B,1,0)),"","○")</f>
        <v/>
      </c>
      <c r="UQ11" s="20" t="str">
        <f>IF(ISERROR(VLOOKUP(UQ9,祝日一覧!$B:$B,1,0)),"","○")</f>
        <v/>
      </c>
      <c r="UR11" s="20" t="str">
        <f>IF(ISERROR(VLOOKUP(UR9,祝日一覧!$B:$B,1,0)),"","○")</f>
        <v/>
      </c>
      <c r="US11" s="21" t="str">
        <f>IF(ISERROR(VLOOKUP(US9,祝日一覧!$B:$B,1,0)),"","○")</f>
        <v/>
      </c>
      <c r="UT11" s="19" t="str">
        <f>IF(ISERROR(VLOOKUP(UT9,祝日一覧!$B:$B,1,0)),"","○")</f>
        <v/>
      </c>
      <c r="UU11" s="20" t="str">
        <f>IF(ISERROR(VLOOKUP(UU9,祝日一覧!$B:$B,1,0)),"","○")</f>
        <v/>
      </c>
      <c r="UV11" s="20" t="str">
        <f>IF(ISERROR(VLOOKUP(UV9,祝日一覧!$B:$B,1,0)),"","○")</f>
        <v/>
      </c>
      <c r="UW11" s="20" t="str">
        <f>IF(ISERROR(VLOOKUP(UW9,祝日一覧!$B:$B,1,0)),"","○")</f>
        <v/>
      </c>
      <c r="UX11" s="20" t="str">
        <f>IF(ISERROR(VLOOKUP(UX9,祝日一覧!$B:$B,1,0)),"","○")</f>
        <v/>
      </c>
      <c r="UY11" s="20" t="str">
        <f>IF(ISERROR(VLOOKUP(UY9,祝日一覧!$B:$B,1,0)),"","○")</f>
        <v/>
      </c>
      <c r="UZ11" s="21" t="str">
        <f>IF(ISERROR(VLOOKUP(UZ9,祝日一覧!$B:$B,1,0)),"","○")</f>
        <v/>
      </c>
      <c r="VA11" s="19" t="str">
        <f>IF(ISERROR(VLOOKUP(VA9,祝日一覧!$B:$B,1,0)),"","○")</f>
        <v/>
      </c>
      <c r="VB11" s="20" t="str">
        <f>IF(ISERROR(VLOOKUP(VB9,祝日一覧!$B:$B,1,0)),"","○")</f>
        <v/>
      </c>
      <c r="VC11" s="20" t="str">
        <f>IF(ISERROR(VLOOKUP(VC9,祝日一覧!$B:$B,1,0)),"","○")</f>
        <v/>
      </c>
      <c r="VD11" s="20" t="str">
        <f>IF(ISERROR(VLOOKUP(VD9,祝日一覧!$B:$B,1,0)),"","○")</f>
        <v/>
      </c>
      <c r="VE11" s="20" t="str">
        <f>IF(ISERROR(VLOOKUP(VE9,祝日一覧!$B:$B,1,0)),"","○")</f>
        <v/>
      </c>
      <c r="VF11" s="20" t="str">
        <f>IF(ISERROR(VLOOKUP(VF9,祝日一覧!$B:$B,1,0)),"","○")</f>
        <v/>
      </c>
      <c r="VG11" s="21" t="str">
        <f>IF(ISERROR(VLOOKUP(VG9,祝日一覧!$B:$B,1,0)),"","○")</f>
        <v/>
      </c>
      <c r="VH11" s="19" t="str">
        <f>IF(ISERROR(VLOOKUP(VH9,祝日一覧!$B:$B,1,0)),"","○")</f>
        <v/>
      </c>
      <c r="VI11" s="20" t="str">
        <f>IF(ISERROR(VLOOKUP(VI9,祝日一覧!$B:$B,1,0)),"","○")</f>
        <v/>
      </c>
      <c r="VJ11" s="20" t="str">
        <f>IF(ISERROR(VLOOKUP(VJ9,祝日一覧!$B:$B,1,0)),"","○")</f>
        <v/>
      </c>
      <c r="VK11" s="20" t="str">
        <f>IF(ISERROR(VLOOKUP(VK9,祝日一覧!$B:$B,1,0)),"","○")</f>
        <v/>
      </c>
      <c r="VL11" s="20" t="str">
        <f>IF(ISERROR(VLOOKUP(VL9,祝日一覧!$B:$B,1,0)),"","○")</f>
        <v/>
      </c>
      <c r="VM11" s="20" t="str">
        <f>IF(ISERROR(VLOOKUP(VM9,祝日一覧!$B:$B,1,0)),"","○")</f>
        <v/>
      </c>
      <c r="VN11" s="21" t="str">
        <f>IF(ISERROR(VLOOKUP(VN9,祝日一覧!$B:$B,1,0)),"","○")</f>
        <v/>
      </c>
      <c r="VO11" s="19" t="str">
        <f>IF(ISERROR(VLOOKUP(VO9,祝日一覧!$B:$B,1,0)),"","○")</f>
        <v/>
      </c>
      <c r="VP11" s="20" t="str">
        <f>IF(ISERROR(VLOOKUP(VP9,祝日一覧!$B:$B,1,0)),"","○")</f>
        <v/>
      </c>
      <c r="VQ11" s="20" t="str">
        <f>IF(ISERROR(VLOOKUP(VQ9,祝日一覧!$B:$B,1,0)),"","○")</f>
        <v/>
      </c>
      <c r="VR11" s="20" t="str">
        <f>IF(ISERROR(VLOOKUP(VR9,祝日一覧!$B:$B,1,0)),"","○")</f>
        <v/>
      </c>
      <c r="VS11" s="20" t="str">
        <f>IF(ISERROR(VLOOKUP(VS9,祝日一覧!$B:$B,1,0)),"","○")</f>
        <v/>
      </c>
      <c r="VT11" s="20" t="str">
        <f>IF(ISERROR(VLOOKUP(VT9,祝日一覧!$B:$B,1,0)),"","○")</f>
        <v/>
      </c>
      <c r="VU11" s="21" t="str">
        <f>IF(ISERROR(VLOOKUP(VU9,祝日一覧!$B:$B,1,0)),"","○")</f>
        <v/>
      </c>
      <c r="VV11" s="19" t="str">
        <f>IF(ISERROR(VLOOKUP(VV9,祝日一覧!$B:$B,1,0)),"","○")</f>
        <v/>
      </c>
      <c r="VW11" s="20" t="str">
        <f>IF(ISERROR(VLOOKUP(VW9,祝日一覧!$B:$B,1,0)),"","○")</f>
        <v/>
      </c>
      <c r="VX11" s="20" t="str">
        <f>IF(ISERROR(VLOOKUP(VX9,祝日一覧!$B:$B,1,0)),"","○")</f>
        <v/>
      </c>
      <c r="VY11" s="20" t="str">
        <f>IF(ISERROR(VLOOKUP(VY9,祝日一覧!$B:$B,1,0)),"","○")</f>
        <v/>
      </c>
      <c r="VZ11" s="20" t="str">
        <f>IF(ISERROR(VLOOKUP(VZ9,祝日一覧!$B:$B,1,0)),"","○")</f>
        <v/>
      </c>
      <c r="WA11" s="20" t="str">
        <f>IF(ISERROR(VLOOKUP(WA9,祝日一覧!$B:$B,1,0)),"","○")</f>
        <v/>
      </c>
      <c r="WB11" s="21" t="str">
        <f>IF(ISERROR(VLOOKUP(WB9,祝日一覧!$B:$B,1,0)),"","○")</f>
        <v/>
      </c>
      <c r="WC11" s="19" t="str">
        <f>IF(ISERROR(VLOOKUP(WC9,祝日一覧!$B:$B,1,0)),"","○")</f>
        <v/>
      </c>
      <c r="WD11" s="20" t="str">
        <f>IF(ISERROR(VLOOKUP(WD9,祝日一覧!$B:$B,1,0)),"","○")</f>
        <v/>
      </c>
      <c r="WE11" s="20" t="str">
        <f>IF(ISERROR(VLOOKUP(WE9,祝日一覧!$B:$B,1,0)),"","○")</f>
        <v/>
      </c>
      <c r="WF11" s="20" t="str">
        <f>IF(ISERROR(VLOOKUP(WF9,祝日一覧!$B:$B,1,0)),"","○")</f>
        <v/>
      </c>
      <c r="WG11" s="20" t="str">
        <f>IF(ISERROR(VLOOKUP(WG9,祝日一覧!$B:$B,1,0)),"","○")</f>
        <v/>
      </c>
      <c r="WH11" s="20" t="str">
        <f>IF(ISERROR(VLOOKUP(WH9,祝日一覧!$B:$B,1,0)),"","○")</f>
        <v/>
      </c>
      <c r="WI11" s="21" t="str">
        <f>IF(ISERROR(VLOOKUP(WI9,祝日一覧!$B:$B,1,0)),"","○")</f>
        <v/>
      </c>
      <c r="WJ11" s="19" t="str">
        <f>IF(ISERROR(VLOOKUP(WJ9,祝日一覧!$B:$B,1,0)),"","○")</f>
        <v/>
      </c>
      <c r="WK11" s="20" t="str">
        <f>IF(ISERROR(VLOOKUP(WK9,祝日一覧!$B:$B,1,0)),"","○")</f>
        <v/>
      </c>
      <c r="WL11" s="20" t="str">
        <f>IF(ISERROR(VLOOKUP(WL9,祝日一覧!$B:$B,1,0)),"","○")</f>
        <v/>
      </c>
      <c r="WM11" s="20" t="str">
        <f>IF(ISERROR(VLOOKUP(WM9,祝日一覧!$B:$B,1,0)),"","○")</f>
        <v/>
      </c>
      <c r="WN11" s="20" t="str">
        <f>IF(ISERROR(VLOOKUP(WN9,祝日一覧!$B:$B,1,0)),"","○")</f>
        <v/>
      </c>
      <c r="WO11" s="20" t="str">
        <f>IF(ISERROR(VLOOKUP(WO9,祝日一覧!$B:$B,1,0)),"","○")</f>
        <v/>
      </c>
      <c r="WP11" s="21" t="str">
        <f>IF(ISERROR(VLOOKUP(WP9,祝日一覧!$B:$B,1,0)),"","○")</f>
        <v/>
      </c>
      <c r="WQ11" s="19" t="str">
        <f>IF(ISERROR(VLOOKUP(WQ9,祝日一覧!$B:$B,1,0)),"","○")</f>
        <v/>
      </c>
      <c r="WR11" s="20" t="str">
        <f>IF(ISERROR(VLOOKUP(WR9,祝日一覧!$B:$B,1,0)),"","○")</f>
        <v/>
      </c>
      <c r="WS11" s="20" t="str">
        <f>IF(ISERROR(VLOOKUP(WS9,祝日一覧!$B:$B,1,0)),"","○")</f>
        <v/>
      </c>
      <c r="WT11" s="20" t="str">
        <f>IF(ISERROR(VLOOKUP(WT9,祝日一覧!$B:$B,1,0)),"","○")</f>
        <v/>
      </c>
      <c r="WU11" s="20" t="str">
        <f>IF(ISERROR(VLOOKUP(WU9,祝日一覧!$B:$B,1,0)),"","○")</f>
        <v/>
      </c>
      <c r="WV11" s="20" t="str">
        <f>IF(ISERROR(VLOOKUP(WV9,祝日一覧!$B:$B,1,0)),"","○")</f>
        <v/>
      </c>
      <c r="WW11" s="21" t="str">
        <f>IF(ISERROR(VLOOKUP(WW9,祝日一覧!$B:$B,1,0)),"","○")</f>
        <v/>
      </c>
      <c r="WX11" s="19" t="str">
        <f>IF(ISERROR(VLOOKUP(WX9,祝日一覧!$B:$B,1,0)),"","○")</f>
        <v/>
      </c>
      <c r="WY11" s="20" t="str">
        <f>IF(ISERROR(VLOOKUP(WY9,祝日一覧!$B:$B,1,0)),"","○")</f>
        <v/>
      </c>
      <c r="WZ11" s="20" t="str">
        <f>IF(ISERROR(VLOOKUP(WZ9,祝日一覧!$B:$B,1,0)),"","○")</f>
        <v/>
      </c>
      <c r="XA11" s="20" t="str">
        <f>IF(ISERROR(VLOOKUP(XA9,祝日一覧!$B:$B,1,0)),"","○")</f>
        <v/>
      </c>
      <c r="XB11" s="20" t="str">
        <f>IF(ISERROR(VLOOKUP(XB9,祝日一覧!$B:$B,1,0)),"","○")</f>
        <v/>
      </c>
      <c r="XC11" s="20" t="str">
        <f>IF(ISERROR(VLOOKUP(XC9,祝日一覧!$B:$B,1,0)),"","○")</f>
        <v/>
      </c>
      <c r="XD11" s="21" t="str">
        <f>IF(ISERROR(VLOOKUP(XD9,祝日一覧!$B:$B,1,0)),"","○")</f>
        <v/>
      </c>
      <c r="XE11" s="19" t="str">
        <f>IF(ISERROR(VLOOKUP(XE9,祝日一覧!$B:$B,1,0)),"","○")</f>
        <v/>
      </c>
      <c r="XF11" s="20" t="str">
        <f>IF(ISERROR(VLOOKUP(XF9,祝日一覧!$B:$B,1,0)),"","○")</f>
        <v/>
      </c>
      <c r="XG11" s="20" t="str">
        <f>IF(ISERROR(VLOOKUP(XG9,祝日一覧!$B:$B,1,0)),"","○")</f>
        <v/>
      </c>
      <c r="XH11" s="20" t="str">
        <f>IF(ISERROR(VLOOKUP(XH9,祝日一覧!$B:$B,1,0)),"","○")</f>
        <v/>
      </c>
      <c r="XI11" s="20" t="str">
        <f>IF(ISERROR(VLOOKUP(XI9,祝日一覧!$B:$B,1,0)),"","○")</f>
        <v/>
      </c>
      <c r="XJ11" s="20" t="str">
        <f>IF(ISERROR(VLOOKUP(XJ9,祝日一覧!$B:$B,1,0)),"","○")</f>
        <v/>
      </c>
      <c r="XK11" s="21" t="str">
        <f>IF(ISERROR(VLOOKUP(XK9,祝日一覧!$B:$B,1,0)),"","○")</f>
        <v/>
      </c>
      <c r="XL11" s="19" t="str">
        <f>IF(ISERROR(VLOOKUP(XL9,祝日一覧!$B:$B,1,0)),"","○")</f>
        <v/>
      </c>
      <c r="XM11" s="20" t="str">
        <f>IF(ISERROR(VLOOKUP(XM9,祝日一覧!$B:$B,1,0)),"","○")</f>
        <v/>
      </c>
      <c r="XN11" s="20" t="str">
        <f>IF(ISERROR(VLOOKUP(XN9,祝日一覧!$B:$B,1,0)),"","○")</f>
        <v/>
      </c>
      <c r="XO11" s="20" t="str">
        <f>IF(ISERROR(VLOOKUP(XO9,祝日一覧!$B:$B,1,0)),"","○")</f>
        <v/>
      </c>
      <c r="XP11" s="20" t="str">
        <f>IF(ISERROR(VLOOKUP(XP9,祝日一覧!$B:$B,1,0)),"","○")</f>
        <v/>
      </c>
      <c r="XQ11" s="20" t="str">
        <f>IF(ISERROR(VLOOKUP(XQ9,祝日一覧!$B:$B,1,0)),"","○")</f>
        <v/>
      </c>
      <c r="XR11" s="21" t="str">
        <f>IF(ISERROR(VLOOKUP(XR9,祝日一覧!$B:$B,1,0)),"","○")</f>
        <v/>
      </c>
      <c r="XS11" s="19" t="str">
        <f>IF(ISERROR(VLOOKUP(XS9,祝日一覧!$B:$B,1,0)),"","○")</f>
        <v/>
      </c>
      <c r="XT11" s="20" t="str">
        <f>IF(ISERROR(VLOOKUP(XT9,祝日一覧!$B:$B,1,0)),"","○")</f>
        <v/>
      </c>
      <c r="XU11" s="20" t="str">
        <f>IF(ISERROR(VLOOKUP(XU9,祝日一覧!$B:$B,1,0)),"","○")</f>
        <v/>
      </c>
      <c r="XV11" s="20" t="str">
        <f>IF(ISERROR(VLOOKUP(XV9,祝日一覧!$B:$B,1,0)),"","○")</f>
        <v/>
      </c>
      <c r="XW11" s="20" t="str">
        <f>IF(ISERROR(VLOOKUP(XW9,祝日一覧!$B:$B,1,0)),"","○")</f>
        <v/>
      </c>
      <c r="XX11" s="20" t="str">
        <f>IF(ISERROR(VLOOKUP(XX9,祝日一覧!$B:$B,1,0)),"","○")</f>
        <v/>
      </c>
      <c r="XY11" s="21" t="str">
        <f>IF(ISERROR(VLOOKUP(XY9,祝日一覧!$B:$B,1,0)),"","○")</f>
        <v/>
      </c>
      <c r="XZ11" s="19" t="str">
        <f>IF(ISERROR(VLOOKUP(XZ9,祝日一覧!$B:$B,1,0)),"","○")</f>
        <v/>
      </c>
      <c r="YA11" s="20" t="str">
        <f>IF(ISERROR(VLOOKUP(YA9,祝日一覧!$B:$B,1,0)),"","○")</f>
        <v/>
      </c>
      <c r="YB11" s="20" t="str">
        <f>IF(ISERROR(VLOOKUP(YB9,祝日一覧!$B:$B,1,0)),"","○")</f>
        <v/>
      </c>
      <c r="YC11" s="20" t="str">
        <f>IF(ISERROR(VLOOKUP(YC9,祝日一覧!$B:$B,1,0)),"","○")</f>
        <v/>
      </c>
      <c r="YD11" s="20" t="str">
        <f>IF(ISERROR(VLOOKUP(YD9,祝日一覧!$B:$B,1,0)),"","○")</f>
        <v/>
      </c>
      <c r="YE11" s="20" t="str">
        <f>IF(ISERROR(VLOOKUP(YE9,祝日一覧!$B:$B,1,0)),"","○")</f>
        <v/>
      </c>
      <c r="YF11" s="21" t="str">
        <f>IF(ISERROR(VLOOKUP(YF9,祝日一覧!$B:$B,1,0)),"","○")</f>
        <v/>
      </c>
      <c r="YG11" s="19" t="str">
        <f>IF(ISERROR(VLOOKUP(YG9,祝日一覧!$B:$B,1,0)),"","○")</f>
        <v/>
      </c>
      <c r="YH11" s="20" t="str">
        <f>IF(ISERROR(VLOOKUP(YH9,祝日一覧!$B:$B,1,0)),"","○")</f>
        <v/>
      </c>
      <c r="YI11" s="20" t="str">
        <f>IF(ISERROR(VLOOKUP(YI9,祝日一覧!$B:$B,1,0)),"","○")</f>
        <v/>
      </c>
      <c r="YJ11" s="20" t="str">
        <f>IF(ISERROR(VLOOKUP(YJ9,祝日一覧!$B:$B,1,0)),"","○")</f>
        <v/>
      </c>
      <c r="YK11" s="20" t="str">
        <f>IF(ISERROR(VLOOKUP(YK9,祝日一覧!$B:$B,1,0)),"","○")</f>
        <v/>
      </c>
      <c r="YL11" s="20" t="str">
        <f>IF(ISERROR(VLOOKUP(YL9,祝日一覧!$B:$B,1,0)),"","○")</f>
        <v/>
      </c>
      <c r="YM11" s="21" t="str">
        <f>IF(ISERROR(VLOOKUP(YM9,祝日一覧!$B:$B,1,0)),"","○")</f>
        <v/>
      </c>
      <c r="YN11" s="19" t="str">
        <f>IF(ISERROR(VLOOKUP(YN9,祝日一覧!$B:$B,1,0)),"","○")</f>
        <v/>
      </c>
      <c r="YO11" s="20" t="str">
        <f>IF(ISERROR(VLOOKUP(YO9,祝日一覧!$B:$B,1,0)),"","○")</f>
        <v/>
      </c>
      <c r="YP11" s="20" t="str">
        <f>IF(ISERROR(VLOOKUP(YP9,祝日一覧!$B:$B,1,0)),"","○")</f>
        <v/>
      </c>
      <c r="YQ11" s="20" t="str">
        <f>IF(ISERROR(VLOOKUP(YQ9,祝日一覧!$B:$B,1,0)),"","○")</f>
        <v/>
      </c>
      <c r="YR11" s="20" t="str">
        <f>IF(ISERROR(VLOOKUP(YR9,祝日一覧!$B:$B,1,0)),"","○")</f>
        <v/>
      </c>
      <c r="YS11" s="20" t="str">
        <f>IF(ISERROR(VLOOKUP(YS9,祝日一覧!$B:$B,1,0)),"","○")</f>
        <v/>
      </c>
      <c r="YT11" s="21" t="str">
        <f>IF(ISERROR(VLOOKUP(YT9,祝日一覧!$B:$B,1,0)),"","○")</f>
        <v/>
      </c>
      <c r="YU11" s="19" t="str">
        <f>IF(ISERROR(VLOOKUP(YU9,祝日一覧!$B:$B,1,0)),"","○")</f>
        <v/>
      </c>
      <c r="YV11" s="20" t="str">
        <f>IF(ISERROR(VLOOKUP(YV9,祝日一覧!$B:$B,1,0)),"","○")</f>
        <v/>
      </c>
      <c r="YW11" s="20" t="str">
        <f>IF(ISERROR(VLOOKUP(YW9,祝日一覧!$B:$B,1,0)),"","○")</f>
        <v/>
      </c>
      <c r="YX11" s="20" t="str">
        <f>IF(ISERROR(VLOOKUP(YX9,祝日一覧!$B:$B,1,0)),"","○")</f>
        <v/>
      </c>
      <c r="YY11" s="20" t="str">
        <f>IF(ISERROR(VLOOKUP(YY9,祝日一覧!$B:$B,1,0)),"","○")</f>
        <v/>
      </c>
      <c r="YZ11" s="20" t="str">
        <f>IF(ISERROR(VLOOKUP(YZ9,祝日一覧!$B:$B,1,0)),"","○")</f>
        <v/>
      </c>
      <c r="ZA11" s="21" t="str">
        <f>IF(ISERROR(VLOOKUP(ZA9,祝日一覧!$B:$B,1,0)),"","○")</f>
        <v/>
      </c>
      <c r="ZB11" s="19" t="str">
        <f>IF(ISERROR(VLOOKUP(ZB9,祝日一覧!$B:$B,1,0)),"","○")</f>
        <v/>
      </c>
      <c r="ZC11" s="20" t="str">
        <f>IF(ISERROR(VLOOKUP(ZC9,祝日一覧!$B:$B,1,0)),"","○")</f>
        <v/>
      </c>
      <c r="ZD11" s="20" t="str">
        <f>IF(ISERROR(VLOOKUP(ZD9,祝日一覧!$B:$B,1,0)),"","○")</f>
        <v/>
      </c>
      <c r="ZE11" s="20" t="str">
        <f>IF(ISERROR(VLOOKUP(ZE9,祝日一覧!$B:$B,1,0)),"","○")</f>
        <v/>
      </c>
      <c r="ZF11" s="20" t="str">
        <f>IF(ISERROR(VLOOKUP(ZF9,祝日一覧!$B:$B,1,0)),"","○")</f>
        <v/>
      </c>
      <c r="ZG11" s="20" t="str">
        <f>IF(ISERROR(VLOOKUP(ZG9,祝日一覧!$B:$B,1,0)),"","○")</f>
        <v/>
      </c>
      <c r="ZH11" s="21" t="str">
        <f>IF(ISERROR(VLOOKUP(ZH9,祝日一覧!$B:$B,1,0)),"","○")</f>
        <v/>
      </c>
      <c r="ZI11" s="19" t="str">
        <f>IF(ISERROR(VLOOKUP(ZI9,祝日一覧!$B:$B,1,0)),"","○")</f>
        <v/>
      </c>
      <c r="ZJ11" s="20" t="str">
        <f>IF(ISERROR(VLOOKUP(ZJ9,祝日一覧!$B:$B,1,0)),"","○")</f>
        <v/>
      </c>
      <c r="ZK11" s="20" t="str">
        <f>IF(ISERROR(VLOOKUP(ZK9,祝日一覧!$B:$B,1,0)),"","○")</f>
        <v/>
      </c>
      <c r="ZL11" s="20" t="str">
        <f>IF(ISERROR(VLOOKUP(ZL9,祝日一覧!$B:$B,1,0)),"","○")</f>
        <v/>
      </c>
      <c r="ZM11" s="20" t="str">
        <f>IF(ISERROR(VLOOKUP(ZM9,祝日一覧!$B:$B,1,0)),"","○")</f>
        <v/>
      </c>
      <c r="ZN11" s="20" t="str">
        <f>IF(ISERROR(VLOOKUP(ZN9,祝日一覧!$B:$B,1,0)),"","○")</f>
        <v/>
      </c>
      <c r="ZO11" s="21" t="str">
        <f>IF(ISERROR(VLOOKUP(ZO9,祝日一覧!$B:$B,1,0)),"","○")</f>
        <v/>
      </c>
      <c r="ZP11" s="19" t="str">
        <f>IF(ISERROR(VLOOKUP(ZP9,祝日一覧!$B:$B,1,0)),"","○")</f>
        <v/>
      </c>
      <c r="ZQ11" s="20" t="str">
        <f>IF(ISERROR(VLOOKUP(ZQ9,祝日一覧!$B:$B,1,0)),"","○")</f>
        <v/>
      </c>
      <c r="ZR11" s="20" t="str">
        <f>IF(ISERROR(VLOOKUP(ZR9,祝日一覧!$B:$B,1,0)),"","○")</f>
        <v/>
      </c>
      <c r="ZS11" s="20" t="str">
        <f>IF(ISERROR(VLOOKUP(ZS9,祝日一覧!$B:$B,1,0)),"","○")</f>
        <v/>
      </c>
      <c r="ZT11" s="20" t="str">
        <f>IF(ISERROR(VLOOKUP(ZT9,祝日一覧!$B:$B,1,0)),"","○")</f>
        <v/>
      </c>
      <c r="ZU11" s="20" t="str">
        <f>IF(ISERROR(VLOOKUP(ZU9,祝日一覧!$B:$B,1,0)),"","○")</f>
        <v/>
      </c>
      <c r="ZV11" s="21" t="str">
        <f>IF(ISERROR(VLOOKUP(ZV9,祝日一覧!$B:$B,1,0)),"","○")</f>
        <v/>
      </c>
      <c r="ZW11" s="19" t="str">
        <f>IF(ISERROR(VLOOKUP(ZW9,祝日一覧!$B:$B,1,0)),"","○")</f>
        <v/>
      </c>
      <c r="ZX11" s="20" t="str">
        <f>IF(ISERROR(VLOOKUP(ZX9,祝日一覧!$B:$B,1,0)),"","○")</f>
        <v/>
      </c>
      <c r="ZY11" s="20" t="str">
        <f>IF(ISERROR(VLOOKUP(ZY9,祝日一覧!$B:$B,1,0)),"","○")</f>
        <v/>
      </c>
      <c r="ZZ11" s="20" t="str">
        <f>IF(ISERROR(VLOOKUP(ZZ9,祝日一覧!$B:$B,1,0)),"","○")</f>
        <v/>
      </c>
      <c r="AAA11" s="20" t="str">
        <f>IF(ISERROR(VLOOKUP(AAA9,祝日一覧!$B:$B,1,0)),"","○")</f>
        <v/>
      </c>
      <c r="AAB11" s="20" t="str">
        <f>IF(ISERROR(VLOOKUP(AAB9,祝日一覧!$B:$B,1,0)),"","○")</f>
        <v/>
      </c>
      <c r="AAC11" s="21" t="str">
        <f>IF(ISERROR(VLOOKUP(AAC9,祝日一覧!$B:$B,1,0)),"","○")</f>
        <v/>
      </c>
      <c r="AAD11" s="19" t="str">
        <f>IF(ISERROR(VLOOKUP(AAD9,祝日一覧!$B:$B,1,0)),"","○")</f>
        <v/>
      </c>
      <c r="AAE11" s="20" t="str">
        <f>IF(ISERROR(VLOOKUP(AAE9,祝日一覧!$B:$B,1,0)),"","○")</f>
        <v/>
      </c>
      <c r="AAF11" s="20" t="str">
        <f>IF(ISERROR(VLOOKUP(AAF9,祝日一覧!$B:$B,1,0)),"","○")</f>
        <v/>
      </c>
      <c r="AAG11" s="20" t="str">
        <f>IF(ISERROR(VLOOKUP(AAG9,祝日一覧!$B:$B,1,0)),"","○")</f>
        <v/>
      </c>
      <c r="AAH11" s="20" t="str">
        <f>IF(ISERROR(VLOOKUP(AAH9,祝日一覧!$B:$B,1,0)),"","○")</f>
        <v/>
      </c>
      <c r="AAI11" s="20" t="str">
        <f>IF(ISERROR(VLOOKUP(AAI9,祝日一覧!$B:$B,1,0)),"","○")</f>
        <v/>
      </c>
      <c r="AAJ11" s="21" t="str">
        <f>IF(ISERROR(VLOOKUP(AAJ9,祝日一覧!$B:$B,1,0)),"","○")</f>
        <v/>
      </c>
      <c r="AAK11" s="19" t="str">
        <f>IF(ISERROR(VLOOKUP(AAK9,祝日一覧!$B:$B,1,0)),"","○")</f>
        <v/>
      </c>
      <c r="AAL11" s="20" t="str">
        <f>IF(ISERROR(VLOOKUP(AAL9,祝日一覧!$B:$B,1,0)),"","○")</f>
        <v/>
      </c>
      <c r="AAM11" s="20" t="str">
        <f>IF(ISERROR(VLOOKUP(AAM9,祝日一覧!$B:$B,1,0)),"","○")</f>
        <v/>
      </c>
      <c r="AAN11" s="20" t="str">
        <f>IF(ISERROR(VLOOKUP(AAN9,祝日一覧!$B:$B,1,0)),"","○")</f>
        <v/>
      </c>
      <c r="AAO11" s="20" t="str">
        <f>IF(ISERROR(VLOOKUP(AAO9,祝日一覧!$B:$B,1,0)),"","○")</f>
        <v/>
      </c>
      <c r="AAP11" s="20" t="str">
        <f>IF(ISERROR(VLOOKUP(AAP9,祝日一覧!$B:$B,1,0)),"","○")</f>
        <v/>
      </c>
      <c r="AAQ11" s="21" t="str">
        <f>IF(ISERROR(VLOOKUP(AAQ9,祝日一覧!$B:$B,1,0)),"","○")</f>
        <v/>
      </c>
      <c r="AAR11" s="19" t="str">
        <f>IF(ISERROR(VLOOKUP(AAR9,祝日一覧!$B:$B,1,0)),"","○")</f>
        <v/>
      </c>
      <c r="AAS11" s="20" t="str">
        <f>IF(ISERROR(VLOOKUP(AAS9,祝日一覧!$B:$B,1,0)),"","○")</f>
        <v/>
      </c>
      <c r="AAT11" s="20" t="str">
        <f>IF(ISERROR(VLOOKUP(AAT9,祝日一覧!$B:$B,1,0)),"","○")</f>
        <v/>
      </c>
      <c r="AAU11" s="20" t="str">
        <f>IF(ISERROR(VLOOKUP(AAU9,祝日一覧!$B:$B,1,0)),"","○")</f>
        <v/>
      </c>
      <c r="AAV11" s="20" t="str">
        <f>IF(ISERROR(VLOOKUP(AAV9,祝日一覧!$B:$B,1,0)),"","○")</f>
        <v/>
      </c>
      <c r="AAW11" s="20" t="str">
        <f>IF(ISERROR(VLOOKUP(AAW9,祝日一覧!$B:$B,1,0)),"","○")</f>
        <v/>
      </c>
      <c r="AAX11" s="21" t="str">
        <f>IF(ISERROR(VLOOKUP(AAX9,祝日一覧!$B:$B,1,0)),"","○")</f>
        <v/>
      </c>
      <c r="AAY11" s="19" t="str">
        <f>IF(ISERROR(VLOOKUP(AAY9,祝日一覧!$B:$B,1,0)),"","○")</f>
        <v/>
      </c>
      <c r="AAZ11" s="20" t="str">
        <f>IF(ISERROR(VLOOKUP(AAZ9,祝日一覧!$B:$B,1,0)),"","○")</f>
        <v/>
      </c>
      <c r="ABA11" s="20" t="str">
        <f>IF(ISERROR(VLOOKUP(ABA9,祝日一覧!$B:$B,1,0)),"","○")</f>
        <v/>
      </c>
      <c r="ABB11" s="20" t="str">
        <f>IF(ISERROR(VLOOKUP(ABB9,祝日一覧!$B:$B,1,0)),"","○")</f>
        <v/>
      </c>
      <c r="ABC11" s="20" t="str">
        <f>IF(ISERROR(VLOOKUP(ABC9,祝日一覧!$B:$B,1,0)),"","○")</f>
        <v/>
      </c>
      <c r="ABD11" s="20" t="str">
        <f>IF(ISERROR(VLOOKUP(ABD9,祝日一覧!$B:$B,1,0)),"","○")</f>
        <v/>
      </c>
      <c r="ABE11" s="21" t="str">
        <f>IF(ISERROR(VLOOKUP(ABE9,祝日一覧!$B:$B,1,0)),"","○")</f>
        <v/>
      </c>
      <c r="ABF11" s="19" t="str">
        <f>IF(ISERROR(VLOOKUP(ABF9,祝日一覧!$B:$B,1,0)),"","○")</f>
        <v/>
      </c>
      <c r="ABG11" s="20" t="str">
        <f>IF(ISERROR(VLOOKUP(ABG9,祝日一覧!$B:$B,1,0)),"","○")</f>
        <v/>
      </c>
      <c r="ABH11" s="20" t="str">
        <f>IF(ISERROR(VLOOKUP(ABH9,祝日一覧!$B:$B,1,0)),"","○")</f>
        <v/>
      </c>
      <c r="ABI11" s="20" t="str">
        <f>IF(ISERROR(VLOOKUP(ABI9,祝日一覧!$B:$B,1,0)),"","○")</f>
        <v/>
      </c>
      <c r="ABJ11" s="20" t="str">
        <f>IF(ISERROR(VLOOKUP(ABJ9,祝日一覧!$B:$B,1,0)),"","○")</f>
        <v/>
      </c>
      <c r="ABK11" s="20" t="str">
        <f>IF(ISERROR(VLOOKUP(ABK9,祝日一覧!$B:$B,1,0)),"","○")</f>
        <v/>
      </c>
      <c r="ABL11" s="21" t="str">
        <f>IF(ISERROR(VLOOKUP(ABL9,祝日一覧!$B:$B,1,0)),"","○")</f>
        <v/>
      </c>
      <c r="ABM11" s="19" t="str">
        <f>IF(ISERROR(VLOOKUP(ABM9,祝日一覧!$B:$B,1,0)),"","○")</f>
        <v/>
      </c>
      <c r="ABN11" s="20" t="str">
        <f>IF(ISERROR(VLOOKUP(ABN9,祝日一覧!$B:$B,1,0)),"","○")</f>
        <v/>
      </c>
      <c r="ABO11" s="20" t="str">
        <f>IF(ISERROR(VLOOKUP(ABO9,祝日一覧!$B:$B,1,0)),"","○")</f>
        <v/>
      </c>
      <c r="ABP11" s="20" t="str">
        <f>IF(ISERROR(VLOOKUP(ABP9,祝日一覧!$B:$B,1,0)),"","○")</f>
        <v/>
      </c>
      <c r="ABQ11" s="20" t="str">
        <f>IF(ISERROR(VLOOKUP(ABQ9,祝日一覧!$B:$B,1,0)),"","○")</f>
        <v/>
      </c>
      <c r="ABR11" s="20" t="str">
        <f>IF(ISERROR(VLOOKUP(ABR9,祝日一覧!$B:$B,1,0)),"","○")</f>
        <v/>
      </c>
      <c r="ABS11" s="21" t="str">
        <f>IF(ISERROR(VLOOKUP(ABS9,祝日一覧!$B:$B,1,0)),"","○")</f>
        <v/>
      </c>
      <c r="ABT11" s="19" t="str">
        <f>IF(ISERROR(VLOOKUP(ABT9,祝日一覧!$B:$B,1,0)),"","○")</f>
        <v/>
      </c>
      <c r="ABU11" s="20" t="str">
        <f>IF(ISERROR(VLOOKUP(ABU9,祝日一覧!$B:$B,1,0)),"","○")</f>
        <v/>
      </c>
      <c r="ABV11" s="20" t="str">
        <f>IF(ISERROR(VLOOKUP(ABV9,祝日一覧!$B:$B,1,0)),"","○")</f>
        <v/>
      </c>
      <c r="ABW11" s="20" t="str">
        <f>IF(ISERROR(VLOOKUP(ABW9,祝日一覧!$B:$B,1,0)),"","○")</f>
        <v/>
      </c>
      <c r="ABX11" s="20" t="str">
        <f>IF(ISERROR(VLOOKUP(ABX9,祝日一覧!$B:$B,1,0)),"","○")</f>
        <v/>
      </c>
      <c r="ABY11" s="20" t="str">
        <f>IF(ISERROR(VLOOKUP(ABY9,祝日一覧!$B:$B,1,0)),"","○")</f>
        <v/>
      </c>
      <c r="ABZ11" s="21" t="str">
        <f>IF(ISERROR(VLOOKUP(ABZ9,祝日一覧!$B:$B,1,0)),"","○")</f>
        <v/>
      </c>
      <c r="ACA11" s="19" t="str">
        <f>IF(ISERROR(VLOOKUP(ACA9,祝日一覧!$B:$B,1,0)),"","○")</f>
        <v/>
      </c>
      <c r="ACB11" s="20" t="str">
        <f>IF(ISERROR(VLOOKUP(ACB9,祝日一覧!$B:$B,1,0)),"","○")</f>
        <v/>
      </c>
      <c r="ACC11" s="20" t="str">
        <f>IF(ISERROR(VLOOKUP(ACC9,祝日一覧!$B:$B,1,0)),"","○")</f>
        <v/>
      </c>
      <c r="ACD11" s="20" t="str">
        <f>IF(ISERROR(VLOOKUP(ACD9,祝日一覧!$B:$B,1,0)),"","○")</f>
        <v/>
      </c>
      <c r="ACE11" s="20" t="str">
        <f>IF(ISERROR(VLOOKUP(ACE9,祝日一覧!$B:$B,1,0)),"","○")</f>
        <v/>
      </c>
      <c r="ACF11" s="20" t="str">
        <f>IF(ISERROR(VLOOKUP(ACF9,祝日一覧!$B:$B,1,0)),"","○")</f>
        <v/>
      </c>
      <c r="ACG11" s="21" t="str">
        <f>IF(ISERROR(VLOOKUP(ACG9,祝日一覧!$B:$B,1,0)),"","○")</f>
        <v/>
      </c>
      <c r="ACH11" s="19" t="str">
        <f>IF(ISERROR(VLOOKUP(ACH9,祝日一覧!$B:$B,1,0)),"","○")</f>
        <v/>
      </c>
      <c r="ACI11" s="20" t="str">
        <f>IF(ISERROR(VLOOKUP(ACI9,祝日一覧!$B:$B,1,0)),"","○")</f>
        <v/>
      </c>
      <c r="ACJ11" s="20" t="str">
        <f>IF(ISERROR(VLOOKUP(ACJ9,祝日一覧!$B:$B,1,0)),"","○")</f>
        <v/>
      </c>
      <c r="ACK11" s="20" t="str">
        <f>IF(ISERROR(VLOOKUP(ACK9,祝日一覧!$B:$B,1,0)),"","○")</f>
        <v/>
      </c>
      <c r="ACL11" s="20" t="str">
        <f>IF(ISERROR(VLOOKUP(ACL9,祝日一覧!$B:$B,1,0)),"","○")</f>
        <v/>
      </c>
      <c r="ACM11" s="20" t="str">
        <f>IF(ISERROR(VLOOKUP(ACM9,祝日一覧!$B:$B,1,0)),"","○")</f>
        <v/>
      </c>
      <c r="ACN11" s="21" t="str">
        <f>IF(ISERROR(VLOOKUP(ACN9,祝日一覧!$B:$B,1,0)),"","○")</f>
        <v/>
      </c>
      <c r="ACO11" s="19" t="str">
        <f>IF(ISERROR(VLOOKUP(ACO9,祝日一覧!$B:$B,1,0)),"","○")</f>
        <v/>
      </c>
      <c r="ACP11" s="20" t="str">
        <f>IF(ISERROR(VLOOKUP(ACP9,祝日一覧!$B:$B,1,0)),"","○")</f>
        <v/>
      </c>
      <c r="ACQ11" s="20" t="str">
        <f>IF(ISERROR(VLOOKUP(ACQ9,祝日一覧!$B:$B,1,0)),"","○")</f>
        <v/>
      </c>
      <c r="ACR11" s="20" t="str">
        <f>IF(ISERROR(VLOOKUP(ACR9,祝日一覧!$B:$B,1,0)),"","○")</f>
        <v/>
      </c>
      <c r="ACS11" s="20" t="str">
        <f>IF(ISERROR(VLOOKUP(ACS9,祝日一覧!$B:$B,1,0)),"","○")</f>
        <v/>
      </c>
      <c r="ACT11" s="20" t="str">
        <f>IF(ISERROR(VLOOKUP(ACT9,祝日一覧!$B:$B,1,0)),"","○")</f>
        <v/>
      </c>
      <c r="ACU11" s="21" t="str">
        <f>IF(ISERROR(VLOOKUP(ACU9,祝日一覧!$B:$B,1,0)),"","○")</f>
        <v/>
      </c>
      <c r="ACV11" s="19" t="str">
        <f>IF(ISERROR(VLOOKUP(ACV9,祝日一覧!$B:$B,1,0)),"","○")</f>
        <v/>
      </c>
      <c r="ACW11" s="20" t="str">
        <f>IF(ISERROR(VLOOKUP(ACW9,祝日一覧!$B:$B,1,0)),"","○")</f>
        <v/>
      </c>
      <c r="ACX11" s="20" t="str">
        <f>IF(ISERROR(VLOOKUP(ACX9,祝日一覧!$B:$B,1,0)),"","○")</f>
        <v/>
      </c>
      <c r="ACY11" s="20" t="str">
        <f>IF(ISERROR(VLOOKUP(ACY9,祝日一覧!$B:$B,1,0)),"","○")</f>
        <v/>
      </c>
      <c r="ACZ11" s="20" t="str">
        <f>IF(ISERROR(VLOOKUP(ACZ9,祝日一覧!$B:$B,1,0)),"","○")</f>
        <v/>
      </c>
      <c r="ADA11" s="20" t="str">
        <f>IF(ISERROR(VLOOKUP(ADA9,祝日一覧!$B:$B,1,0)),"","○")</f>
        <v/>
      </c>
      <c r="ADB11" s="21" t="str">
        <f>IF(ISERROR(VLOOKUP(ADB9,祝日一覧!$B:$B,1,0)),"","○")</f>
        <v/>
      </c>
      <c r="ADC11" s="19" t="str">
        <f>IF(ISERROR(VLOOKUP(ADC9,祝日一覧!$B:$B,1,0)),"","○")</f>
        <v/>
      </c>
      <c r="ADD11" s="20" t="str">
        <f>IF(ISERROR(VLOOKUP(ADD9,祝日一覧!$B:$B,1,0)),"","○")</f>
        <v/>
      </c>
      <c r="ADE11" s="20" t="str">
        <f>IF(ISERROR(VLOOKUP(ADE9,祝日一覧!$B:$B,1,0)),"","○")</f>
        <v/>
      </c>
      <c r="ADF11" s="20" t="str">
        <f>IF(ISERROR(VLOOKUP(ADF9,祝日一覧!$B:$B,1,0)),"","○")</f>
        <v/>
      </c>
      <c r="ADG11" s="20" t="str">
        <f>IF(ISERROR(VLOOKUP(ADG9,祝日一覧!$B:$B,1,0)),"","○")</f>
        <v/>
      </c>
      <c r="ADH11" s="20" t="str">
        <f>IF(ISERROR(VLOOKUP(ADH9,祝日一覧!$B:$B,1,0)),"","○")</f>
        <v/>
      </c>
      <c r="ADI11" s="21" t="str">
        <f>IF(ISERROR(VLOOKUP(ADI9,祝日一覧!$B:$B,1,0)),"","○")</f>
        <v/>
      </c>
      <c r="ADJ11" s="19" t="str">
        <f>IF(ISERROR(VLOOKUP(ADJ9,祝日一覧!$B:$B,1,0)),"","○")</f>
        <v/>
      </c>
      <c r="ADK11" s="20" t="str">
        <f>IF(ISERROR(VLOOKUP(ADK9,祝日一覧!$B:$B,1,0)),"","○")</f>
        <v/>
      </c>
      <c r="ADL11" s="20" t="str">
        <f>IF(ISERROR(VLOOKUP(ADL9,祝日一覧!$B:$B,1,0)),"","○")</f>
        <v/>
      </c>
      <c r="ADM11" s="20" t="str">
        <f>IF(ISERROR(VLOOKUP(ADM9,祝日一覧!$B:$B,1,0)),"","○")</f>
        <v/>
      </c>
      <c r="ADN11" s="20" t="str">
        <f>IF(ISERROR(VLOOKUP(ADN9,祝日一覧!$B:$B,1,0)),"","○")</f>
        <v/>
      </c>
      <c r="ADO11" s="20" t="str">
        <f>IF(ISERROR(VLOOKUP(ADO9,祝日一覧!$B:$B,1,0)),"","○")</f>
        <v/>
      </c>
      <c r="ADP11" s="21" t="str">
        <f>IF(ISERROR(VLOOKUP(ADP9,祝日一覧!$B:$B,1,0)),"","○")</f>
        <v/>
      </c>
      <c r="ADQ11" s="19" t="str">
        <f>IF(ISERROR(VLOOKUP(ADQ9,祝日一覧!$B:$B,1,0)),"","○")</f>
        <v/>
      </c>
      <c r="ADR11" s="20" t="str">
        <f>IF(ISERROR(VLOOKUP(ADR9,祝日一覧!$B:$B,1,0)),"","○")</f>
        <v/>
      </c>
      <c r="ADS11" s="20" t="str">
        <f>IF(ISERROR(VLOOKUP(ADS9,祝日一覧!$B:$B,1,0)),"","○")</f>
        <v/>
      </c>
      <c r="ADT11" s="20" t="str">
        <f>IF(ISERROR(VLOOKUP(ADT9,祝日一覧!$B:$B,1,0)),"","○")</f>
        <v/>
      </c>
      <c r="ADU11" s="20" t="str">
        <f>IF(ISERROR(VLOOKUP(ADU9,祝日一覧!$B:$B,1,0)),"","○")</f>
        <v/>
      </c>
      <c r="ADV11" s="20" t="str">
        <f>IF(ISERROR(VLOOKUP(ADV9,祝日一覧!$B:$B,1,0)),"","○")</f>
        <v/>
      </c>
      <c r="ADW11" s="21" t="str">
        <f>IF(ISERROR(VLOOKUP(ADW9,祝日一覧!$B:$B,1,0)),"","○")</f>
        <v/>
      </c>
      <c r="ADX11" s="19" t="str">
        <f>IF(ISERROR(VLOOKUP(ADX9,祝日一覧!$B:$B,1,0)),"","○")</f>
        <v/>
      </c>
      <c r="ADY11" s="20" t="str">
        <f>IF(ISERROR(VLOOKUP(ADY9,祝日一覧!$B:$B,1,0)),"","○")</f>
        <v/>
      </c>
      <c r="ADZ11" s="20" t="str">
        <f>IF(ISERROR(VLOOKUP(ADZ9,祝日一覧!$B:$B,1,0)),"","○")</f>
        <v/>
      </c>
      <c r="AEA11" s="20" t="str">
        <f>IF(ISERROR(VLOOKUP(AEA9,祝日一覧!$B:$B,1,0)),"","○")</f>
        <v/>
      </c>
      <c r="AEB11" s="20" t="str">
        <f>IF(ISERROR(VLOOKUP(AEB9,祝日一覧!$B:$B,1,0)),"","○")</f>
        <v/>
      </c>
      <c r="AEC11" s="20" t="str">
        <f>IF(ISERROR(VLOOKUP(AEC9,祝日一覧!$B:$B,1,0)),"","○")</f>
        <v/>
      </c>
      <c r="AED11" s="21" t="str">
        <f>IF(ISERROR(VLOOKUP(AED9,祝日一覧!$B:$B,1,0)),"","○")</f>
        <v/>
      </c>
      <c r="AEE11" s="19" t="str">
        <f>IF(ISERROR(VLOOKUP(AEE9,祝日一覧!$B:$B,1,0)),"","○")</f>
        <v/>
      </c>
      <c r="AEF11" s="20" t="str">
        <f>IF(ISERROR(VLOOKUP(AEF9,祝日一覧!$B:$B,1,0)),"","○")</f>
        <v/>
      </c>
      <c r="AEG11" s="20" t="str">
        <f>IF(ISERROR(VLOOKUP(AEG9,祝日一覧!$B:$B,1,0)),"","○")</f>
        <v/>
      </c>
      <c r="AEH11" s="20" t="str">
        <f>IF(ISERROR(VLOOKUP(AEH9,祝日一覧!$B:$B,1,0)),"","○")</f>
        <v/>
      </c>
      <c r="AEI11" s="20" t="str">
        <f>IF(ISERROR(VLOOKUP(AEI9,祝日一覧!$B:$B,1,0)),"","○")</f>
        <v/>
      </c>
      <c r="AEJ11" s="20" t="str">
        <f>IF(ISERROR(VLOOKUP(AEJ9,祝日一覧!$B:$B,1,0)),"","○")</f>
        <v/>
      </c>
      <c r="AEK11" s="21" t="str">
        <f>IF(ISERROR(VLOOKUP(AEK9,祝日一覧!$B:$B,1,0)),"","○")</f>
        <v/>
      </c>
      <c r="AEL11" s="19" t="str">
        <f>IF(ISERROR(VLOOKUP(AEL9,祝日一覧!$B:$B,1,0)),"","○")</f>
        <v/>
      </c>
      <c r="AEM11" s="20" t="str">
        <f>IF(ISERROR(VLOOKUP(AEM9,祝日一覧!$B:$B,1,0)),"","○")</f>
        <v/>
      </c>
      <c r="AEN11" s="20" t="str">
        <f>IF(ISERROR(VLOOKUP(AEN9,祝日一覧!$B:$B,1,0)),"","○")</f>
        <v/>
      </c>
      <c r="AEO11" s="20" t="str">
        <f>IF(ISERROR(VLOOKUP(AEO9,祝日一覧!$B:$B,1,0)),"","○")</f>
        <v/>
      </c>
      <c r="AEP11" s="20" t="str">
        <f>IF(ISERROR(VLOOKUP(AEP9,祝日一覧!$B:$B,1,0)),"","○")</f>
        <v/>
      </c>
      <c r="AEQ11" s="20" t="str">
        <f>IF(ISERROR(VLOOKUP(AEQ9,祝日一覧!$B:$B,1,0)),"","○")</f>
        <v/>
      </c>
      <c r="AER11" s="21" t="str">
        <f>IF(ISERROR(VLOOKUP(AER9,祝日一覧!$B:$B,1,0)),"","○")</f>
        <v/>
      </c>
      <c r="AES11" s="19" t="str">
        <f>IF(ISERROR(VLOOKUP(AES9,祝日一覧!$B:$B,1,0)),"","○")</f>
        <v/>
      </c>
      <c r="AET11" s="20" t="str">
        <f>IF(ISERROR(VLOOKUP(AET9,祝日一覧!$B:$B,1,0)),"","○")</f>
        <v/>
      </c>
      <c r="AEU11" s="20" t="str">
        <f>IF(ISERROR(VLOOKUP(AEU9,祝日一覧!$B:$B,1,0)),"","○")</f>
        <v/>
      </c>
      <c r="AEV11" s="20" t="str">
        <f>IF(ISERROR(VLOOKUP(AEV9,祝日一覧!$B:$B,1,0)),"","○")</f>
        <v/>
      </c>
      <c r="AEW11" s="20" t="str">
        <f>IF(ISERROR(VLOOKUP(AEW9,祝日一覧!$B:$B,1,0)),"","○")</f>
        <v/>
      </c>
      <c r="AEX11" s="20" t="str">
        <f>IF(ISERROR(VLOOKUP(AEX9,祝日一覧!$B:$B,1,0)),"","○")</f>
        <v/>
      </c>
      <c r="AEY11" s="21" t="str">
        <f>IF(ISERROR(VLOOKUP(AEY9,祝日一覧!$B:$B,1,0)),"","○")</f>
        <v/>
      </c>
      <c r="AEZ11" s="19" t="str">
        <f>IF(ISERROR(VLOOKUP(AEZ9,祝日一覧!$B:$B,1,0)),"","○")</f>
        <v/>
      </c>
      <c r="AFA11" s="20" t="str">
        <f>IF(ISERROR(VLOOKUP(AFA9,祝日一覧!$B:$B,1,0)),"","○")</f>
        <v/>
      </c>
      <c r="AFB11" s="20" t="str">
        <f>IF(ISERROR(VLOOKUP(AFB9,祝日一覧!$B:$B,1,0)),"","○")</f>
        <v/>
      </c>
      <c r="AFC11" s="20" t="str">
        <f>IF(ISERROR(VLOOKUP(AFC9,祝日一覧!$B:$B,1,0)),"","○")</f>
        <v/>
      </c>
      <c r="AFD11" s="20" t="str">
        <f>IF(ISERROR(VLOOKUP(AFD9,祝日一覧!$B:$B,1,0)),"","○")</f>
        <v/>
      </c>
      <c r="AFE11" s="20" t="str">
        <f>IF(ISERROR(VLOOKUP(AFE9,祝日一覧!$B:$B,1,0)),"","○")</f>
        <v/>
      </c>
      <c r="AFF11" s="21" t="str">
        <f>IF(ISERROR(VLOOKUP(AFF9,祝日一覧!$B:$B,1,0)),"","○")</f>
        <v/>
      </c>
      <c r="AFG11" s="19" t="str">
        <f>IF(ISERROR(VLOOKUP(AFG9,祝日一覧!$B:$B,1,0)),"","○")</f>
        <v/>
      </c>
      <c r="AFH11" s="20" t="str">
        <f>IF(ISERROR(VLOOKUP(AFH9,祝日一覧!$B:$B,1,0)),"","○")</f>
        <v/>
      </c>
      <c r="AFI11" s="20" t="str">
        <f>IF(ISERROR(VLOOKUP(AFI9,祝日一覧!$B:$B,1,0)),"","○")</f>
        <v/>
      </c>
      <c r="AFJ11" s="20" t="str">
        <f>IF(ISERROR(VLOOKUP(AFJ9,祝日一覧!$B:$B,1,0)),"","○")</f>
        <v/>
      </c>
      <c r="AFK11" s="20" t="str">
        <f>IF(ISERROR(VLOOKUP(AFK9,祝日一覧!$B:$B,1,0)),"","○")</f>
        <v/>
      </c>
      <c r="AFL11" s="20" t="str">
        <f>IF(ISERROR(VLOOKUP(AFL9,祝日一覧!$B:$B,1,0)),"","○")</f>
        <v/>
      </c>
      <c r="AFM11" s="21" t="str">
        <f>IF(ISERROR(VLOOKUP(AFM9,祝日一覧!$B:$B,1,0)),"","○")</f>
        <v/>
      </c>
      <c r="AFN11" s="19" t="str">
        <f>IF(ISERROR(VLOOKUP(AFN9,祝日一覧!$B:$B,1,0)),"","○")</f>
        <v/>
      </c>
      <c r="AFO11" s="20" t="str">
        <f>IF(ISERROR(VLOOKUP(AFO9,祝日一覧!$B:$B,1,0)),"","○")</f>
        <v/>
      </c>
      <c r="AFP11" s="20" t="str">
        <f>IF(ISERROR(VLOOKUP(AFP9,祝日一覧!$B:$B,1,0)),"","○")</f>
        <v/>
      </c>
      <c r="AFQ11" s="20" t="str">
        <f>IF(ISERROR(VLOOKUP(AFQ9,祝日一覧!$B:$B,1,0)),"","○")</f>
        <v/>
      </c>
      <c r="AFR11" s="20" t="str">
        <f>IF(ISERROR(VLOOKUP(AFR9,祝日一覧!$B:$B,1,0)),"","○")</f>
        <v/>
      </c>
      <c r="AFS11" s="20" t="str">
        <f>IF(ISERROR(VLOOKUP(AFS9,祝日一覧!$B:$B,1,0)),"","○")</f>
        <v/>
      </c>
      <c r="AFT11" s="21" t="str">
        <f>IF(ISERROR(VLOOKUP(AFT9,祝日一覧!$B:$B,1,0)),"","○")</f>
        <v/>
      </c>
      <c r="AFU11" s="19" t="str">
        <f>IF(ISERROR(VLOOKUP(AFU9,祝日一覧!$B:$B,1,0)),"","○")</f>
        <v/>
      </c>
      <c r="AFV11" s="20" t="str">
        <f>IF(ISERROR(VLOOKUP(AFV9,祝日一覧!$B:$B,1,0)),"","○")</f>
        <v/>
      </c>
      <c r="AFW11" s="20" t="str">
        <f>IF(ISERROR(VLOOKUP(AFW9,祝日一覧!$B:$B,1,0)),"","○")</f>
        <v/>
      </c>
      <c r="AFX11" s="20" t="str">
        <f>IF(ISERROR(VLOOKUP(AFX9,祝日一覧!$B:$B,1,0)),"","○")</f>
        <v/>
      </c>
      <c r="AFY11" s="20" t="str">
        <f>IF(ISERROR(VLOOKUP(AFY9,祝日一覧!$B:$B,1,0)),"","○")</f>
        <v/>
      </c>
      <c r="AFZ11" s="20" t="str">
        <f>IF(ISERROR(VLOOKUP(AFZ9,祝日一覧!$B:$B,1,0)),"","○")</f>
        <v/>
      </c>
      <c r="AGA11" s="21" t="str">
        <f>IF(ISERROR(VLOOKUP(AGA9,祝日一覧!$B:$B,1,0)),"","○")</f>
        <v/>
      </c>
      <c r="AGB11" s="19" t="str">
        <f>IF(ISERROR(VLOOKUP(AGB9,祝日一覧!$B:$B,1,0)),"","○")</f>
        <v/>
      </c>
      <c r="AGC11" s="20" t="str">
        <f>IF(ISERROR(VLOOKUP(AGC9,祝日一覧!$B:$B,1,0)),"","○")</f>
        <v/>
      </c>
      <c r="AGD11" s="20" t="str">
        <f>IF(ISERROR(VLOOKUP(AGD9,祝日一覧!$B:$B,1,0)),"","○")</f>
        <v/>
      </c>
      <c r="AGE11" s="20" t="str">
        <f>IF(ISERROR(VLOOKUP(AGE9,祝日一覧!$B:$B,1,0)),"","○")</f>
        <v/>
      </c>
      <c r="AGF11" s="20" t="str">
        <f>IF(ISERROR(VLOOKUP(AGF9,祝日一覧!$B:$B,1,0)),"","○")</f>
        <v/>
      </c>
      <c r="AGG11" s="20" t="str">
        <f>IF(ISERROR(VLOOKUP(AGG9,祝日一覧!$B:$B,1,0)),"","○")</f>
        <v/>
      </c>
      <c r="AGH11" s="21" t="str">
        <f>IF(ISERROR(VLOOKUP(AGH9,祝日一覧!$B:$B,1,0)),"","○")</f>
        <v/>
      </c>
      <c r="AGI11" s="19" t="str">
        <f>IF(ISERROR(VLOOKUP(AGI9,祝日一覧!$B:$B,1,0)),"","○")</f>
        <v/>
      </c>
      <c r="AGJ11" s="20" t="str">
        <f>IF(ISERROR(VLOOKUP(AGJ9,祝日一覧!$B:$B,1,0)),"","○")</f>
        <v/>
      </c>
      <c r="AGK11" s="20" t="str">
        <f>IF(ISERROR(VLOOKUP(AGK9,祝日一覧!$B:$B,1,0)),"","○")</f>
        <v/>
      </c>
      <c r="AGL11" s="20" t="str">
        <f>IF(ISERROR(VLOOKUP(AGL9,祝日一覧!$B:$B,1,0)),"","○")</f>
        <v/>
      </c>
      <c r="AGM11" s="20" t="str">
        <f>IF(ISERROR(VLOOKUP(AGM9,祝日一覧!$B:$B,1,0)),"","○")</f>
        <v/>
      </c>
      <c r="AGN11" s="20" t="str">
        <f>IF(ISERROR(VLOOKUP(AGN9,祝日一覧!$B:$B,1,0)),"","○")</f>
        <v/>
      </c>
      <c r="AGO11" s="21" t="str">
        <f>IF(ISERROR(VLOOKUP(AGO9,祝日一覧!$B:$B,1,0)),"","○")</f>
        <v/>
      </c>
      <c r="AGP11" s="19" t="str">
        <f>IF(ISERROR(VLOOKUP(AGP9,祝日一覧!$B:$B,1,0)),"","○")</f>
        <v/>
      </c>
      <c r="AGQ11" s="20" t="str">
        <f>IF(ISERROR(VLOOKUP(AGQ9,祝日一覧!$B:$B,1,0)),"","○")</f>
        <v/>
      </c>
      <c r="AGR11" s="20" t="str">
        <f>IF(ISERROR(VLOOKUP(AGR9,祝日一覧!$B:$B,1,0)),"","○")</f>
        <v/>
      </c>
      <c r="AGS11" s="20" t="str">
        <f>IF(ISERROR(VLOOKUP(AGS9,祝日一覧!$B:$B,1,0)),"","○")</f>
        <v/>
      </c>
      <c r="AGT11" s="20" t="str">
        <f>IF(ISERROR(VLOOKUP(AGT9,祝日一覧!$B:$B,1,0)),"","○")</f>
        <v/>
      </c>
      <c r="AGU11" s="20" t="str">
        <f>IF(ISERROR(VLOOKUP(AGU9,祝日一覧!$B:$B,1,0)),"","○")</f>
        <v/>
      </c>
      <c r="AGV11" s="21" t="str">
        <f>IF(ISERROR(VLOOKUP(AGV9,祝日一覧!$B:$B,1,0)),"","○")</f>
        <v/>
      </c>
      <c r="AGW11" s="19" t="str">
        <f>IF(ISERROR(VLOOKUP(AGW9,祝日一覧!$B:$B,1,0)),"","○")</f>
        <v/>
      </c>
      <c r="AGX11" s="20" t="str">
        <f>IF(ISERROR(VLOOKUP(AGX9,祝日一覧!$B:$B,1,0)),"","○")</f>
        <v/>
      </c>
      <c r="AGY11" s="20" t="str">
        <f>IF(ISERROR(VLOOKUP(AGY9,祝日一覧!$B:$B,1,0)),"","○")</f>
        <v/>
      </c>
      <c r="AGZ11" s="20" t="str">
        <f>IF(ISERROR(VLOOKUP(AGZ9,祝日一覧!$B:$B,1,0)),"","○")</f>
        <v/>
      </c>
      <c r="AHA11" s="20" t="str">
        <f>IF(ISERROR(VLOOKUP(AHA9,祝日一覧!$B:$B,1,0)),"","○")</f>
        <v/>
      </c>
      <c r="AHB11" s="20" t="str">
        <f>IF(ISERROR(VLOOKUP(AHB9,祝日一覧!$B:$B,1,0)),"","○")</f>
        <v/>
      </c>
      <c r="AHC11" s="21" t="str">
        <f>IF(ISERROR(VLOOKUP(AHC9,祝日一覧!$B:$B,1,0)),"","○")</f>
        <v/>
      </c>
      <c r="AHD11" s="19" t="str">
        <f>IF(ISERROR(VLOOKUP(AHD9,祝日一覧!$B:$B,1,0)),"","○")</f>
        <v/>
      </c>
      <c r="AHE11" s="20" t="str">
        <f>IF(ISERROR(VLOOKUP(AHE9,祝日一覧!$B:$B,1,0)),"","○")</f>
        <v/>
      </c>
      <c r="AHF11" s="20" t="str">
        <f>IF(ISERROR(VLOOKUP(AHF9,祝日一覧!$B:$B,1,0)),"","○")</f>
        <v/>
      </c>
      <c r="AHG11" s="20" t="str">
        <f>IF(ISERROR(VLOOKUP(AHG9,祝日一覧!$B:$B,1,0)),"","○")</f>
        <v/>
      </c>
      <c r="AHH11" s="20" t="str">
        <f>IF(ISERROR(VLOOKUP(AHH9,祝日一覧!$B:$B,1,0)),"","○")</f>
        <v/>
      </c>
      <c r="AHI11" s="20" t="str">
        <f>IF(ISERROR(VLOOKUP(AHI9,祝日一覧!$B:$B,1,0)),"","○")</f>
        <v/>
      </c>
      <c r="AHJ11" s="21" t="str">
        <f>IF(ISERROR(VLOOKUP(AHJ9,祝日一覧!$B:$B,1,0)),"","○")</f>
        <v/>
      </c>
      <c r="AHK11" s="19" t="str">
        <f>IF(ISERROR(VLOOKUP(AHK9,祝日一覧!$B:$B,1,0)),"","○")</f>
        <v/>
      </c>
      <c r="AHL11" s="20" t="str">
        <f>IF(ISERROR(VLOOKUP(AHL9,祝日一覧!$B:$B,1,0)),"","○")</f>
        <v/>
      </c>
      <c r="AHM11" s="20" t="str">
        <f>IF(ISERROR(VLOOKUP(AHM9,祝日一覧!$B:$B,1,0)),"","○")</f>
        <v/>
      </c>
      <c r="AHN11" s="20" t="str">
        <f>IF(ISERROR(VLOOKUP(AHN9,祝日一覧!$B:$B,1,0)),"","○")</f>
        <v/>
      </c>
      <c r="AHO11" s="20" t="str">
        <f>IF(ISERROR(VLOOKUP(AHO9,祝日一覧!$B:$B,1,0)),"","○")</f>
        <v/>
      </c>
      <c r="AHP11" s="20" t="str">
        <f>IF(ISERROR(VLOOKUP(AHP9,祝日一覧!$B:$B,1,0)),"","○")</f>
        <v/>
      </c>
      <c r="AHQ11" s="21" t="str">
        <f>IF(ISERROR(VLOOKUP(AHQ9,祝日一覧!$B:$B,1,0)),"","○")</f>
        <v/>
      </c>
      <c r="AHR11" s="19" t="str">
        <f>IF(ISERROR(VLOOKUP(AHR9,祝日一覧!$B:$B,1,0)),"","○")</f>
        <v/>
      </c>
      <c r="AHS11" s="20" t="str">
        <f>IF(ISERROR(VLOOKUP(AHS9,祝日一覧!$B:$B,1,0)),"","○")</f>
        <v/>
      </c>
      <c r="AHT11" s="20" t="str">
        <f>IF(ISERROR(VLOOKUP(AHT9,祝日一覧!$B:$B,1,0)),"","○")</f>
        <v/>
      </c>
      <c r="AHU11" s="20" t="str">
        <f>IF(ISERROR(VLOOKUP(AHU9,祝日一覧!$B:$B,1,0)),"","○")</f>
        <v/>
      </c>
      <c r="AHV11" s="20" t="str">
        <f>IF(ISERROR(VLOOKUP(AHV9,祝日一覧!$B:$B,1,0)),"","○")</f>
        <v/>
      </c>
      <c r="AHW11" s="20" t="str">
        <f>IF(ISERROR(VLOOKUP(AHW9,祝日一覧!$B:$B,1,0)),"","○")</f>
        <v/>
      </c>
      <c r="AHX11" s="21" t="str">
        <f>IF(ISERROR(VLOOKUP(AHX9,祝日一覧!$B:$B,1,0)),"","○")</f>
        <v/>
      </c>
      <c r="AHY11" s="19" t="str">
        <f>IF(ISERROR(VLOOKUP(AHY9,祝日一覧!$B:$B,1,0)),"","○")</f>
        <v/>
      </c>
      <c r="AHZ11" s="20" t="str">
        <f>IF(ISERROR(VLOOKUP(AHZ9,祝日一覧!$B:$B,1,0)),"","○")</f>
        <v/>
      </c>
      <c r="AIA11" s="20" t="str">
        <f>IF(ISERROR(VLOOKUP(AIA9,祝日一覧!$B:$B,1,0)),"","○")</f>
        <v/>
      </c>
      <c r="AIB11" s="20" t="str">
        <f>IF(ISERROR(VLOOKUP(AIB9,祝日一覧!$B:$B,1,0)),"","○")</f>
        <v/>
      </c>
      <c r="AIC11" s="20" t="str">
        <f>IF(ISERROR(VLOOKUP(AIC9,祝日一覧!$B:$B,1,0)),"","○")</f>
        <v/>
      </c>
      <c r="AID11" s="20" t="str">
        <f>IF(ISERROR(VLOOKUP(AID9,祝日一覧!$B:$B,1,0)),"","○")</f>
        <v/>
      </c>
      <c r="AIE11" s="21" t="str">
        <f>IF(ISERROR(VLOOKUP(AIE9,祝日一覧!$B:$B,1,0)),"","○")</f>
        <v/>
      </c>
      <c r="AIF11" s="19" t="str">
        <f>IF(ISERROR(VLOOKUP(AIF9,祝日一覧!$B:$B,1,0)),"","○")</f>
        <v/>
      </c>
      <c r="AIG11" s="20" t="str">
        <f>IF(ISERROR(VLOOKUP(AIG9,祝日一覧!$B:$B,1,0)),"","○")</f>
        <v/>
      </c>
      <c r="AIH11" s="20" t="str">
        <f>IF(ISERROR(VLOOKUP(AIH9,祝日一覧!$B:$B,1,0)),"","○")</f>
        <v/>
      </c>
      <c r="AII11" s="20" t="str">
        <f>IF(ISERROR(VLOOKUP(AII9,祝日一覧!$B:$B,1,0)),"","○")</f>
        <v/>
      </c>
      <c r="AIJ11" s="20" t="str">
        <f>IF(ISERROR(VLOOKUP(AIJ9,祝日一覧!$B:$B,1,0)),"","○")</f>
        <v/>
      </c>
      <c r="AIK11" s="20" t="str">
        <f>IF(ISERROR(VLOOKUP(AIK9,祝日一覧!$B:$B,1,0)),"","○")</f>
        <v/>
      </c>
      <c r="AIL11" s="21" t="str">
        <f>IF(ISERROR(VLOOKUP(AIL9,祝日一覧!$B:$B,1,0)),"","○")</f>
        <v/>
      </c>
      <c r="AIM11" s="19" t="str">
        <f>IF(ISERROR(VLOOKUP(AIM9,祝日一覧!$B:$B,1,0)),"","○")</f>
        <v/>
      </c>
      <c r="AIN11" s="20" t="str">
        <f>IF(ISERROR(VLOOKUP(AIN9,祝日一覧!$B:$B,1,0)),"","○")</f>
        <v/>
      </c>
      <c r="AIO11" s="20" t="str">
        <f>IF(ISERROR(VLOOKUP(AIO9,祝日一覧!$B:$B,1,0)),"","○")</f>
        <v/>
      </c>
      <c r="AIP11" s="20" t="str">
        <f>IF(ISERROR(VLOOKUP(AIP9,祝日一覧!$B:$B,1,0)),"","○")</f>
        <v/>
      </c>
      <c r="AIQ11" s="20" t="str">
        <f>IF(ISERROR(VLOOKUP(AIQ9,祝日一覧!$B:$B,1,0)),"","○")</f>
        <v/>
      </c>
      <c r="AIR11" s="20" t="str">
        <f>IF(ISERROR(VLOOKUP(AIR9,祝日一覧!$B:$B,1,0)),"","○")</f>
        <v/>
      </c>
      <c r="AIS11" s="21" t="str">
        <f>IF(ISERROR(VLOOKUP(AIS9,祝日一覧!$B:$B,1,0)),"","○")</f>
        <v/>
      </c>
      <c r="AIT11" s="19" t="str">
        <f>IF(ISERROR(VLOOKUP(AIT9,祝日一覧!$B:$B,1,0)),"","○")</f>
        <v/>
      </c>
      <c r="AIU11" s="20" t="str">
        <f>IF(ISERROR(VLOOKUP(AIU9,祝日一覧!$B:$B,1,0)),"","○")</f>
        <v/>
      </c>
      <c r="AIV11" s="20" t="str">
        <f>IF(ISERROR(VLOOKUP(AIV9,祝日一覧!$B:$B,1,0)),"","○")</f>
        <v/>
      </c>
      <c r="AIW11" s="20" t="str">
        <f>IF(ISERROR(VLOOKUP(AIW9,祝日一覧!$B:$B,1,0)),"","○")</f>
        <v/>
      </c>
      <c r="AIX11" s="20" t="str">
        <f>IF(ISERROR(VLOOKUP(AIX9,祝日一覧!$B:$B,1,0)),"","○")</f>
        <v/>
      </c>
      <c r="AIY11" s="20" t="str">
        <f>IF(ISERROR(VLOOKUP(AIY9,祝日一覧!$B:$B,1,0)),"","○")</f>
        <v/>
      </c>
      <c r="AIZ11" s="21" t="str">
        <f>IF(ISERROR(VLOOKUP(AIZ9,祝日一覧!$B:$B,1,0)),"","○")</f>
        <v/>
      </c>
      <c r="AJA11" s="19" t="str">
        <f>IF(ISERROR(VLOOKUP(AJA9,祝日一覧!$B:$B,1,0)),"","○")</f>
        <v/>
      </c>
      <c r="AJB11" s="20" t="str">
        <f>IF(ISERROR(VLOOKUP(AJB9,祝日一覧!$B:$B,1,0)),"","○")</f>
        <v/>
      </c>
      <c r="AJC11" s="20" t="str">
        <f>IF(ISERROR(VLOOKUP(AJC9,祝日一覧!$B:$B,1,0)),"","○")</f>
        <v/>
      </c>
      <c r="AJD11" s="20" t="str">
        <f>IF(ISERROR(VLOOKUP(AJD9,祝日一覧!$B:$B,1,0)),"","○")</f>
        <v/>
      </c>
      <c r="AJE11" s="20" t="str">
        <f>IF(ISERROR(VLOOKUP(AJE9,祝日一覧!$B:$B,1,0)),"","○")</f>
        <v/>
      </c>
      <c r="AJF11" s="20" t="str">
        <f>IF(ISERROR(VLOOKUP(AJF9,祝日一覧!$B:$B,1,0)),"","○")</f>
        <v/>
      </c>
      <c r="AJG11" s="21" t="str">
        <f>IF(ISERROR(VLOOKUP(AJG9,祝日一覧!$B:$B,1,0)),"","○")</f>
        <v/>
      </c>
      <c r="AJH11" s="19" t="str">
        <f>IF(ISERROR(VLOOKUP(AJH9,祝日一覧!$B:$B,1,0)),"","○")</f>
        <v/>
      </c>
      <c r="AJI11" s="20" t="str">
        <f>IF(ISERROR(VLOOKUP(AJI9,祝日一覧!$B:$B,1,0)),"","○")</f>
        <v/>
      </c>
      <c r="AJJ11" s="20" t="str">
        <f>IF(ISERROR(VLOOKUP(AJJ9,祝日一覧!$B:$B,1,0)),"","○")</f>
        <v/>
      </c>
      <c r="AJK11" s="20" t="str">
        <f>IF(ISERROR(VLOOKUP(AJK9,祝日一覧!$B:$B,1,0)),"","○")</f>
        <v/>
      </c>
      <c r="AJL11" s="20" t="str">
        <f>IF(ISERROR(VLOOKUP(AJL9,祝日一覧!$B:$B,1,0)),"","○")</f>
        <v/>
      </c>
      <c r="AJM11" s="20" t="str">
        <f>IF(ISERROR(VLOOKUP(AJM9,祝日一覧!$B:$B,1,0)),"","○")</f>
        <v/>
      </c>
      <c r="AJN11" s="21" t="str">
        <f>IF(ISERROR(VLOOKUP(AJN9,祝日一覧!$B:$B,1,0)),"","○")</f>
        <v/>
      </c>
      <c r="AJO11" s="19" t="str">
        <f>IF(ISERROR(VLOOKUP(AJO9,祝日一覧!$B:$B,1,0)),"","○")</f>
        <v/>
      </c>
      <c r="AJP11" s="20" t="str">
        <f>IF(ISERROR(VLOOKUP(AJP9,祝日一覧!$B:$B,1,0)),"","○")</f>
        <v/>
      </c>
      <c r="AJQ11" s="20" t="str">
        <f>IF(ISERROR(VLOOKUP(AJQ9,祝日一覧!$B:$B,1,0)),"","○")</f>
        <v/>
      </c>
      <c r="AJR11" s="20" t="str">
        <f>IF(ISERROR(VLOOKUP(AJR9,祝日一覧!$B:$B,1,0)),"","○")</f>
        <v/>
      </c>
      <c r="AJS11" s="20" t="str">
        <f>IF(ISERROR(VLOOKUP(AJS9,祝日一覧!$B:$B,1,0)),"","○")</f>
        <v/>
      </c>
      <c r="AJT11" s="20" t="str">
        <f>IF(ISERROR(VLOOKUP(AJT9,祝日一覧!$B:$B,1,0)),"","○")</f>
        <v/>
      </c>
      <c r="AJU11" s="21" t="str">
        <f>IF(ISERROR(VLOOKUP(AJU9,祝日一覧!$B:$B,1,0)),"","○")</f>
        <v/>
      </c>
      <c r="AJV11" s="19" t="str">
        <f>IF(ISERROR(VLOOKUP(AJV9,祝日一覧!$B:$B,1,0)),"","○")</f>
        <v/>
      </c>
      <c r="AJW11" s="20" t="str">
        <f>IF(ISERROR(VLOOKUP(AJW9,祝日一覧!$B:$B,1,0)),"","○")</f>
        <v/>
      </c>
      <c r="AJX11" s="20" t="str">
        <f>IF(ISERROR(VLOOKUP(AJX9,祝日一覧!$B:$B,1,0)),"","○")</f>
        <v/>
      </c>
      <c r="AJY11" s="20" t="str">
        <f>IF(ISERROR(VLOOKUP(AJY9,祝日一覧!$B:$B,1,0)),"","○")</f>
        <v/>
      </c>
      <c r="AJZ11" s="20" t="str">
        <f>IF(ISERROR(VLOOKUP(AJZ9,祝日一覧!$B:$B,1,0)),"","○")</f>
        <v/>
      </c>
      <c r="AKA11" s="20" t="str">
        <f>IF(ISERROR(VLOOKUP(AKA9,祝日一覧!$B:$B,1,0)),"","○")</f>
        <v/>
      </c>
      <c r="AKB11" s="21" t="str">
        <f>IF(ISERROR(VLOOKUP(AKB9,祝日一覧!$B:$B,1,0)),"","○")</f>
        <v/>
      </c>
      <c r="AKC11" s="19" t="str">
        <f>IF(ISERROR(VLOOKUP(AKC9,祝日一覧!$B:$B,1,0)),"","○")</f>
        <v/>
      </c>
      <c r="AKD11" s="20" t="str">
        <f>IF(ISERROR(VLOOKUP(AKD9,祝日一覧!$B:$B,1,0)),"","○")</f>
        <v/>
      </c>
      <c r="AKE11" s="20" t="str">
        <f>IF(ISERROR(VLOOKUP(AKE9,祝日一覧!$B:$B,1,0)),"","○")</f>
        <v/>
      </c>
      <c r="AKF11" s="20" t="str">
        <f>IF(ISERROR(VLOOKUP(AKF9,祝日一覧!$B:$B,1,0)),"","○")</f>
        <v/>
      </c>
      <c r="AKG11" s="20" t="str">
        <f>IF(ISERROR(VLOOKUP(AKG9,祝日一覧!$B:$B,1,0)),"","○")</f>
        <v/>
      </c>
      <c r="AKH11" s="20" t="str">
        <f>IF(ISERROR(VLOOKUP(AKH9,祝日一覧!$B:$B,1,0)),"","○")</f>
        <v/>
      </c>
      <c r="AKI11" s="21" t="str">
        <f>IF(ISERROR(VLOOKUP(AKI9,祝日一覧!$B:$B,1,0)),"","○")</f>
        <v/>
      </c>
      <c r="AKJ11" s="19" t="str">
        <f>IF(ISERROR(VLOOKUP(AKJ9,祝日一覧!$B:$B,1,0)),"","○")</f>
        <v/>
      </c>
      <c r="AKK11" s="20" t="str">
        <f>IF(ISERROR(VLOOKUP(AKK9,祝日一覧!$B:$B,1,0)),"","○")</f>
        <v/>
      </c>
      <c r="AKL11" s="20" t="str">
        <f>IF(ISERROR(VLOOKUP(AKL9,祝日一覧!$B:$B,1,0)),"","○")</f>
        <v/>
      </c>
      <c r="AKM11" s="20" t="str">
        <f>IF(ISERROR(VLOOKUP(AKM9,祝日一覧!$B:$B,1,0)),"","○")</f>
        <v/>
      </c>
      <c r="AKN11" s="20" t="str">
        <f>IF(ISERROR(VLOOKUP(AKN9,祝日一覧!$B:$B,1,0)),"","○")</f>
        <v/>
      </c>
      <c r="AKO11" s="20" t="str">
        <f>IF(ISERROR(VLOOKUP(AKO9,祝日一覧!$B:$B,1,0)),"","○")</f>
        <v/>
      </c>
      <c r="AKP11" s="21" t="str">
        <f>IF(ISERROR(VLOOKUP(AKP9,祝日一覧!$B:$B,1,0)),"","○")</f>
        <v/>
      </c>
      <c r="AKQ11" s="19" t="str">
        <f>IF(ISERROR(VLOOKUP(AKQ9,祝日一覧!$B:$B,1,0)),"","○")</f>
        <v/>
      </c>
      <c r="AKR11" s="20" t="str">
        <f>IF(ISERROR(VLOOKUP(AKR9,祝日一覧!$B:$B,1,0)),"","○")</f>
        <v/>
      </c>
      <c r="AKS11" s="20" t="str">
        <f>IF(ISERROR(VLOOKUP(AKS9,祝日一覧!$B:$B,1,0)),"","○")</f>
        <v/>
      </c>
      <c r="AKT11" s="20" t="str">
        <f>IF(ISERROR(VLOOKUP(AKT9,祝日一覧!$B:$B,1,0)),"","○")</f>
        <v/>
      </c>
      <c r="AKU11" s="20" t="str">
        <f>IF(ISERROR(VLOOKUP(AKU9,祝日一覧!$B:$B,1,0)),"","○")</f>
        <v/>
      </c>
      <c r="AKV11" s="20" t="str">
        <f>IF(ISERROR(VLOOKUP(AKV9,祝日一覧!$B:$B,1,0)),"","○")</f>
        <v/>
      </c>
      <c r="AKW11" s="21" t="str">
        <f>IF(ISERROR(VLOOKUP(AKW9,祝日一覧!$B:$B,1,0)),"","○")</f>
        <v/>
      </c>
      <c r="AKX11" s="19" t="str">
        <f>IF(ISERROR(VLOOKUP(AKX9,祝日一覧!$B:$B,1,0)),"","○")</f>
        <v/>
      </c>
      <c r="AKY11" s="20" t="str">
        <f>IF(ISERROR(VLOOKUP(AKY9,祝日一覧!$B:$B,1,0)),"","○")</f>
        <v/>
      </c>
      <c r="AKZ11" s="20" t="str">
        <f>IF(ISERROR(VLOOKUP(AKZ9,祝日一覧!$B:$B,1,0)),"","○")</f>
        <v/>
      </c>
      <c r="ALA11" s="20" t="str">
        <f>IF(ISERROR(VLOOKUP(ALA9,祝日一覧!$B:$B,1,0)),"","○")</f>
        <v/>
      </c>
      <c r="ALB11" s="20" t="str">
        <f>IF(ISERROR(VLOOKUP(ALB9,祝日一覧!$B:$B,1,0)),"","○")</f>
        <v/>
      </c>
      <c r="ALC11" s="20" t="str">
        <f>IF(ISERROR(VLOOKUP(ALC9,祝日一覧!$B:$B,1,0)),"","○")</f>
        <v/>
      </c>
      <c r="ALD11" s="21" t="str">
        <f>IF(ISERROR(VLOOKUP(ALD9,祝日一覧!$B:$B,1,0)),"","○")</f>
        <v/>
      </c>
      <c r="ALE11" s="19" t="str">
        <f>IF(ISERROR(VLOOKUP(ALE9,祝日一覧!$B:$B,1,0)),"","○")</f>
        <v/>
      </c>
      <c r="ALF11" s="20" t="str">
        <f>IF(ISERROR(VLOOKUP(ALF9,祝日一覧!$B:$B,1,0)),"","○")</f>
        <v/>
      </c>
      <c r="ALG11" s="20" t="str">
        <f>IF(ISERROR(VLOOKUP(ALG9,祝日一覧!$B:$B,1,0)),"","○")</f>
        <v/>
      </c>
      <c r="ALH11" s="20" t="str">
        <f>IF(ISERROR(VLOOKUP(ALH9,祝日一覧!$B:$B,1,0)),"","○")</f>
        <v/>
      </c>
      <c r="ALI11" s="20" t="str">
        <f>IF(ISERROR(VLOOKUP(ALI9,祝日一覧!$B:$B,1,0)),"","○")</f>
        <v/>
      </c>
      <c r="ALJ11" s="20" t="str">
        <f>IF(ISERROR(VLOOKUP(ALJ9,祝日一覧!$B:$B,1,0)),"","○")</f>
        <v/>
      </c>
      <c r="ALK11" s="21" t="str">
        <f>IF(ISERROR(VLOOKUP(ALK9,祝日一覧!$B:$B,1,0)),"","○")</f>
        <v/>
      </c>
      <c r="ALL11" s="19" t="str">
        <f>IF(ISERROR(VLOOKUP(ALL9,祝日一覧!$B:$B,1,0)),"","○")</f>
        <v/>
      </c>
      <c r="ALM11" s="20" t="str">
        <f>IF(ISERROR(VLOOKUP(ALM9,祝日一覧!$B:$B,1,0)),"","○")</f>
        <v/>
      </c>
      <c r="ALN11" s="20" t="str">
        <f>IF(ISERROR(VLOOKUP(ALN9,祝日一覧!$B:$B,1,0)),"","○")</f>
        <v/>
      </c>
      <c r="ALO11" s="20" t="str">
        <f>IF(ISERROR(VLOOKUP(ALO9,祝日一覧!$B:$B,1,0)),"","○")</f>
        <v/>
      </c>
      <c r="ALP11" s="20" t="str">
        <f>IF(ISERROR(VLOOKUP(ALP9,祝日一覧!$B:$B,1,0)),"","○")</f>
        <v/>
      </c>
      <c r="ALQ11" s="20" t="str">
        <f>IF(ISERROR(VLOOKUP(ALQ9,祝日一覧!$B:$B,1,0)),"","○")</f>
        <v/>
      </c>
      <c r="ALR11" s="21" t="str">
        <f>IF(ISERROR(VLOOKUP(ALR9,祝日一覧!$B:$B,1,0)),"","○")</f>
        <v/>
      </c>
      <c r="ALS11" s="19" t="str">
        <f>IF(ISERROR(VLOOKUP(ALS9,祝日一覧!$B:$B,1,0)),"","○")</f>
        <v/>
      </c>
      <c r="ALT11" s="20" t="str">
        <f>IF(ISERROR(VLOOKUP(ALT9,祝日一覧!$B:$B,1,0)),"","○")</f>
        <v/>
      </c>
      <c r="ALU11" s="20" t="str">
        <f>IF(ISERROR(VLOOKUP(ALU9,祝日一覧!$B:$B,1,0)),"","○")</f>
        <v/>
      </c>
      <c r="ALV11" s="20" t="str">
        <f>IF(ISERROR(VLOOKUP(ALV9,祝日一覧!$B:$B,1,0)),"","○")</f>
        <v/>
      </c>
      <c r="ALW11" s="20" t="str">
        <f>IF(ISERROR(VLOOKUP(ALW9,祝日一覧!$B:$B,1,0)),"","○")</f>
        <v/>
      </c>
      <c r="ALX11" s="20" t="str">
        <f>IF(ISERROR(VLOOKUP(ALX9,祝日一覧!$B:$B,1,0)),"","○")</f>
        <v/>
      </c>
      <c r="ALY11" s="21" t="str">
        <f>IF(ISERROR(VLOOKUP(ALY9,祝日一覧!$B:$B,1,0)),"","○")</f>
        <v/>
      </c>
      <c r="ALZ11" s="19" t="str">
        <f>IF(ISERROR(VLOOKUP(ALZ9,祝日一覧!$B:$B,1,0)),"","○")</f>
        <v/>
      </c>
      <c r="AMA11" s="20" t="str">
        <f>IF(ISERROR(VLOOKUP(AMA9,祝日一覧!$B:$B,1,0)),"","○")</f>
        <v/>
      </c>
      <c r="AMB11" s="20" t="str">
        <f>IF(ISERROR(VLOOKUP(AMB9,祝日一覧!$B:$B,1,0)),"","○")</f>
        <v/>
      </c>
      <c r="AMC11" s="20" t="str">
        <f>IF(ISERROR(VLOOKUP(AMC9,祝日一覧!$B:$B,1,0)),"","○")</f>
        <v/>
      </c>
      <c r="AMD11" s="20" t="str">
        <f>IF(ISERROR(VLOOKUP(AMD9,祝日一覧!$B:$B,1,0)),"","○")</f>
        <v/>
      </c>
      <c r="AME11" s="20" t="str">
        <f>IF(ISERROR(VLOOKUP(AME9,祝日一覧!$B:$B,1,0)),"","○")</f>
        <v/>
      </c>
      <c r="AMF11" s="21" t="str">
        <f>IF(ISERROR(VLOOKUP(AMF9,祝日一覧!$B:$B,1,0)),"","○")</f>
        <v/>
      </c>
      <c r="AMG11" s="19" t="str">
        <f>IF(ISERROR(VLOOKUP(AMG9,祝日一覧!$B:$B,1,0)),"","○")</f>
        <v/>
      </c>
      <c r="AMH11" s="20" t="str">
        <f>IF(ISERROR(VLOOKUP(AMH9,祝日一覧!$B:$B,1,0)),"","○")</f>
        <v/>
      </c>
      <c r="AMI11" s="20" t="str">
        <f>IF(ISERROR(VLOOKUP(AMI9,祝日一覧!$B:$B,1,0)),"","○")</f>
        <v/>
      </c>
      <c r="AMJ11" s="20" t="str">
        <f>IF(ISERROR(VLOOKUP(AMJ9,祝日一覧!$B:$B,1,0)),"","○")</f>
        <v/>
      </c>
      <c r="AMK11" s="20" t="str">
        <f>IF(ISERROR(VLOOKUP(AMK9,祝日一覧!$B:$B,1,0)),"","○")</f>
        <v/>
      </c>
      <c r="AML11" s="20" t="str">
        <f>IF(ISERROR(VLOOKUP(AML9,祝日一覧!$B:$B,1,0)),"","○")</f>
        <v/>
      </c>
      <c r="AMM11" s="21" t="str">
        <f>IF(ISERROR(VLOOKUP(AMM9,祝日一覧!$B:$B,1,0)),"","○")</f>
        <v/>
      </c>
      <c r="AMN11" s="19" t="str">
        <f>IF(ISERROR(VLOOKUP(AMN9,祝日一覧!$B:$B,1,0)),"","○")</f>
        <v/>
      </c>
      <c r="AMO11" s="20" t="str">
        <f>IF(ISERROR(VLOOKUP(AMO9,祝日一覧!$B:$B,1,0)),"","○")</f>
        <v/>
      </c>
      <c r="AMP11" s="20" t="str">
        <f>IF(ISERROR(VLOOKUP(AMP9,祝日一覧!$B:$B,1,0)),"","○")</f>
        <v/>
      </c>
      <c r="AMQ11" s="20" t="str">
        <f>IF(ISERROR(VLOOKUP(AMQ9,祝日一覧!$B:$B,1,0)),"","○")</f>
        <v/>
      </c>
      <c r="AMR11" s="20" t="str">
        <f>IF(ISERROR(VLOOKUP(AMR9,祝日一覧!$B:$B,1,0)),"","○")</f>
        <v/>
      </c>
      <c r="AMS11" s="20" t="str">
        <f>IF(ISERROR(VLOOKUP(AMS9,祝日一覧!$B:$B,1,0)),"","○")</f>
        <v/>
      </c>
      <c r="AMT11" s="21" t="str">
        <f>IF(ISERROR(VLOOKUP(AMT9,祝日一覧!$B:$B,1,0)),"","○")</f>
        <v/>
      </c>
      <c r="AMU11" s="19" t="str">
        <f>IF(ISERROR(VLOOKUP(AMU9,祝日一覧!$B:$B,1,0)),"","○")</f>
        <v/>
      </c>
      <c r="AMV11" s="20" t="str">
        <f>IF(ISERROR(VLOOKUP(AMV9,祝日一覧!$B:$B,1,0)),"","○")</f>
        <v/>
      </c>
      <c r="AMW11" s="20" t="str">
        <f>IF(ISERROR(VLOOKUP(AMW9,祝日一覧!$B:$B,1,0)),"","○")</f>
        <v/>
      </c>
      <c r="AMX11" s="20" t="str">
        <f>IF(ISERROR(VLOOKUP(AMX9,祝日一覧!$B:$B,1,0)),"","○")</f>
        <v/>
      </c>
      <c r="AMY11" s="20" t="str">
        <f>IF(ISERROR(VLOOKUP(AMY9,祝日一覧!$B:$B,1,0)),"","○")</f>
        <v/>
      </c>
      <c r="AMZ11" s="20" t="str">
        <f>IF(ISERROR(VLOOKUP(AMZ9,祝日一覧!$B:$B,1,0)),"","○")</f>
        <v/>
      </c>
      <c r="ANA11" s="21" t="str">
        <f>IF(ISERROR(VLOOKUP(ANA9,祝日一覧!$B:$B,1,0)),"","○")</f>
        <v/>
      </c>
      <c r="ANB11" s="19" t="str">
        <f>IF(ISERROR(VLOOKUP(ANB9,祝日一覧!$B:$B,1,0)),"","○")</f>
        <v/>
      </c>
      <c r="ANC11" s="20" t="str">
        <f>IF(ISERROR(VLOOKUP(ANC9,祝日一覧!$B:$B,1,0)),"","○")</f>
        <v/>
      </c>
      <c r="AND11" s="20" t="str">
        <f>IF(ISERROR(VLOOKUP(AND9,祝日一覧!$B:$B,1,0)),"","○")</f>
        <v/>
      </c>
      <c r="ANE11" s="20" t="str">
        <f>IF(ISERROR(VLOOKUP(ANE9,祝日一覧!$B:$B,1,0)),"","○")</f>
        <v/>
      </c>
      <c r="ANF11" s="20" t="str">
        <f>IF(ISERROR(VLOOKUP(ANF9,祝日一覧!$B:$B,1,0)),"","○")</f>
        <v/>
      </c>
      <c r="ANG11" s="20" t="str">
        <f>IF(ISERROR(VLOOKUP(ANG9,祝日一覧!$B:$B,1,0)),"","○")</f>
        <v/>
      </c>
      <c r="ANH11" s="21" t="str">
        <f>IF(ISERROR(VLOOKUP(ANH9,祝日一覧!$B:$B,1,0)),"","○")</f>
        <v/>
      </c>
      <c r="ANI11" s="19" t="str">
        <f>IF(ISERROR(VLOOKUP(ANI9,祝日一覧!$B:$B,1,0)),"","○")</f>
        <v/>
      </c>
      <c r="ANJ11" s="20" t="str">
        <f>IF(ISERROR(VLOOKUP(ANJ9,祝日一覧!$B:$B,1,0)),"","○")</f>
        <v/>
      </c>
      <c r="ANK11" s="20" t="str">
        <f>IF(ISERROR(VLOOKUP(ANK9,祝日一覧!$B:$B,1,0)),"","○")</f>
        <v/>
      </c>
      <c r="ANL11" s="20" t="str">
        <f>IF(ISERROR(VLOOKUP(ANL9,祝日一覧!$B:$B,1,0)),"","○")</f>
        <v/>
      </c>
      <c r="ANM11" s="20" t="str">
        <f>IF(ISERROR(VLOOKUP(ANM9,祝日一覧!$B:$B,1,0)),"","○")</f>
        <v/>
      </c>
      <c r="ANN11" s="20" t="str">
        <f>IF(ISERROR(VLOOKUP(ANN9,祝日一覧!$B:$B,1,0)),"","○")</f>
        <v/>
      </c>
      <c r="ANO11" s="21" t="str">
        <f>IF(ISERROR(VLOOKUP(ANO9,祝日一覧!$B:$B,1,0)),"","○")</f>
        <v/>
      </c>
      <c r="ANP11" s="19" t="str">
        <f>IF(ISERROR(VLOOKUP(ANP9,祝日一覧!$B:$B,1,0)),"","○")</f>
        <v/>
      </c>
      <c r="ANQ11" s="20" t="str">
        <f>IF(ISERROR(VLOOKUP(ANQ9,祝日一覧!$B:$B,1,0)),"","○")</f>
        <v/>
      </c>
      <c r="ANR11" s="20" t="str">
        <f>IF(ISERROR(VLOOKUP(ANR9,祝日一覧!$B:$B,1,0)),"","○")</f>
        <v/>
      </c>
      <c r="ANS11" s="20" t="str">
        <f>IF(ISERROR(VLOOKUP(ANS9,祝日一覧!$B:$B,1,0)),"","○")</f>
        <v/>
      </c>
      <c r="ANT11" s="20" t="str">
        <f>IF(ISERROR(VLOOKUP(ANT9,祝日一覧!$B:$B,1,0)),"","○")</f>
        <v/>
      </c>
      <c r="ANU11" s="20" t="str">
        <f>IF(ISERROR(VLOOKUP(ANU9,祝日一覧!$B:$B,1,0)),"","○")</f>
        <v/>
      </c>
      <c r="ANV11" s="21" t="str">
        <f>IF(ISERROR(VLOOKUP(ANV9,祝日一覧!$B:$B,1,0)),"","○")</f>
        <v/>
      </c>
      <c r="ANW11" s="19" t="str">
        <f>IF(ISERROR(VLOOKUP(ANW9,祝日一覧!$B:$B,1,0)),"","○")</f>
        <v/>
      </c>
      <c r="ANX11" s="20" t="str">
        <f>IF(ISERROR(VLOOKUP(ANX9,祝日一覧!$B:$B,1,0)),"","○")</f>
        <v/>
      </c>
      <c r="ANY11" s="20" t="str">
        <f>IF(ISERROR(VLOOKUP(ANY9,祝日一覧!$B:$B,1,0)),"","○")</f>
        <v/>
      </c>
      <c r="ANZ11" s="20" t="str">
        <f>IF(ISERROR(VLOOKUP(ANZ9,祝日一覧!$B:$B,1,0)),"","○")</f>
        <v/>
      </c>
      <c r="AOA11" s="20" t="str">
        <f>IF(ISERROR(VLOOKUP(AOA9,祝日一覧!$B:$B,1,0)),"","○")</f>
        <v/>
      </c>
      <c r="AOB11" s="20" t="str">
        <f>IF(ISERROR(VLOOKUP(AOB9,祝日一覧!$B:$B,1,0)),"","○")</f>
        <v/>
      </c>
      <c r="AOC11" s="21" t="str">
        <f>IF(ISERROR(VLOOKUP(AOC9,祝日一覧!$B:$B,1,0)),"","○")</f>
        <v/>
      </c>
      <c r="AOD11" s="19" t="str">
        <f>IF(ISERROR(VLOOKUP(AOD9,祝日一覧!$B:$B,1,0)),"","○")</f>
        <v/>
      </c>
      <c r="AOE11" s="20" t="str">
        <f>IF(ISERROR(VLOOKUP(AOE9,祝日一覧!$B:$B,1,0)),"","○")</f>
        <v/>
      </c>
      <c r="AOF11" s="20" t="str">
        <f>IF(ISERROR(VLOOKUP(AOF9,祝日一覧!$B:$B,1,0)),"","○")</f>
        <v/>
      </c>
      <c r="AOG11" s="20" t="str">
        <f>IF(ISERROR(VLOOKUP(AOG9,祝日一覧!$B:$B,1,0)),"","○")</f>
        <v/>
      </c>
      <c r="AOH11" s="20" t="str">
        <f>IF(ISERROR(VLOOKUP(AOH9,祝日一覧!$B:$B,1,0)),"","○")</f>
        <v/>
      </c>
      <c r="AOI11" s="20" t="str">
        <f>IF(ISERROR(VLOOKUP(AOI9,祝日一覧!$B:$B,1,0)),"","○")</f>
        <v/>
      </c>
      <c r="AOJ11" s="21" t="str">
        <f>IF(ISERROR(VLOOKUP(AOJ9,祝日一覧!$B:$B,1,0)),"","○")</f>
        <v/>
      </c>
      <c r="AOK11" s="19" t="str">
        <f>IF(ISERROR(VLOOKUP(AOK9,祝日一覧!$B:$B,1,0)),"","○")</f>
        <v/>
      </c>
      <c r="AOL11" s="20" t="str">
        <f>IF(ISERROR(VLOOKUP(AOL9,祝日一覧!$B:$B,1,0)),"","○")</f>
        <v/>
      </c>
      <c r="AOM11" s="20" t="str">
        <f>IF(ISERROR(VLOOKUP(AOM9,祝日一覧!$B:$B,1,0)),"","○")</f>
        <v/>
      </c>
      <c r="AON11" s="20" t="str">
        <f>IF(ISERROR(VLOOKUP(AON9,祝日一覧!$B:$B,1,0)),"","○")</f>
        <v/>
      </c>
      <c r="AOO11" s="20" t="str">
        <f>IF(ISERROR(VLOOKUP(AOO9,祝日一覧!$B:$B,1,0)),"","○")</f>
        <v/>
      </c>
      <c r="AOP11" s="20" t="str">
        <f>IF(ISERROR(VLOOKUP(AOP9,祝日一覧!$B:$B,1,0)),"","○")</f>
        <v/>
      </c>
      <c r="AOQ11" s="21" t="str">
        <f>IF(ISERROR(VLOOKUP(AOQ9,祝日一覧!$B:$B,1,0)),"","○")</f>
        <v/>
      </c>
      <c r="AOR11" s="19" t="str">
        <f>IF(ISERROR(VLOOKUP(AOR9,祝日一覧!$B:$B,1,0)),"","○")</f>
        <v/>
      </c>
      <c r="AOS11" s="20" t="str">
        <f>IF(ISERROR(VLOOKUP(AOS9,祝日一覧!$B:$B,1,0)),"","○")</f>
        <v/>
      </c>
      <c r="AOT11" s="20" t="str">
        <f>IF(ISERROR(VLOOKUP(AOT9,祝日一覧!$B:$B,1,0)),"","○")</f>
        <v/>
      </c>
      <c r="AOU11" s="20" t="str">
        <f>IF(ISERROR(VLOOKUP(AOU9,祝日一覧!$B:$B,1,0)),"","○")</f>
        <v/>
      </c>
      <c r="AOV11" s="20" t="str">
        <f>IF(ISERROR(VLOOKUP(AOV9,祝日一覧!$B:$B,1,0)),"","○")</f>
        <v/>
      </c>
      <c r="AOW11" s="20" t="str">
        <f>IF(ISERROR(VLOOKUP(AOW9,祝日一覧!$B:$B,1,0)),"","○")</f>
        <v/>
      </c>
      <c r="AOX11" s="21" t="str">
        <f>IF(ISERROR(VLOOKUP(AOX9,祝日一覧!$B:$B,1,0)),"","○")</f>
        <v/>
      </c>
      <c r="AOY11" s="19" t="str">
        <f>IF(ISERROR(VLOOKUP(AOY9,祝日一覧!$B:$B,1,0)),"","○")</f>
        <v/>
      </c>
      <c r="AOZ11" s="20" t="str">
        <f>IF(ISERROR(VLOOKUP(AOZ9,祝日一覧!$B:$B,1,0)),"","○")</f>
        <v/>
      </c>
      <c r="APA11" s="20" t="str">
        <f>IF(ISERROR(VLOOKUP(APA9,祝日一覧!$B:$B,1,0)),"","○")</f>
        <v/>
      </c>
      <c r="APB11" s="20" t="str">
        <f>IF(ISERROR(VLOOKUP(APB9,祝日一覧!$B:$B,1,0)),"","○")</f>
        <v/>
      </c>
      <c r="APC11" s="20" t="str">
        <f>IF(ISERROR(VLOOKUP(APC9,祝日一覧!$B:$B,1,0)),"","○")</f>
        <v/>
      </c>
      <c r="APD11" s="20" t="str">
        <f>IF(ISERROR(VLOOKUP(APD9,祝日一覧!$B:$B,1,0)),"","○")</f>
        <v/>
      </c>
      <c r="APE11" s="21" t="str">
        <f>IF(ISERROR(VLOOKUP(APE9,祝日一覧!$B:$B,1,0)),"","○")</f>
        <v/>
      </c>
      <c r="APF11" s="19" t="str">
        <f>IF(ISERROR(VLOOKUP(APF9,祝日一覧!$B:$B,1,0)),"","○")</f>
        <v/>
      </c>
      <c r="APG11" s="20" t="str">
        <f>IF(ISERROR(VLOOKUP(APG9,祝日一覧!$B:$B,1,0)),"","○")</f>
        <v/>
      </c>
      <c r="APH11" s="20" t="str">
        <f>IF(ISERROR(VLOOKUP(APH9,祝日一覧!$B:$B,1,0)),"","○")</f>
        <v/>
      </c>
      <c r="API11" s="20" t="str">
        <f>IF(ISERROR(VLOOKUP(API9,祝日一覧!$B:$B,1,0)),"","○")</f>
        <v/>
      </c>
      <c r="APJ11" s="20" t="str">
        <f>IF(ISERROR(VLOOKUP(APJ9,祝日一覧!$B:$B,1,0)),"","○")</f>
        <v/>
      </c>
      <c r="APK11" s="20" t="str">
        <f>IF(ISERROR(VLOOKUP(APK9,祝日一覧!$B:$B,1,0)),"","○")</f>
        <v/>
      </c>
      <c r="APL11" s="21" t="str">
        <f>IF(ISERROR(VLOOKUP(APL9,祝日一覧!$B:$B,1,0)),"","○")</f>
        <v/>
      </c>
      <c r="APM11" s="19" t="str">
        <f>IF(ISERROR(VLOOKUP(APM9,祝日一覧!$B:$B,1,0)),"","○")</f>
        <v/>
      </c>
      <c r="APN11" s="20" t="str">
        <f>IF(ISERROR(VLOOKUP(APN9,祝日一覧!$B:$B,1,0)),"","○")</f>
        <v/>
      </c>
      <c r="APO11" s="20" t="str">
        <f>IF(ISERROR(VLOOKUP(APO9,祝日一覧!$B:$B,1,0)),"","○")</f>
        <v/>
      </c>
      <c r="APP11" s="20" t="str">
        <f>IF(ISERROR(VLOOKUP(APP9,祝日一覧!$B:$B,1,0)),"","○")</f>
        <v/>
      </c>
      <c r="APQ11" s="20" t="str">
        <f>IF(ISERROR(VLOOKUP(APQ9,祝日一覧!$B:$B,1,0)),"","○")</f>
        <v/>
      </c>
      <c r="APR11" s="20" t="str">
        <f>IF(ISERROR(VLOOKUP(APR9,祝日一覧!$B:$B,1,0)),"","○")</f>
        <v/>
      </c>
      <c r="APS11" s="21" t="str">
        <f>IF(ISERROR(VLOOKUP(APS9,祝日一覧!$B:$B,1,0)),"","○")</f>
        <v/>
      </c>
      <c r="APT11" s="19" t="str">
        <f>IF(ISERROR(VLOOKUP(APT9,祝日一覧!$B:$B,1,0)),"","○")</f>
        <v/>
      </c>
      <c r="APU11" s="20" t="str">
        <f>IF(ISERROR(VLOOKUP(APU9,祝日一覧!$B:$B,1,0)),"","○")</f>
        <v/>
      </c>
      <c r="APV11" s="20" t="str">
        <f>IF(ISERROR(VLOOKUP(APV9,祝日一覧!$B:$B,1,0)),"","○")</f>
        <v/>
      </c>
      <c r="APW11" s="20" t="str">
        <f>IF(ISERROR(VLOOKUP(APW9,祝日一覧!$B:$B,1,0)),"","○")</f>
        <v/>
      </c>
      <c r="APX11" s="20" t="str">
        <f>IF(ISERROR(VLOOKUP(APX9,祝日一覧!$B:$B,1,0)),"","○")</f>
        <v/>
      </c>
      <c r="APY11" s="20" t="str">
        <f>IF(ISERROR(VLOOKUP(APY9,祝日一覧!$B:$B,1,0)),"","○")</f>
        <v/>
      </c>
      <c r="APZ11" s="21" t="str">
        <f>IF(ISERROR(VLOOKUP(APZ9,祝日一覧!$B:$B,1,0)),"","○")</f>
        <v/>
      </c>
      <c r="AQA11" s="19" t="str">
        <f>IF(ISERROR(VLOOKUP(AQA9,祝日一覧!$B:$B,1,0)),"","○")</f>
        <v/>
      </c>
      <c r="AQB11" s="20" t="str">
        <f>IF(ISERROR(VLOOKUP(AQB9,祝日一覧!$B:$B,1,0)),"","○")</f>
        <v/>
      </c>
      <c r="AQC11" s="20" t="str">
        <f>IF(ISERROR(VLOOKUP(AQC9,祝日一覧!$B:$B,1,0)),"","○")</f>
        <v/>
      </c>
      <c r="AQD11" s="20" t="str">
        <f>IF(ISERROR(VLOOKUP(AQD9,祝日一覧!$B:$B,1,0)),"","○")</f>
        <v/>
      </c>
      <c r="AQE11" s="20" t="str">
        <f>IF(ISERROR(VLOOKUP(AQE9,祝日一覧!$B:$B,1,0)),"","○")</f>
        <v/>
      </c>
      <c r="AQF11" s="20" t="str">
        <f>IF(ISERROR(VLOOKUP(AQF9,祝日一覧!$B:$B,1,0)),"","○")</f>
        <v/>
      </c>
      <c r="AQG11" s="21" t="str">
        <f>IF(ISERROR(VLOOKUP(AQG9,祝日一覧!$B:$B,1,0)),"","○")</f>
        <v/>
      </c>
    </row>
    <row r="12" spans="1:1125" ht="13.5" customHeight="1" thickBot="1">
      <c r="A12" s="197"/>
      <c r="B12" s="198"/>
      <c r="C12" s="205"/>
      <c r="D12" s="205"/>
      <c r="E12" s="206"/>
      <c r="F12" s="23" t="str">
        <f t="shared" ref="F12:BQ12" si="1538">IF(OR(F10=$L$2,F10=$M$2,F11="○"),"休","")</f>
        <v>休</v>
      </c>
      <c r="G12" s="24" t="str">
        <f t="shared" si="1538"/>
        <v/>
      </c>
      <c r="H12" s="24" t="str">
        <f t="shared" si="1538"/>
        <v/>
      </c>
      <c r="I12" s="24" t="str">
        <f t="shared" si="1538"/>
        <v/>
      </c>
      <c r="J12" s="24" t="str">
        <f t="shared" si="1538"/>
        <v/>
      </c>
      <c r="K12" s="24" t="str">
        <f t="shared" si="1538"/>
        <v/>
      </c>
      <c r="L12" s="25" t="str">
        <f t="shared" si="1538"/>
        <v>休</v>
      </c>
      <c r="M12" s="23" t="str">
        <f t="shared" si="1538"/>
        <v>休</v>
      </c>
      <c r="N12" s="24" t="str">
        <f t="shared" si="1538"/>
        <v/>
      </c>
      <c r="O12" s="24" t="str">
        <f t="shared" si="1538"/>
        <v/>
      </c>
      <c r="P12" s="24" t="str">
        <f t="shared" si="1538"/>
        <v/>
      </c>
      <c r="Q12" s="24" t="str">
        <f t="shared" si="1538"/>
        <v/>
      </c>
      <c r="R12" s="24" t="str">
        <f t="shared" si="1538"/>
        <v/>
      </c>
      <c r="S12" s="25" t="str">
        <f t="shared" si="1538"/>
        <v>休</v>
      </c>
      <c r="T12" s="23" t="str">
        <f t="shared" si="1538"/>
        <v>休</v>
      </c>
      <c r="U12" s="24" t="str">
        <f t="shared" si="1538"/>
        <v/>
      </c>
      <c r="V12" s="24" t="str">
        <f t="shared" si="1538"/>
        <v/>
      </c>
      <c r="W12" s="24" t="str">
        <f t="shared" si="1538"/>
        <v/>
      </c>
      <c r="X12" s="24" t="str">
        <f t="shared" si="1538"/>
        <v/>
      </c>
      <c r="Y12" s="24" t="str">
        <f t="shared" si="1538"/>
        <v/>
      </c>
      <c r="Z12" s="25" t="str">
        <f t="shared" si="1538"/>
        <v>休</v>
      </c>
      <c r="AA12" s="23" t="str">
        <f t="shared" si="1538"/>
        <v>休</v>
      </c>
      <c r="AB12" s="24" t="str">
        <f t="shared" si="1538"/>
        <v/>
      </c>
      <c r="AC12" s="24" t="str">
        <f t="shared" si="1538"/>
        <v/>
      </c>
      <c r="AD12" s="24" t="str">
        <f t="shared" si="1538"/>
        <v/>
      </c>
      <c r="AE12" s="24" t="str">
        <f t="shared" si="1538"/>
        <v/>
      </c>
      <c r="AF12" s="24" t="str">
        <f t="shared" si="1538"/>
        <v/>
      </c>
      <c r="AG12" s="25" t="str">
        <f t="shared" si="1538"/>
        <v>休</v>
      </c>
      <c r="AH12" s="23" t="str">
        <f t="shared" si="1538"/>
        <v>休</v>
      </c>
      <c r="AI12" s="24" t="str">
        <f t="shared" si="1538"/>
        <v/>
      </c>
      <c r="AJ12" s="24" t="str">
        <f t="shared" si="1538"/>
        <v>休</v>
      </c>
      <c r="AK12" s="24" t="str">
        <f t="shared" si="1538"/>
        <v/>
      </c>
      <c r="AL12" s="24" t="str">
        <f t="shared" si="1538"/>
        <v/>
      </c>
      <c r="AM12" s="24" t="str">
        <f t="shared" si="1538"/>
        <v/>
      </c>
      <c r="AN12" s="25" t="str">
        <f t="shared" si="1538"/>
        <v>休</v>
      </c>
      <c r="AO12" s="23" t="str">
        <f t="shared" si="1538"/>
        <v>休</v>
      </c>
      <c r="AP12" s="24" t="str">
        <f t="shared" si="1538"/>
        <v>休</v>
      </c>
      <c r="AQ12" s="24" t="str">
        <f t="shared" si="1538"/>
        <v>休</v>
      </c>
      <c r="AR12" s="24" t="str">
        <f t="shared" si="1538"/>
        <v/>
      </c>
      <c r="AS12" s="24" t="str">
        <f t="shared" si="1538"/>
        <v/>
      </c>
      <c r="AT12" s="24" t="str">
        <f t="shared" si="1538"/>
        <v/>
      </c>
      <c r="AU12" s="25" t="str">
        <f t="shared" si="1538"/>
        <v>休</v>
      </c>
      <c r="AV12" s="23" t="str">
        <f t="shared" si="1538"/>
        <v>休</v>
      </c>
      <c r="AW12" s="24" t="str">
        <f t="shared" si="1538"/>
        <v/>
      </c>
      <c r="AX12" s="24" t="str">
        <f t="shared" si="1538"/>
        <v/>
      </c>
      <c r="AY12" s="24" t="str">
        <f t="shared" si="1538"/>
        <v/>
      </c>
      <c r="AZ12" s="24" t="str">
        <f t="shared" si="1538"/>
        <v/>
      </c>
      <c r="BA12" s="24" t="str">
        <f t="shared" si="1538"/>
        <v/>
      </c>
      <c r="BB12" s="25" t="str">
        <f t="shared" si="1538"/>
        <v>休</v>
      </c>
      <c r="BC12" s="23" t="str">
        <f t="shared" si="1538"/>
        <v>休</v>
      </c>
      <c r="BD12" s="24" t="str">
        <f t="shared" si="1538"/>
        <v/>
      </c>
      <c r="BE12" s="24" t="str">
        <f t="shared" si="1538"/>
        <v/>
      </c>
      <c r="BF12" s="24" t="str">
        <f t="shared" si="1538"/>
        <v/>
      </c>
      <c r="BG12" s="24" t="str">
        <f t="shared" si="1538"/>
        <v/>
      </c>
      <c r="BH12" s="24" t="str">
        <f t="shared" si="1538"/>
        <v/>
      </c>
      <c r="BI12" s="25" t="str">
        <f t="shared" si="1538"/>
        <v>休</v>
      </c>
      <c r="BJ12" s="23" t="str">
        <f t="shared" si="1538"/>
        <v>休</v>
      </c>
      <c r="BK12" s="24" t="str">
        <f t="shared" si="1538"/>
        <v/>
      </c>
      <c r="BL12" s="24" t="str">
        <f t="shared" si="1538"/>
        <v/>
      </c>
      <c r="BM12" s="24" t="str">
        <f t="shared" si="1538"/>
        <v/>
      </c>
      <c r="BN12" s="24" t="str">
        <f t="shared" si="1538"/>
        <v/>
      </c>
      <c r="BO12" s="24" t="str">
        <f t="shared" si="1538"/>
        <v/>
      </c>
      <c r="BP12" s="25" t="str">
        <f t="shared" si="1538"/>
        <v>休</v>
      </c>
      <c r="BQ12" s="23" t="str">
        <f t="shared" si="1538"/>
        <v>休</v>
      </c>
      <c r="BR12" s="24" t="str">
        <f t="shared" ref="BR12:EC12" si="1539">IF(OR(BR10=$L$2,BR10=$M$2,BR11="○"),"休","")</f>
        <v/>
      </c>
      <c r="BS12" s="24" t="str">
        <f t="shared" si="1539"/>
        <v/>
      </c>
      <c r="BT12" s="24" t="str">
        <f t="shared" si="1539"/>
        <v/>
      </c>
      <c r="BU12" s="24" t="str">
        <f t="shared" si="1539"/>
        <v/>
      </c>
      <c r="BV12" s="24" t="str">
        <f t="shared" si="1539"/>
        <v/>
      </c>
      <c r="BW12" s="25" t="str">
        <f t="shared" si="1539"/>
        <v>休</v>
      </c>
      <c r="BX12" s="23" t="str">
        <f t="shared" si="1539"/>
        <v>休</v>
      </c>
      <c r="BY12" s="24" t="str">
        <f t="shared" si="1539"/>
        <v/>
      </c>
      <c r="BZ12" s="24" t="str">
        <f t="shared" si="1539"/>
        <v/>
      </c>
      <c r="CA12" s="24" t="str">
        <f t="shared" si="1539"/>
        <v/>
      </c>
      <c r="CB12" s="24" t="str">
        <f t="shared" si="1539"/>
        <v/>
      </c>
      <c r="CC12" s="24" t="str">
        <f t="shared" si="1539"/>
        <v/>
      </c>
      <c r="CD12" s="25" t="str">
        <f t="shared" si="1539"/>
        <v>休</v>
      </c>
      <c r="CE12" s="23" t="str">
        <f t="shared" si="1539"/>
        <v>休</v>
      </c>
      <c r="CF12" s="24" t="str">
        <f t="shared" si="1539"/>
        <v/>
      </c>
      <c r="CG12" s="24" t="str">
        <f t="shared" si="1539"/>
        <v/>
      </c>
      <c r="CH12" s="24" t="str">
        <f t="shared" si="1539"/>
        <v/>
      </c>
      <c r="CI12" s="24" t="str">
        <f t="shared" si="1539"/>
        <v/>
      </c>
      <c r="CJ12" s="24" t="str">
        <f t="shared" si="1539"/>
        <v/>
      </c>
      <c r="CK12" s="25" t="str">
        <f t="shared" si="1539"/>
        <v>休</v>
      </c>
      <c r="CL12" s="23" t="str">
        <f t="shared" si="1539"/>
        <v>休</v>
      </c>
      <c r="CM12" s="24" t="str">
        <f t="shared" si="1539"/>
        <v/>
      </c>
      <c r="CN12" s="24" t="str">
        <f t="shared" si="1539"/>
        <v/>
      </c>
      <c r="CO12" s="24" t="str">
        <f t="shared" si="1539"/>
        <v/>
      </c>
      <c r="CP12" s="24" t="str">
        <f t="shared" si="1539"/>
        <v/>
      </c>
      <c r="CQ12" s="24" t="str">
        <f t="shared" si="1539"/>
        <v/>
      </c>
      <c r="CR12" s="25" t="str">
        <f t="shared" si="1539"/>
        <v>休</v>
      </c>
      <c r="CS12" s="23" t="str">
        <f t="shared" si="1539"/>
        <v>休</v>
      </c>
      <c r="CT12" s="24" t="str">
        <f t="shared" si="1539"/>
        <v/>
      </c>
      <c r="CU12" s="24" t="str">
        <f t="shared" si="1539"/>
        <v/>
      </c>
      <c r="CV12" s="24" t="str">
        <f t="shared" si="1539"/>
        <v/>
      </c>
      <c r="CW12" s="24" t="str">
        <f t="shared" si="1539"/>
        <v/>
      </c>
      <c r="CX12" s="24" t="str">
        <f t="shared" si="1539"/>
        <v/>
      </c>
      <c r="CY12" s="25" t="str">
        <f t="shared" si="1539"/>
        <v>休</v>
      </c>
      <c r="CZ12" s="23" t="str">
        <f t="shared" si="1539"/>
        <v>休</v>
      </c>
      <c r="DA12" s="24" t="str">
        <f t="shared" si="1539"/>
        <v/>
      </c>
      <c r="DB12" s="24" t="str">
        <f t="shared" si="1539"/>
        <v/>
      </c>
      <c r="DC12" s="24" t="str">
        <f t="shared" si="1539"/>
        <v/>
      </c>
      <c r="DD12" s="24" t="str">
        <f t="shared" si="1539"/>
        <v/>
      </c>
      <c r="DE12" s="24" t="str">
        <f t="shared" si="1539"/>
        <v/>
      </c>
      <c r="DF12" s="25" t="str">
        <f t="shared" si="1539"/>
        <v>休</v>
      </c>
      <c r="DG12" s="23" t="str">
        <f t="shared" si="1539"/>
        <v>休</v>
      </c>
      <c r="DH12" s="24" t="str">
        <f t="shared" si="1539"/>
        <v/>
      </c>
      <c r="DI12" s="24" t="str">
        <f t="shared" si="1539"/>
        <v/>
      </c>
      <c r="DJ12" s="24" t="str">
        <f t="shared" si="1539"/>
        <v/>
      </c>
      <c r="DK12" s="24" t="str">
        <f t="shared" si="1539"/>
        <v/>
      </c>
      <c r="DL12" s="24" t="str">
        <f t="shared" si="1539"/>
        <v/>
      </c>
      <c r="DM12" s="25" t="str">
        <f t="shared" si="1539"/>
        <v>休</v>
      </c>
      <c r="DN12" s="23" t="str">
        <f t="shared" si="1539"/>
        <v>休</v>
      </c>
      <c r="DO12" s="24" t="str">
        <f t="shared" si="1539"/>
        <v>休</v>
      </c>
      <c r="DP12" s="24" t="str">
        <f t="shared" si="1539"/>
        <v/>
      </c>
      <c r="DQ12" s="24" t="str">
        <f t="shared" si="1539"/>
        <v/>
      </c>
      <c r="DR12" s="24" t="str">
        <f t="shared" si="1539"/>
        <v/>
      </c>
      <c r="DS12" s="24" t="str">
        <f t="shared" si="1539"/>
        <v/>
      </c>
      <c r="DT12" s="25" t="str">
        <f t="shared" si="1539"/>
        <v>休</v>
      </c>
      <c r="DU12" s="23" t="str">
        <f t="shared" si="1539"/>
        <v>休</v>
      </c>
      <c r="DV12" s="24" t="str">
        <f t="shared" si="1539"/>
        <v/>
      </c>
      <c r="DW12" s="24" t="str">
        <f t="shared" si="1539"/>
        <v/>
      </c>
      <c r="DX12" s="24" t="str">
        <f t="shared" si="1539"/>
        <v/>
      </c>
      <c r="DY12" s="24" t="str">
        <f t="shared" si="1539"/>
        <v/>
      </c>
      <c r="DZ12" s="24" t="str">
        <f t="shared" si="1539"/>
        <v/>
      </c>
      <c r="EA12" s="25" t="str">
        <f t="shared" si="1539"/>
        <v>休</v>
      </c>
      <c r="EB12" s="23" t="str">
        <f t="shared" si="1539"/>
        <v>休</v>
      </c>
      <c r="EC12" s="24" t="str">
        <f t="shared" si="1539"/>
        <v/>
      </c>
      <c r="ED12" s="24" t="str">
        <f t="shared" ref="ED12:GO12" si="1540">IF(OR(ED10=$L$2,ED10=$M$2,ED11="○"),"休","")</f>
        <v/>
      </c>
      <c r="EE12" s="24" t="str">
        <f t="shared" si="1540"/>
        <v/>
      </c>
      <c r="EF12" s="24" t="str">
        <f t="shared" si="1540"/>
        <v/>
      </c>
      <c r="EG12" s="24" t="str">
        <f t="shared" si="1540"/>
        <v/>
      </c>
      <c r="EH12" s="25" t="str">
        <f t="shared" si="1540"/>
        <v>休</v>
      </c>
      <c r="EI12" s="23" t="str">
        <f t="shared" si="1540"/>
        <v>休</v>
      </c>
      <c r="EJ12" s="24" t="str">
        <f t="shared" si="1540"/>
        <v>休</v>
      </c>
      <c r="EK12" s="24" t="str">
        <f t="shared" si="1540"/>
        <v/>
      </c>
      <c r="EL12" s="24" t="str">
        <f t="shared" si="1540"/>
        <v/>
      </c>
      <c r="EM12" s="24" t="str">
        <f t="shared" si="1540"/>
        <v/>
      </c>
      <c r="EN12" s="24" t="str">
        <f t="shared" si="1540"/>
        <v/>
      </c>
      <c r="EO12" s="25" t="str">
        <f t="shared" si="1540"/>
        <v>休</v>
      </c>
      <c r="EP12" s="23" t="str">
        <f t="shared" si="1540"/>
        <v>休</v>
      </c>
      <c r="EQ12" s="24" t="str">
        <f t="shared" si="1540"/>
        <v/>
      </c>
      <c r="ER12" s="24" t="str">
        <f t="shared" si="1540"/>
        <v/>
      </c>
      <c r="ES12" s="24" t="str">
        <f t="shared" si="1540"/>
        <v/>
      </c>
      <c r="ET12" s="24" t="str">
        <f t="shared" si="1540"/>
        <v/>
      </c>
      <c r="EU12" s="24" t="str">
        <f t="shared" si="1540"/>
        <v/>
      </c>
      <c r="EV12" s="25" t="str">
        <f t="shared" si="1540"/>
        <v>休</v>
      </c>
      <c r="EW12" s="23" t="str">
        <f t="shared" si="1540"/>
        <v>休</v>
      </c>
      <c r="EX12" s="24" t="str">
        <f t="shared" si="1540"/>
        <v/>
      </c>
      <c r="EY12" s="24" t="str">
        <f t="shared" si="1540"/>
        <v/>
      </c>
      <c r="EZ12" s="24" t="str">
        <f t="shared" si="1540"/>
        <v/>
      </c>
      <c r="FA12" s="24" t="str">
        <f t="shared" si="1540"/>
        <v/>
      </c>
      <c r="FB12" s="24" t="str">
        <f t="shared" si="1540"/>
        <v/>
      </c>
      <c r="FC12" s="25" t="str">
        <f t="shared" si="1540"/>
        <v>休</v>
      </c>
      <c r="FD12" s="23" t="str">
        <f t="shared" si="1540"/>
        <v>休</v>
      </c>
      <c r="FE12" s="24" t="str">
        <f t="shared" si="1540"/>
        <v/>
      </c>
      <c r="FF12" s="24" t="str">
        <f t="shared" si="1540"/>
        <v/>
      </c>
      <c r="FG12" s="24" t="str">
        <f t="shared" si="1540"/>
        <v/>
      </c>
      <c r="FH12" s="24" t="str">
        <f t="shared" si="1540"/>
        <v/>
      </c>
      <c r="FI12" s="24" t="str">
        <f t="shared" si="1540"/>
        <v/>
      </c>
      <c r="FJ12" s="25" t="str">
        <f t="shared" si="1540"/>
        <v>休</v>
      </c>
      <c r="FK12" s="23" t="str">
        <f t="shared" si="1540"/>
        <v>休</v>
      </c>
      <c r="FL12" s="24" t="str">
        <f t="shared" si="1540"/>
        <v/>
      </c>
      <c r="FM12" s="24" t="str">
        <f t="shared" si="1540"/>
        <v/>
      </c>
      <c r="FN12" s="24" t="str">
        <f t="shared" si="1540"/>
        <v/>
      </c>
      <c r="FO12" s="24" t="str">
        <f t="shared" si="1540"/>
        <v/>
      </c>
      <c r="FP12" s="24" t="str">
        <f t="shared" si="1540"/>
        <v/>
      </c>
      <c r="FQ12" s="25" t="str">
        <f t="shared" si="1540"/>
        <v>休</v>
      </c>
      <c r="FR12" s="23" t="str">
        <f t="shared" si="1540"/>
        <v>休</v>
      </c>
      <c r="FS12" s="24" t="str">
        <f t="shared" si="1540"/>
        <v>休</v>
      </c>
      <c r="FT12" s="24" t="str">
        <f t="shared" si="1540"/>
        <v/>
      </c>
      <c r="FU12" s="24" t="str">
        <f t="shared" si="1540"/>
        <v/>
      </c>
      <c r="FV12" s="24" t="str">
        <f t="shared" si="1540"/>
        <v/>
      </c>
      <c r="FW12" s="24" t="str">
        <f t="shared" si="1540"/>
        <v/>
      </c>
      <c r="FX12" s="25" t="str">
        <f t="shared" si="1540"/>
        <v>休</v>
      </c>
      <c r="FY12" s="23" t="str">
        <f t="shared" si="1540"/>
        <v>休</v>
      </c>
      <c r="FZ12" s="24" t="str">
        <f t="shared" si="1540"/>
        <v/>
      </c>
      <c r="GA12" s="24" t="str">
        <f t="shared" si="1540"/>
        <v>休</v>
      </c>
      <c r="GB12" s="24" t="str">
        <f t="shared" si="1540"/>
        <v/>
      </c>
      <c r="GC12" s="24" t="str">
        <f t="shared" si="1540"/>
        <v/>
      </c>
      <c r="GD12" s="24" t="str">
        <f t="shared" si="1540"/>
        <v/>
      </c>
      <c r="GE12" s="25" t="str">
        <f t="shared" si="1540"/>
        <v>休</v>
      </c>
      <c r="GF12" s="23" t="str">
        <f t="shared" si="1540"/>
        <v>休</v>
      </c>
      <c r="GG12" s="24" t="str">
        <f t="shared" si="1540"/>
        <v/>
      </c>
      <c r="GH12" s="24" t="str">
        <f t="shared" si="1540"/>
        <v/>
      </c>
      <c r="GI12" s="24" t="str">
        <f t="shared" si="1540"/>
        <v/>
      </c>
      <c r="GJ12" s="24" t="str">
        <f t="shared" si="1540"/>
        <v/>
      </c>
      <c r="GK12" s="24" t="str">
        <f t="shared" si="1540"/>
        <v/>
      </c>
      <c r="GL12" s="25" t="str">
        <f t="shared" si="1540"/>
        <v>休</v>
      </c>
      <c r="GM12" s="23" t="str">
        <f t="shared" si="1540"/>
        <v>休</v>
      </c>
      <c r="GN12" s="24" t="str">
        <f t="shared" si="1540"/>
        <v/>
      </c>
      <c r="GO12" s="24" t="str">
        <f t="shared" si="1540"/>
        <v/>
      </c>
      <c r="GP12" s="24" t="str">
        <f t="shared" ref="GP12:JA12" si="1541">IF(OR(GP10=$L$2,GP10=$M$2,GP11="○"),"休","")</f>
        <v/>
      </c>
      <c r="GQ12" s="24" t="str">
        <f t="shared" si="1541"/>
        <v/>
      </c>
      <c r="GR12" s="24" t="str">
        <f t="shared" si="1541"/>
        <v/>
      </c>
      <c r="GS12" s="25" t="str">
        <f t="shared" si="1541"/>
        <v>休</v>
      </c>
      <c r="GT12" s="23" t="str">
        <f t="shared" si="1541"/>
        <v>休</v>
      </c>
      <c r="GU12" s="24" t="str">
        <f t="shared" si="1541"/>
        <v>休</v>
      </c>
      <c r="GV12" s="24" t="str">
        <f t="shared" si="1541"/>
        <v/>
      </c>
      <c r="GW12" s="24" t="str">
        <f t="shared" si="1541"/>
        <v/>
      </c>
      <c r="GX12" s="24" t="str">
        <f t="shared" si="1541"/>
        <v/>
      </c>
      <c r="GY12" s="24" t="str">
        <f t="shared" si="1541"/>
        <v/>
      </c>
      <c r="GZ12" s="25" t="str">
        <f t="shared" si="1541"/>
        <v>休</v>
      </c>
      <c r="HA12" s="23" t="str">
        <f t="shared" si="1541"/>
        <v>休</v>
      </c>
      <c r="HB12" s="24" t="str">
        <f t="shared" si="1541"/>
        <v/>
      </c>
      <c r="HC12" s="24" t="str">
        <f t="shared" si="1541"/>
        <v/>
      </c>
      <c r="HD12" s="24" t="str">
        <f t="shared" si="1541"/>
        <v/>
      </c>
      <c r="HE12" s="24" t="str">
        <f t="shared" si="1541"/>
        <v/>
      </c>
      <c r="HF12" s="24" t="str">
        <f t="shared" si="1541"/>
        <v/>
      </c>
      <c r="HG12" s="25" t="str">
        <f t="shared" si="1541"/>
        <v>休</v>
      </c>
      <c r="HH12" s="23" t="str">
        <f t="shared" si="1541"/>
        <v>休</v>
      </c>
      <c r="HI12" s="24" t="str">
        <f t="shared" si="1541"/>
        <v/>
      </c>
      <c r="HJ12" s="24" t="str">
        <f t="shared" si="1541"/>
        <v/>
      </c>
      <c r="HK12" s="24" t="str">
        <f t="shared" si="1541"/>
        <v/>
      </c>
      <c r="HL12" s="24" t="str">
        <f t="shared" si="1541"/>
        <v/>
      </c>
      <c r="HM12" s="24" t="str">
        <f t="shared" si="1541"/>
        <v/>
      </c>
      <c r="HN12" s="25" t="str">
        <f t="shared" si="1541"/>
        <v>休</v>
      </c>
      <c r="HO12" s="23" t="str">
        <f t="shared" si="1541"/>
        <v>休</v>
      </c>
      <c r="HP12" s="24" t="str">
        <f t="shared" si="1541"/>
        <v>休</v>
      </c>
      <c r="HQ12" s="24" t="str">
        <f t="shared" si="1541"/>
        <v/>
      </c>
      <c r="HR12" s="24" t="str">
        <f t="shared" si="1541"/>
        <v/>
      </c>
      <c r="HS12" s="24" t="str">
        <f t="shared" si="1541"/>
        <v/>
      </c>
      <c r="HT12" s="24" t="str">
        <f t="shared" si="1541"/>
        <v/>
      </c>
      <c r="HU12" s="25" t="str">
        <f t="shared" si="1541"/>
        <v>休</v>
      </c>
      <c r="HV12" s="23" t="str">
        <f t="shared" si="1541"/>
        <v>休</v>
      </c>
      <c r="HW12" s="24" t="str">
        <f t="shared" si="1541"/>
        <v/>
      </c>
      <c r="HX12" s="24" t="str">
        <f t="shared" si="1541"/>
        <v/>
      </c>
      <c r="HY12" s="24" t="str">
        <f t="shared" si="1541"/>
        <v/>
      </c>
      <c r="HZ12" s="24" t="str">
        <f t="shared" si="1541"/>
        <v/>
      </c>
      <c r="IA12" s="24" t="str">
        <f t="shared" si="1541"/>
        <v/>
      </c>
      <c r="IB12" s="25" t="str">
        <f t="shared" si="1541"/>
        <v>休</v>
      </c>
      <c r="IC12" s="23" t="str">
        <f t="shared" si="1541"/>
        <v>休</v>
      </c>
      <c r="ID12" s="24" t="str">
        <f t="shared" si="1541"/>
        <v/>
      </c>
      <c r="IE12" s="24" t="str">
        <f t="shared" si="1541"/>
        <v/>
      </c>
      <c r="IF12" s="24" t="str">
        <f t="shared" si="1541"/>
        <v/>
      </c>
      <c r="IG12" s="24" t="str">
        <f t="shared" si="1541"/>
        <v/>
      </c>
      <c r="IH12" s="24" t="str">
        <f t="shared" si="1541"/>
        <v/>
      </c>
      <c r="II12" s="25" t="str">
        <f t="shared" si="1541"/>
        <v>休</v>
      </c>
      <c r="IJ12" s="23" t="str">
        <f t="shared" si="1541"/>
        <v>休</v>
      </c>
      <c r="IK12" s="24" t="str">
        <f t="shared" si="1541"/>
        <v>休</v>
      </c>
      <c r="IL12" s="24" t="str">
        <f t="shared" si="1541"/>
        <v/>
      </c>
      <c r="IM12" s="24" t="str">
        <f t="shared" si="1541"/>
        <v/>
      </c>
      <c r="IN12" s="24" t="str">
        <f t="shared" si="1541"/>
        <v/>
      </c>
      <c r="IO12" s="24" t="str">
        <f t="shared" si="1541"/>
        <v/>
      </c>
      <c r="IP12" s="25" t="str">
        <f t="shared" si="1541"/>
        <v>休</v>
      </c>
      <c r="IQ12" s="26" t="str">
        <f t="shared" si="1541"/>
        <v>休</v>
      </c>
      <c r="IR12" s="24" t="str">
        <f t="shared" si="1541"/>
        <v/>
      </c>
      <c r="IS12" s="24" t="str">
        <f t="shared" si="1541"/>
        <v/>
      </c>
      <c r="IT12" s="24" t="str">
        <f t="shared" si="1541"/>
        <v/>
      </c>
      <c r="IU12" s="24" t="str">
        <f t="shared" si="1541"/>
        <v/>
      </c>
      <c r="IV12" s="24" t="str">
        <f t="shared" si="1541"/>
        <v/>
      </c>
      <c r="IW12" s="90" t="str">
        <f t="shared" si="1541"/>
        <v>休</v>
      </c>
      <c r="IX12" s="23" t="str">
        <f t="shared" si="1541"/>
        <v>休</v>
      </c>
      <c r="IY12" s="24" t="str">
        <f t="shared" si="1541"/>
        <v/>
      </c>
      <c r="IZ12" s="24" t="str">
        <f t="shared" si="1541"/>
        <v/>
      </c>
      <c r="JA12" s="24" t="str">
        <f t="shared" si="1541"/>
        <v/>
      </c>
      <c r="JB12" s="24" t="str">
        <f t="shared" ref="JB12:LM12" si="1542">IF(OR(JB10=$L$2,JB10=$M$2,JB11="○"),"休","")</f>
        <v/>
      </c>
      <c r="JC12" s="24" t="str">
        <f t="shared" si="1542"/>
        <v/>
      </c>
      <c r="JD12" s="25" t="str">
        <f t="shared" si="1542"/>
        <v>休</v>
      </c>
      <c r="JE12" s="23" t="str">
        <f t="shared" si="1542"/>
        <v>休</v>
      </c>
      <c r="JF12" s="24" t="str">
        <f t="shared" si="1542"/>
        <v/>
      </c>
      <c r="JG12" s="24" t="str">
        <f t="shared" si="1542"/>
        <v/>
      </c>
      <c r="JH12" s="24" t="str">
        <f t="shared" si="1542"/>
        <v/>
      </c>
      <c r="JI12" s="24" t="str">
        <f t="shared" si="1542"/>
        <v/>
      </c>
      <c r="JJ12" s="24" t="str">
        <f t="shared" si="1542"/>
        <v/>
      </c>
      <c r="JK12" s="25" t="str">
        <f t="shared" si="1542"/>
        <v>休</v>
      </c>
      <c r="JL12" s="26" t="str">
        <f t="shared" si="1542"/>
        <v>休</v>
      </c>
      <c r="JM12" s="24" t="str">
        <f t="shared" si="1542"/>
        <v/>
      </c>
      <c r="JN12" s="24" t="str">
        <f t="shared" si="1542"/>
        <v/>
      </c>
      <c r="JO12" s="24" t="str">
        <f t="shared" si="1542"/>
        <v/>
      </c>
      <c r="JP12" s="24" t="str">
        <f t="shared" si="1542"/>
        <v/>
      </c>
      <c r="JQ12" s="24" t="str">
        <f t="shared" si="1542"/>
        <v/>
      </c>
      <c r="JR12" s="90" t="str">
        <f t="shared" si="1542"/>
        <v>休</v>
      </c>
      <c r="JS12" s="23" t="str">
        <f t="shared" si="1542"/>
        <v>休</v>
      </c>
      <c r="JT12" s="24" t="str">
        <f t="shared" si="1542"/>
        <v/>
      </c>
      <c r="JU12" s="24" t="str">
        <f t="shared" si="1542"/>
        <v/>
      </c>
      <c r="JV12" s="24" t="str">
        <f t="shared" si="1542"/>
        <v/>
      </c>
      <c r="JW12" s="24" t="str">
        <f t="shared" si="1542"/>
        <v/>
      </c>
      <c r="JX12" s="24" t="str">
        <f t="shared" si="1542"/>
        <v/>
      </c>
      <c r="JY12" s="25" t="str">
        <f t="shared" si="1542"/>
        <v>休</v>
      </c>
      <c r="JZ12" s="23" t="str">
        <f t="shared" si="1542"/>
        <v>休</v>
      </c>
      <c r="KA12" s="24" t="str">
        <f t="shared" si="1542"/>
        <v/>
      </c>
      <c r="KB12" s="24" t="str">
        <f t="shared" si="1542"/>
        <v/>
      </c>
      <c r="KC12" s="24" t="str">
        <f t="shared" si="1542"/>
        <v/>
      </c>
      <c r="KD12" s="24" t="str">
        <f t="shared" si="1542"/>
        <v/>
      </c>
      <c r="KE12" s="24" t="str">
        <f t="shared" si="1542"/>
        <v/>
      </c>
      <c r="KF12" s="25" t="str">
        <f t="shared" si="1542"/>
        <v>休</v>
      </c>
      <c r="KG12" s="23" t="str">
        <f t="shared" si="1542"/>
        <v>休</v>
      </c>
      <c r="KH12" s="24" t="str">
        <f t="shared" si="1542"/>
        <v/>
      </c>
      <c r="KI12" s="24" t="str">
        <f t="shared" si="1542"/>
        <v/>
      </c>
      <c r="KJ12" s="24" t="str">
        <f t="shared" si="1542"/>
        <v/>
      </c>
      <c r="KK12" s="24" t="str">
        <f t="shared" si="1542"/>
        <v/>
      </c>
      <c r="KL12" s="24" t="str">
        <f t="shared" si="1542"/>
        <v/>
      </c>
      <c r="KM12" s="25" t="str">
        <f t="shared" si="1542"/>
        <v>休</v>
      </c>
      <c r="KN12" s="23" t="str">
        <f t="shared" si="1542"/>
        <v>休</v>
      </c>
      <c r="KO12" s="24" t="str">
        <f t="shared" si="1542"/>
        <v/>
      </c>
      <c r="KP12" s="24" t="str">
        <f t="shared" si="1542"/>
        <v/>
      </c>
      <c r="KQ12" s="24" t="str">
        <f t="shared" si="1542"/>
        <v/>
      </c>
      <c r="KR12" s="24" t="str">
        <f t="shared" si="1542"/>
        <v/>
      </c>
      <c r="KS12" s="24" t="str">
        <f t="shared" si="1542"/>
        <v/>
      </c>
      <c r="KT12" s="25" t="str">
        <f t="shared" si="1542"/>
        <v>休</v>
      </c>
      <c r="KU12" s="23" t="str">
        <f t="shared" si="1542"/>
        <v>休</v>
      </c>
      <c r="KV12" s="24" t="str">
        <f t="shared" si="1542"/>
        <v/>
      </c>
      <c r="KW12" s="24" t="str">
        <f t="shared" si="1542"/>
        <v/>
      </c>
      <c r="KX12" s="24" t="str">
        <f t="shared" si="1542"/>
        <v/>
      </c>
      <c r="KY12" s="24" t="str">
        <f t="shared" si="1542"/>
        <v/>
      </c>
      <c r="KZ12" s="24" t="str">
        <f t="shared" si="1542"/>
        <v/>
      </c>
      <c r="LA12" s="25" t="str">
        <f t="shared" si="1542"/>
        <v>休</v>
      </c>
      <c r="LB12" s="23" t="str">
        <f t="shared" si="1542"/>
        <v>休</v>
      </c>
      <c r="LC12" s="24" t="str">
        <f t="shared" si="1542"/>
        <v/>
      </c>
      <c r="LD12" s="24" t="str">
        <f t="shared" si="1542"/>
        <v/>
      </c>
      <c r="LE12" s="24" t="str">
        <f t="shared" si="1542"/>
        <v/>
      </c>
      <c r="LF12" s="24" t="str">
        <f t="shared" si="1542"/>
        <v/>
      </c>
      <c r="LG12" s="24" t="str">
        <f t="shared" si="1542"/>
        <v/>
      </c>
      <c r="LH12" s="25" t="str">
        <f t="shared" si="1542"/>
        <v>休</v>
      </c>
      <c r="LI12" s="23" t="str">
        <f t="shared" si="1542"/>
        <v>休</v>
      </c>
      <c r="LJ12" s="24" t="str">
        <f t="shared" si="1542"/>
        <v/>
      </c>
      <c r="LK12" s="24" t="str">
        <f t="shared" si="1542"/>
        <v/>
      </c>
      <c r="LL12" s="24" t="str">
        <f t="shared" si="1542"/>
        <v/>
      </c>
      <c r="LM12" s="24" t="str">
        <f t="shared" si="1542"/>
        <v/>
      </c>
      <c r="LN12" s="24" t="str">
        <f t="shared" ref="LN12:NL12" si="1543">IF(OR(LN10=$L$2,LN10=$M$2,LN11="○"),"休","")</f>
        <v/>
      </c>
      <c r="LO12" s="25" t="str">
        <f t="shared" si="1543"/>
        <v>休</v>
      </c>
      <c r="LP12" s="23" t="str">
        <f t="shared" si="1543"/>
        <v>休</v>
      </c>
      <c r="LQ12" s="24" t="str">
        <f t="shared" si="1543"/>
        <v/>
      </c>
      <c r="LR12" s="24" t="str">
        <f t="shared" si="1543"/>
        <v/>
      </c>
      <c r="LS12" s="24" t="str">
        <f t="shared" si="1543"/>
        <v/>
      </c>
      <c r="LT12" s="24" t="str">
        <f t="shared" si="1543"/>
        <v/>
      </c>
      <c r="LU12" s="24" t="str">
        <f t="shared" si="1543"/>
        <v/>
      </c>
      <c r="LV12" s="25" t="str">
        <f t="shared" si="1543"/>
        <v>休</v>
      </c>
      <c r="LW12" s="23" t="str">
        <f t="shared" si="1543"/>
        <v>休</v>
      </c>
      <c r="LX12" s="24" t="str">
        <f t="shared" si="1543"/>
        <v/>
      </c>
      <c r="LY12" s="24" t="str">
        <f t="shared" si="1543"/>
        <v/>
      </c>
      <c r="LZ12" s="24" t="str">
        <f t="shared" si="1543"/>
        <v/>
      </c>
      <c r="MA12" s="24" t="str">
        <f t="shared" si="1543"/>
        <v/>
      </c>
      <c r="MB12" s="24" t="str">
        <f t="shared" si="1543"/>
        <v/>
      </c>
      <c r="MC12" s="25" t="str">
        <f t="shared" si="1543"/>
        <v>休</v>
      </c>
      <c r="MD12" s="23" t="str">
        <f t="shared" si="1543"/>
        <v>休</v>
      </c>
      <c r="ME12" s="24" t="str">
        <f t="shared" si="1543"/>
        <v/>
      </c>
      <c r="MF12" s="24" t="str">
        <f t="shared" si="1543"/>
        <v/>
      </c>
      <c r="MG12" s="24" t="str">
        <f t="shared" si="1543"/>
        <v/>
      </c>
      <c r="MH12" s="24" t="str">
        <f t="shared" si="1543"/>
        <v/>
      </c>
      <c r="MI12" s="24" t="str">
        <f t="shared" si="1543"/>
        <v/>
      </c>
      <c r="MJ12" s="25" t="str">
        <f t="shared" si="1543"/>
        <v>休</v>
      </c>
      <c r="MK12" s="23" t="str">
        <f t="shared" si="1543"/>
        <v>休</v>
      </c>
      <c r="ML12" s="24" t="str">
        <f t="shared" si="1543"/>
        <v/>
      </c>
      <c r="MM12" s="24" t="str">
        <f t="shared" si="1543"/>
        <v/>
      </c>
      <c r="MN12" s="24" t="str">
        <f t="shared" si="1543"/>
        <v/>
      </c>
      <c r="MO12" s="24" t="str">
        <f t="shared" si="1543"/>
        <v/>
      </c>
      <c r="MP12" s="24" t="str">
        <f t="shared" si="1543"/>
        <v/>
      </c>
      <c r="MQ12" s="25" t="str">
        <f t="shared" si="1543"/>
        <v>休</v>
      </c>
      <c r="MR12" s="23" t="str">
        <f t="shared" si="1543"/>
        <v>休</v>
      </c>
      <c r="MS12" s="24" t="str">
        <f t="shared" si="1543"/>
        <v/>
      </c>
      <c r="MT12" s="24" t="str">
        <f t="shared" si="1543"/>
        <v/>
      </c>
      <c r="MU12" s="24" t="str">
        <f t="shared" si="1543"/>
        <v/>
      </c>
      <c r="MV12" s="24" t="str">
        <f t="shared" si="1543"/>
        <v/>
      </c>
      <c r="MW12" s="24" t="str">
        <f t="shared" si="1543"/>
        <v/>
      </c>
      <c r="MX12" s="25" t="str">
        <f t="shared" si="1543"/>
        <v>休</v>
      </c>
      <c r="MY12" s="23" t="str">
        <f t="shared" si="1543"/>
        <v>休</v>
      </c>
      <c r="MZ12" s="24" t="str">
        <f t="shared" si="1543"/>
        <v/>
      </c>
      <c r="NA12" s="24" t="str">
        <f t="shared" si="1543"/>
        <v/>
      </c>
      <c r="NB12" s="24" t="str">
        <f t="shared" si="1543"/>
        <v/>
      </c>
      <c r="NC12" s="24" t="str">
        <f t="shared" si="1543"/>
        <v/>
      </c>
      <c r="ND12" s="24" t="str">
        <f t="shared" si="1543"/>
        <v/>
      </c>
      <c r="NE12" s="25" t="str">
        <f t="shared" si="1543"/>
        <v>休</v>
      </c>
      <c r="NF12" s="23" t="str">
        <f t="shared" si="1543"/>
        <v>休</v>
      </c>
      <c r="NG12" s="24" t="str">
        <f t="shared" si="1543"/>
        <v/>
      </c>
      <c r="NH12" s="24" t="str">
        <f t="shared" si="1543"/>
        <v/>
      </c>
      <c r="NI12" s="24" t="str">
        <f t="shared" si="1543"/>
        <v/>
      </c>
      <c r="NJ12" s="24" t="str">
        <f t="shared" si="1543"/>
        <v/>
      </c>
      <c r="NK12" s="24" t="str">
        <f t="shared" si="1543"/>
        <v/>
      </c>
      <c r="NL12" s="25" t="str">
        <f t="shared" si="1543"/>
        <v/>
      </c>
      <c r="NM12" s="23" t="str">
        <f t="shared" ref="NM12:PX12" si="1544">IF(OR(NM10=$L$2,NM10=$M$2,NM11="○"),"休","")</f>
        <v/>
      </c>
      <c r="NN12" s="24" t="str">
        <f t="shared" si="1544"/>
        <v/>
      </c>
      <c r="NO12" s="24" t="str">
        <f t="shared" si="1544"/>
        <v/>
      </c>
      <c r="NP12" s="24" t="str">
        <f t="shared" si="1544"/>
        <v/>
      </c>
      <c r="NQ12" s="24" t="str">
        <f t="shared" si="1544"/>
        <v/>
      </c>
      <c r="NR12" s="24" t="str">
        <f t="shared" si="1544"/>
        <v/>
      </c>
      <c r="NS12" s="25" t="str">
        <f t="shared" si="1544"/>
        <v/>
      </c>
      <c r="NT12" s="23" t="str">
        <f t="shared" si="1544"/>
        <v/>
      </c>
      <c r="NU12" s="24" t="str">
        <f t="shared" si="1544"/>
        <v/>
      </c>
      <c r="NV12" s="24" t="str">
        <f t="shared" si="1544"/>
        <v/>
      </c>
      <c r="NW12" s="24" t="str">
        <f t="shared" si="1544"/>
        <v/>
      </c>
      <c r="NX12" s="24" t="str">
        <f t="shared" si="1544"/>
        <v/>
      </c>
      <c r="NY12" s="24" t="str">
        <f t="shared" si="1544"/>
        <v/>
      </c>
      <c r="NZ12" s="25" t="str">
        <f t="shared" si="1544"/>
        <v/>
      </c>
      <c r="OA12" s="23" t="str">
        <f t="shared" si="1544"/>
        <v/>
      </c>
      <c r="OB12" s="24" t="str">
        <f t="shared" si="1544"/>
        <v/>
      </c>
      <c r="OC12" s="24" t="str">
        <f t="shared" si="1544"/>
        <v/>
      </c>
      <c r="OD12" s="24" t="str">
        <f t="shared" si="1544"/>
        <v/>
      </c>
      <c r="OE12" s="24" t="str">
        <f t="shared" si="1544"/>
        <v/>
      </c>
      <c r="OF12" s="24" t="str">
        <f t="shared" si="1544"/>
        <v/>
      </c>
      <c r="OG12" s="25" t="str">
        <f t="shared" si="1544"/>
        <v/>
      </c>
      <c r="OH12" s="23" t="str">
        <f t="shared" si="1544"/>
        <v/>
      </c>
      <c r="OI12" s="24" t="str">
        <f t="shared" si="1544"/>
        <v/>
      </c>
      <c r="OJ12" s="24" t="str">
        <f t="shared" si="1544"/>
        <v/>
      </c>
      <c r="OK12" s="24" t="str">
        <f t="shared" si="1544"/>
        <v/>
      </c>
      <c r="OL12" s="24" t="str">
        <f t="shared" si="1544"/>
        <v/>
      </c>
      <c r="OM12" s="24" t="str">
        <f t="shared" si="1544"/>
        <v/>
      </c>
      <c r="ON12" s="25" t="str">
        <f t="shared" si="1544"/>
        <v/>
      </c>
      <c r="OO12" s="23" t="str">
        <f t="shared" si="1544"/>
        <v/>
      </c>
      <c r="OP12" s="24" t="str">
        <f t="shared" si="1544"/>
        <v/>
      </c>
      <c r="OQ12" s="24" t="str">
        <f t="shared" si="1544"/>
        <v/>
      </c>
      <c r="OR12" s="24" t="str">
        <f t="shared" si="1544"/>
        <v/>
      </c>
      <c r="OS12" s="24" t="str">
        <f t="shared" si="1544"/>
        <v/>
      </c>
      <c r="OT12" s="24" t="str">
        <f t="shared" si="1544"/>
        <v/>
      </c>
      <c r="OU12" s="25" t="str">
        <f t="shared" si="1544"/>
        <v/>
      </c>
      <c r="OV12" s="23" t="str">
        <f t="shared" si="1544"/>
        <v/>
      </c>
      <c r="OW12" s="24" t="str">
        <f t="shared" si="1544"/>
        <v/>
      </c>
      <c r="OX12" s="24" t="str">
        <f t="shared" si="1544"/>
        <v/>
      </c>
      <c r="OY12" s="24" t="str">
        <f t="shared" si="1544"/>
        <v/>
      </c>
      <c r="OZ12" s="24" t="str">
        <f t="shared" si="1544"/>
        <v/>
      </c>
      <c r="PA12" s="24" t="str">
        <f t="shared" si="1544"/>
        <v/>
      </c>
      <c r="PB12" s="25" t="str">
        <f t="shared" si="1544"/>
        <v/>
      </c>
      <c r="PC12" s="23" t="str">
        <f t="shared" si="1544"/>
        <v/>
      </c>
      <c r="PD12" s="24" t="str">
        <f t="shared" si="1544"/>
        <v/>
      </c>
      <c r="PE12" s="24" t="str">
        <f t="shared" si="1544"/>
        <v/>
      </c>
      <c r="PF12" s="24" t="str">
        <f t="shared" si="1544"/>
        <v/>
      </c>
      <c r="PG12" s="24" t="str">
        <f t="shared" si="1544"/>
        <v/>
      </c>
      <c r="PH12" s="24" t="str">
        <f t="shared" si="1544"/>
        <v/>
      </c>
      <c r="PI12" s="25" t="str">
        <f t="shared" si="1544"/>
        <v/>
      </c>
      <c r="PJ12" s="23" t="str">
        <f t="shared" si="1544"/>
        <v/>
      </c>
      <c r="PK12" s="24" t="str">
        <f t="shared" si="1544"/>
        <v/>
      </c>
      <c r="PL12" s="24" t="str">
        <f t="shared" si="1544"/>
        <v/>
      </c>
      <c r="PM12" s="24" t="str">
        <f t="shared" si="1544"/>
        <v/>
      </c>
      <c r="PN12" s="24" t="str">
        <f t="shared" si="1544"/>
        <v/>
      </c>
      <c r="PO12" s="24" t="str">
        <f t="shared" si="1544"/>
        <v/>
      </c>
      <c r="PP12" s="25" t="str">
        <f t="shared" si="1544"/>
        <v/>
      </c>
      <c r="PQ12" s="23" t="str">
        <f t="shared" si="1544"/>
        <v/>
      </c>
      <c r="PR12" s="24" t="str">
        <f t="shared" si="1544"/>
        <v/>
      </c>
      <c r="PS12" s="24" t="str">
        <f t="shared" si="1544"/>
        <v/>
      </c>
      <c r="PT12" s="24" t="str">
        <f t="shared" si="1544"/>
        <v/>
      </c>
      <c r="PU12" s="24" t="str">
        <f t="shared" si="1544"/>
        <v/>
      </c>
      <c r="PV12" s="24" t="str">
        <f t="shared" si="1544"/>
        <v/>
      </c>
      <c r="PW12" s="25" t="str">
        <f t="shared" si="1544"/>
        <v/>
      </c>
      <c r="PX12" s="23" t="str">
        <f t="shared" si="1544"/>
        <v/>
      </c>
      <c r="PY12" s="24" t="str">
        <f t="shared" ref="PY12:SH12" si="1545">IF(OR(PY10=$L$2,PY10=$M$2,PY11="○"),"休","")</f>
        <v/>
      </c>
      <c r="PZ12" s="24" t="str">
        <f t="shared" si="1545"/>
        <v/>
      </c>
      <c r="QA12" s="24" t="str">
        <f t="shared" si="1545"/>
        <v/>
      </c>
      <c r="QB12" s="24" t="str">
        <f t="shared" si="1545"/>
        <v/>
      </c>
      <c r="QC12" s="24" t="str">
        <f t="shared" si="1545"/>
        <v/>
      </c>
      <c r="QD12" s="25" t="str">
        <f t="shared" si="1545"/>
        <v/>
      </c>
      <c r="QE12" s="23" t="str">
        <f t="shared" si="1545"/>
        <v/>
      </c>
      <c r="QF12" s="24" t="str">
        <f t="shared" si="1545"/>
        <v/>
      </c>
      <c r="QG12" s="24" t="str">
        <f t="shared" si="1545"/>
        <v/>
      </c>
      <c r="QH12" s="24" t="str">
        <f t="shared" si="1545"/>
        <v/>
      </c>
      <c r="QI12" s="24" t="str">
        <f t="shared" si="1545"/>
        <v/>
      </c>
      <c r="QJ12" s="24" t="str">
        <f t="shared" si="1545"/>
        <v/>
      </c>
      <c r="QK12" s="25" t="str">
        <f t="shared" si="1545"/>
        <v/>
      </c>
      <c r="QL12" s="23" t="str">
        <f t="shared" si="1545"/>
        <v/>
      </c>
      <c r="QM12" s="24" t="str">
        <f t="shared" si="1545"/>
        <v/>
      </c>
      <c r="QN12" s="24" t="str">
        <f t="shared" si="1545"/>
        <v/>
      </c>
      <c r="QO12" s="24" t="str">
        <f t="shared" si="1545"/>
        <v/>
      </c>
      <c r="QP12" s="24" t="str">
        <f t="shared" si="1545"/>
        <v/>
      </c>
      <c r="QQ12" s="24" t="str">
        <f t="shared" si="1545"/>
        <v/>
      </c>
      <c r="QR12" s="25" t="str">
        <f t="shared" si="1545"/>
        <v/>
      </c>
      <c r="QS12" s="23" t="str">
        <f t="shared" si="1545"/>
        <v/>
      </c>
      <c r="QT12" s="24" t="str">
        <f t="shared" si="1545"/>
        <v/>
      </c>
      <c r="QU12" s="24" t="str">
        <f t="shared" si="1545"/>
        <v/>
      </c>
      <c r="QV12" s="24" t="str">
        <f t="shared" si="1545"/>
        <v/>
      </c>
      <c r="QW12" s="24" t="str">
        <f t="shared" si="1545"/>
        <v/>
      </c>
      <c r="QX12" s="24" t="str">
        <f t="shared" si="1545"/>
        <v/>
      </c>
      <c r="QY12" s="25" t="str">
        <f t="shared" si="1545"/>
        <v/>
      </c>
      <c r="QZ12" s="23" t="str">
        <f t="shared" si="1545"/>
        <v/>
      </c>
      <c r="RA12" s="24" t="str">
        <f t="shared" si="1545"/>
        <v/>
      </c>
      <c r="RB12" s="24" t="str">
        <f t="shared" si="1545"/>
        <v/>
      </c>
      <c r="RC12" s="24" t="str">
        <f t="shared" si="1545"/>
        <v/>
      </c>
      <c r="RD12" s="24" t="str">
        <f t="shared" si="1545"/>
        <v/>
      </c>
      <c r="RE12" s="24" t="str">
        <f t="shared" si="1545"/>
        <v/>
      </c>
      <c r="RF12" s="25" t="str">
        <f t="shared" si="1545"/>
        <v/>
      </c>
      <c r="RG12" s="23" t="str">
        <f t="shared" si="1545"/>
        <v/>
      </c>
      <c r="RH12" s="24" t="str">
        <f t="shared" si="1545"/>
        <v/>
      </c>
      <c r="RI12" s="24" t="str">
        <f t="shared" si="1545"/>
        <v/>
      </c>
      <c r="RJ12" s="24" t="str">
        <f t="shared" si="1545"/>
        <v/>
      </c>
      <c r="RK12" s="24" t="str">
        <f t="shared" si="1545"/>
        <v/>
      </c>
      <c r="RL12" s="24" t="str">
        <f t="shared" si="1545"/>
        <v/>
      </c>
      <c r="RM12" s="25" t="str">
        <f t="shared" si="1545"/>
        <v/>
      </c>
      <c r="RN12" s="23" t="str">
        <f t="shared" si="1545"/>
        <v/>
      </c>
      <c r="RO12" s="24" t="str">
        <f t="shared" si="1545"/>
        <v/>
      </c>
      <c r="RP12" s="24" t="str">
        <f t="shared" si="1545"/>
        <v/>
      </c>
      <c r="RQ12" s="24" t="str">
        <f t="shared" si="1545"/>
        <v/>
      </c>
      <c r="RR12" s="24" t="str">
        <f t="shared" si="1545"/>
        <v/>
      </c>
      <c r="RS12" s="24" t="str">
        <f t="shared" si="1545"/>
        <v/>
      </c>
      <c r="RT12" s="25" t="str">
        <f t="shared" si="1545"/>
        <v/>
      </c>
      <c r="RU12" s="23" t="str">
        <f t="shared" si="1545"/>
        <v/>
      </c>
      <c r="RV12" s="24" t="str">
        <f t="shared" si="1545"/>
        <v/>
      </c>
      <c r="RW12" s="24" t="str">
        <f t="shared" si="1545"/>
        <v/>
      </c>
      <c r="RX12" s="24" t="str">
        <f t="shared" si="1545"/>
        <v/>
      </c>
      <c r="RY12" s="24" t="str">
        <f t="shared" si="1545"/>
        <v/>
      </c>
      <c r="RZ12" s="24" t="str">
        <f t="shared" si="1545"/>
        <v/>
      </c>
      <c r="SA12" s="25" t="str">
        <f t="shared" si="1545"/>
        <v/>
      </c>
      <c r="SB12" s="23" t="str">
        <f t="shared" si="1545"/>
        <v/>
      </c>
      <c r="SC12" s="24" t="str">
        <f t="shared" si="1545"/>
        <v/>
      </c>
      <c r="SD12" s="24" t="str">
        <f t="shared" si="1545"/>
        <v/>
      </c>
      <c r="SE12" s="24" t="str">
        <f t="shared" si="1545"/>
        <v/>
      </c>
      <c r="SF12" s="24" t="str">
        <f t="shared" si="1545"/>
        <v/>
      </c>
      <c r="SG12" s="24" t="str">
        <f t="shared" si="1545"/>
        <v/>
      </c>
      <c r="SH12" s="25" t="str">
        <f t="shared" si="1545"/>
        <v/>
      </c>
      <c r="SI12" s="23" t="str">
        <f t="shared" ref="SI12:UT12" si="1546">IF(OR(SI10=$L$2,SI10=$M$2,SI11="○"),"休","")</f>
        <v/>
      </c>
      <c r="SJ12" s="24" t="str">
        <f t="shared" si="1546"/>
        <v/>
      </c>
      <c r="SK12" s="24" t="str">
        <f t="shared" si="1546"/>
        <v/>
      </c>
      <c r="SL12" s="24" t="str">
        <f t="shared" si="1546"/>
        <v/>
      </c>
      <c r="SM12" s="24" t="str">
        <f t="shared" si="1546"/>
        <v/>
      </c>
      <c r="SN12" s="24" t="str">
        <f t="shared" si="1546"/>
        <v/>
      </c>
      <c r="SO12" s="25" t="str">
        <f t="shared" si="1546"/>
        <v/>
      </c>
      <c r="SP12" s="23" t="str">
        <f t="shared" si="1546"/>
        <v/>
      </c>
      <c r="SQ12" s="24" t="str">
        <f t="shared" si="1546"/>
        <v/>
      </c>
      <c r="SR12" s="24" t="str">
        <f t="shared" si="1546"/>
        <v/>
      </c>
      <c r="SS12" s="24" t="str">
        <f t="shared" si="1546"/>
        <v/>
      </c>
      <c r="ST12" s="24" t="str">
        <f t="shared" si="1546"/>
        <v/>
      </c>
      <c r="SU12" s="24" t="str">
        <f t="shared" si="1546"/>
        <v/>
      </c>
      <c r="SV12" s="25" t="str">
        <f t="shared" si="1546"/>
        <v/>
      </c>
      <c r="SW12" s="23" t="str">
        <f t="shared" si="1546"/>
        <v/>
      </c>
      <c r="SX12" s="24" t="str">
        <f t="shared" si="1546"/>
        <v/>
      </c>
      <c r="SY12" s="24" t="str">
        <f t="shared" si="1546"/>
        <v/>
      </c>
      <c r="SZ12" s="24" t="str">
        <f t="shared" si="1546"/>
        <v/>
      </c>
      <c r="TA12" s="24" t="str">
        <f t="shared" si="1546"/>
        <v/>
      </c>
      <c r="TB12" s="24" t="str">
        <f t="shared" si="1546"/>
        <v/>
      </c>
      <c r="TC12" s="25" t="str">
        <f t="shared" si="1546"/>
        <v/>
      </c>
      <c r="TD12" s="23" t="str">
        <f t="shared" si="1546"/>
        <v/>
      </c>
      <c r="TE12" s="24" t="str">
        <f t="shared" si="1546"/>
        <v/>
      </c>
      <c r="TF12" s="24" t="str">
        <f t="shared" si="1546"/>
        <v/>
      </c>
      <c r="TG12" s="24" t="str">
        <f t="shared" si="1546"/>
        <v/>
      </c>
      <c r="TH12" s="24" t="str">
        <f t="shared" si="1546"/>
        <v/>
      </c>
      <c r="TI12" s="24" t="str">
        <f t="shared" si="1546"/>
        <v/>
      </c>
      <c r="TJ12" s="25" t="str">
        <f t="shared" si="1546"/>
        <v/>
      </c>
      <c r="TK12" s="23" t="str">
        <f t="shared" si="1546"/>
        <v/>
      </c>
      <c r="TL12" s="24" t="str">
        <f t="shared" si="1546"/>
        <v/>
      </c>
      <c r="TM12" s="24" t="str">
        <f t="shared" si="1546"/>
        <v/>
      </c>
      <c r="TN12" s="24" t="str">
        <f t="shared" si="1546"/>
        <v/>
      </c>
      <c r="TO12" s="24" t="str">
        <f t="shared" si="1546"/>
        <v/>
      </c>
      <c r="TP12" s="24" t="str">
        <f t="shared" si="1546"/>
        <v/>
      </c>
      <c r="TQ12" s="25" t="str">
        <f t="shared" si="1546"/>
        <v/>
      </c>
      <c r="TR12" s="23" t="str">
        <f t="shared" si="1546"/>
        <v/>
      </c>
      <c r="TS12" s="24" t="str">
        <f t="shared" si="1546"/>
        <v/>
      </c>
      <c r="TT12" s="24" t="str">
        <f t="shared" si="1546"/>
        <v/>
      </c>
      <c r="TU12" s="24" t="str">
        <f t="shared" si="1546"/>
        <v/>
      </c>
      <c r="TV12" s="24" t="str">
        <f t="shared" si="1546"/>
        <v/>
      </c>
      <c r="TW12" s="24" t="str">
        <f t="shared" si="1546"/>
        <v/>
      </c>
      <c r="TX12" s="25" t="str">
        <f t="shared" si="1546"/>
        <v/>
      </c>
      <c r="TY12" s="23" t="str">
        <f t="shared" si="1546"/>
        <v/>
      </c>
      <c r="TZ12" s="24" t="str">
        <f t="shared" si="1546"/>
        <v/>
      </c>
      <c r="UA12" s="24" t="str">
        <f t="shared" si="1546"/>
        <v/>
      </c>
      <c r="UB12" s="24" t="str">
        <f t="shared" si="1546"/>
        <v/>
      </c>
      <c r="UC12" s="24" t="str">
        <f t="shared" si="1546"/>
        <v/>
      </c>
      <c r="UD12" s="24" t="str">
        <f t="shared" si="1546"/>
        <v/>
      </c>
      <c r="UE12" s="25" t="str">
        <f t="shared" si="1546"/>
        <v/>
      </c>
      <c r="UF12" s="23" t="str">
        <f t="shared" si="1546"/>
        <v/>
      </c>
      <c r="UG12" s="24" t="str">
        <f t="shared" si="1546"/>
        <v/>
      </c>
      <c r="UH12" s="24" t="str">
        <f t="shared" si="1546"/>
        <v/>
      </c>
      <c r="UI12" s="24" t="str">
        <f t="shared" si="1546"/>
        <v/>
      </c>
      <c r="UJ12" s="24" t="str">
        <f t="shared" si="1546"/>
        <v/>
      </c>
      <c r="UK12" s="24" t="str">
        <f t="shared" si="1546"/>
        <v/>
      </c>
      <c r="UL12" s="25" t="str">
        <f t="shared" si="1546"/>
        <v/>
      </c>
      <c r="UM12" s="23" t="str">
        <f t="shared" si="1546"/>
        <v/>
      </c>
      <c r="UN12" s="24" t="str">
        <f t="shared" si="1546"/>
        <v/>
      </c>
      <c r="UO12" s="24" t="str">
        <f t="shared" si="1546"/>
        <v/>
      </c>
      <c r="UP12" s="24" t="str">
        <f t="shared" si="1546"/>
        <v/>
      </c>
      <c r="UQ12" s="24" t="str">
        <f t="shared" si="1546"/>
        <v/>
      </c>
      <c r="UR12" s="24" t="str">
        <f t="shared" si="1546"/>
        <v/>
      </c>
      <c r="US12" s="25" t="str">
        <f t="shared" si="1546"/>
        <v/>
      </c>
      <c r="UT12" s="23" t="str">
        <f t="shared" si="1546"/>
        <v/>
      </c>
      <c r="UU12" s="24" t="str">
        <f t="shared" ref="UU12:XF12" si="1547">IF(OR(UU10=$L$2,UU10=$M$2,UU11="○"),"休","")</f>
        <v/>
      </c>
      <c r="UV12" s="24" t="str">
        <f t="shared" si="1547"/>
        <v/>
      </c>
      <c r="UW12" s="24" t="str">
        <f t="shared" si="1547"/>
        <v/>
      </c>
      <c r="UX12" s="24" t="str">
        <f t="shared" si="1547"/>
        <v/>
      </c>
      <c r="UY12" s="24" t="str">
        <f t="shared" si="1547"/>
        <v/>
      </c>
      <c r="UZ12" s="25" t="str">
        <f t="shared" si="1547"/>
        <v/>
      </c>
      <c r="VA12" s="23" t="str">
        <f t="shared" si="1547"/>
        <v/>
      </c>
      <c r="VB12" s="24" t="str">
        <f t="shared" si="1547"/>
        <v/>
      </c>
      <c r="VC12" s="24" t="str">
        <f t="shared" si="1547"/>
        <v/>
      </c>
      <c r="VD12" s="24" t="str">
        <f t="shared" si="1547"/>
        <v/>
      </c>
      <c r="VE12" s="24" t="str">
        <f t="shared" si="1547"/>
        <v/>
      </c>
      <c r="VF12" s="24" t="str">
        <f t="shared" si="1547"/>
        <v/>
      </c>
      <c r="VG12" s="25" t="str">
        <f t="shared" si="1547"/>
        <v/>
      </c>
      <c r="VH12" s="23" t="str">
        <f t="shared" si="1547"/>
        <v/>
      </c>
      <c r="VI12" s="24" t="str">
        <f t="shared" si="1547"/>
        <v/>
      </c>
      <c r="VJ12" s="24" t="str">
        <f t="shared" si="1547"/>
        <v/>
      </c>
      <c r="VK12" s="24" t="str">
        <f t="shared" si="1547"/>
        <v/>
      </c>
      <c r="VL12" s="24" t="str">
        <f t="shared" si="1547"/>
        <v/>
      </c>
      <c r="VM12" s="24" t="str">
        <f t="shared" si="1547"/>
        <v/>
      </c>
      <c r="VN12" s="25" t="str">
        <f t="shared" si="1547"/>
        <v/>
      </c>
      <c r="VO12" s="23" t="str">
        <f t="shared" si="1547"/>
        <v/>
      </c>
      <c r="VP12" s="24" t="str">
        <f t="shared" si="1547"/>
        <v/>
      </c>
      <c r="VQ12" s="24" t="str">
        <f t="shared" si="1547"/>
        <v/>
      </c>
      <c r="VR12" s="24" t="str">
        <f t="shared" si="1547"/>
        <v/>
      </c>
      <c r="VS12" s="24" t="str">
        <f t="shared" si="1547"/>
        <v/>
      </c>
      <c r="VT12" s="24" t="str">
        <f t="shared" si="1547"/>
        <v/>
      </c>
      <c r="VU12" s="25" t="str">
        <f t="shared" si="1547"/>
        <v/>
      </c>
      <c r="VV12" s="23" t="str">
        <f t="shared" si="1547"/>
        <v/>
      </c>
      <c r="VW12" s="24" t="str">
        <f t="shared" si="1547"/>
        <v/>
      </c>
      <c r="VX12" s="24" t="str">
        <f t="shared" si="1547"/>
        <v/>
      </c>
      <c r="VY12" s="24" t="str">
        <f t="shared" si="1547"/>
        <v/>
      </c>
      <c r="VZ12" s="24" t="str">
        <f t="shared" si="1547"/>
        <v/>
      </c>
      <c r="WA12" s="24" t="str">
        <f t="shared" si="1547"/>
        <v/>
      </c>
      <c r="WB12" s="25" t="str">
        <f t="shared" si="1547"/>
        <v/>
      </c>
      <c r="WC12" s="23" t="str">
        <f t="shared" si="1547"/>
        <v/>
      </c>
      <c r="WD12" s="24" t="str">
        <f t="shared" si="1547"/>
        <v/>
      </c>
      <c r="WE12" s="24" t="str">
        <f t="shared" si="1547"/>
        <v/>
      </c>
      <c r="WF12" s="24" t="str">
        <f t="shared" si="1547"/>
        <v/>
      </c>
      <c r="WG12" s="24" t="str">
        <f t="shared" si="1547"/>
        <v/>
      </c>
      <c r="WH12" s="24" t="str">
        <f t="shared" si="1547"/>
        <v/>
      </c>
      <c r="WI12" s="25" t="str">
        <f t="shared" si="1547"/>
        <v/>
      </c>
      <c r="WJ12" s="23" t="str">
        <f t="shared" si="1547"/>
        <v/>
      </c>
      <c r="WK12" s="24" t="str">
        <f t="shared" si="1547"/>
        <v/>
      </c>
      <c r="WL12" s="24" t="str">
        <f t="shared" si="1547"/>
        <v/>
      </c>
      <c r="WM12" s="24" t="str">
        <f t="shared" si="1547"/>
        <v/>
      </c>
      <c r="WN12" s="24" t="str">
        <f t="shared" si="1547"/>
        <v/>
      </c>
      <c r="WO12" s="24" t="str">
        <f t="shared" si="1547"/>
        <v/>
      </c>
      <c r="WP12" s="25" t="str">
        <f t="shared" si="1547"/>
        <v/>
      </c>
      <c r="WQ12" s="23" t="str">
        <f t="shared" si="1547"/>
        <v/>
      </c>
      <c r="WR12" s="24" t="str">
        <f t="shared" si="1547"/>
        <v/>
      </c>
      <c r="WS12" s="24" t="str">
        <f t="shared" si="1547"/>
        <v/>
      </c>
      <c r="WT12" s="24" t="str">
        <f t="shared" si="1547"/>
        <v/>
      </c>
      <c r="WU12" s="24" t="str">
        <f t="shared" si="1547"/>
        <v/>
      </c>
      <c r="WV12" s="24" t="str">
        <f t="shared" si="1547"/>
        <v/>
      </c>
      <c r="WW12" s="25" t="str">
        <f t="shared" si="1547"/>
        <v/>
      </c>
      <c r="WX12" s="23" t="str">
        <f t="shared" si="1547"/>
        <v/>
      </c>
      <c r="WY12" s="24" t="str">
        <f t="shared" si="1547"/>
        <v/>
      </c>
      <c r="WZ12" s="24" t="str">
        <f t="shared" si="1547"/>
        <v/>
      </c>
      <c r="XA12" s="24" t="str">
        <f t="shared" si="1547"/>
        <v/>
      </c>
      <c r="XB12" s="24" t="str">
        <f t="shared" si="1547"/>
        <v/>
      </c>
      <c r="XC12" s="24" t="str">
        <f t="shared" si="1547"/>
        <v/>
      </c>
      <c r="XD12" s="25" t="str">
        <f t="shared" si="1547"/>
        <v/>
      </c>
      <c r="XE12" s="23" t="str">
        <f t="shared" si="1547"/>
        <v/>
      </c>
      <c r="XF12" s="24" t="str">
        <f t="shared" si="1547"/>
        <v/>
      </c>
      <c r="XG12" s="24" t="str">
        <f t="shared" ref="XG12:ZR12" si="1548">IF(OR(XG10=$L$2,XG10=$M$2,XG11="○"),"休","")</f>
        <v/>
      </c>
      <c r="XH12" s="24" t="str">
        <f t="shared" si="1548"/>
        <v/>
      </c>
      <c r="XI12" s="24" t="str">
        <f t="shared" si="1548"/>
        <v/>
      </c>
      <c r="XJ12" s="24" t="str">
        <f t="shared" si="1548"/>
        <v/>
      </c>
      <c r="XK12" s="25" t="str">
        <f t="shared" si="1548"/>
        <v/>
      </c>
      <c r="XL12" s="23" t="str">
        <f t="shared" si="1548"/>
        <v/>
      </c>
      <c r="XM12" s="24" t="str">
        <f t="shared" si="1548"/>
        <v/>
      </c>
      <c r="XN12" s="24" t="str">
        <f t="shared" si="1548"/>
        <v/>
      </c>
      <c r="XO12" s="24" t="str">
        <f t="shared" si="1548"/>
        <v/>
      </c>
      <c r="XP12" s="24" t="str">
        <f t="shared" si="1548"/>
        <v/>
      </c>
      <c r="XQ12" s="24" t="str">
        <f t="shared" si="1548"/>
        <v/>
      </c>
      <c r="XR12" s="25" t="str">
        <f t="shared" si="1548"/>
        <v/>
      </c>
      <c r="XS12" s="23" t="str">
        <f t="shared" si="1548"/>
        <v/>
      </c>
      <c r="XT12" s="24" t="str">
        <f t="shared" si="1548"/>
        <v/>
      </c>
      <c r="XU12" s="24" t="str">
        <f t="shared" si="1548"/>
        <v/>
      </c>
      <c r="XV12" s="24" t="str">
        <f t="shared" si="1548"/>
        <v/>
      </c>
      <c r="XW12" s="24" t="str">
        <f t="shared" si="1548"/>
        <v/>
      </c>
      <c r="XX12" s="24" t="str">
        <f t="shared" si="1548"/>
        <v/>
      </c>
      <c r="XY12" s="25" t="str">
        <f t="shared" si="1548"/>
        <v/>
      </c>
      <c r="XZ12" s="23" t="str">
        <f t="shared" si="1548"/>
        <v/>
      </c>
      <c r="YA12" s="24" t="str">
        <f t="shared" si="1548"/>
        <v/>
      </c>
      <c r="YB12" s="24" t="str">
        <f t="shared" si="1548"/>
        <v/>
      </c>
      <c r="YC12" s="24" t="str">
        <f t="shared" si="1548"/>
        <v/>
      </c>
      <c r="YD12" s="24" t="str">
        <f t="shared" si="1548"/>
        <v/>
      </c>
      <c r="YE12" s="24" t="str">
        <f t="shared" si="1548"/>
        <v/>
      </c>
      <c r="YF12" s="25" t="str">
        <f t="shared" si="1548"/>
        <v/>
      </c>
      <c r="YG12" s="23" t="str">
        <f t="shared" si="1548"/>
        <v/>
      </c>
      <c r="YH12" s="24" t="str">
        <f t="shared" si="1548"/>
        <v/>
      </c>
      <c r="YI12" s="24" t="str">
        <f t="shared" si="1548"/>
        <v/>
      </c>
      <c r="YJ12" s="24" t="str">
        <f t="shared" si="1548"/>
        <v/>
      </c>
      <c r="YK12" s="24" t="str">
        <f t="shared" si="1548"/>
        <v/>
      </c>
      <c r="YL12" s="24" t="str">
        <f t="shared" si="1548"/>
        <v/>
      </c>
      <c r="YM12" s="25" t="str">
        <f t="shared" si="1548"/>
        <v/>
      </c>
      <c r="YN12" s="23" t="str">
        <f t="shared" si="1548"/>
        <v/>
      </c>
      <c r="YO12" s="24" t="str">
        <f t="shared" si="1548"/>
        <v/>
      </c>
      <c r="YP12" s="24" t="str">
        <f t="shared" si="1548"/>
        <v/>
      </c>
      <c r="YQ12" s="24" t="str">
        <f t="shared" si="1548"/>
        <v/>
      </c>
      <c r="YR12" s="24" t="str">
        <f t="shared" si="1548"/>
        <v/>
      </c>
      <c r="YS12" s="24" t="str">
        <f t="shared" si="1548"/>
        <v/>
      </c>
      <c r="YT12" s="25" t="str">
        <f t="shared" si="1548"/>
        <v/>
      </c>
      <c r="YU12" s="23" t="str">
        <f t="shared" si="1548"/>
        <v/>
      </c>
      <c r="YV12" s="24" t="str">
        <f t="shared" si="1548"/>
        <v/>
      </c>
      <c r="YW12" s="24" t="str">
        <f t="shared" si="1548"/>
        <v/>
      </c>
      <c r="YX12" s="24" t="str">
        <f t="shared" si="1548"/>
        <v/>
      </c>
      <c r="YY12" s="24" t="str">
        <f t="shared" si="1548"/>
        <v/>
      </c>
      <c r="YZ12" s="24" t="str">
        <f t="shared" si="1548"/>
        <v/>
      </c>
      <c r="ZA12" s="25" t="str">
        <f t="shared" si="1548"/>
        <v/>
      </c>
      <c r="ZB12" s="23" t="str">
        <f t="shared" si="1548"/>
        <v/>
      </c>
      <c r="ZC12" s="24" t="str">
        <f t="shared" si="1548"/>
        <v/>
      </c>
      <c r="ZD12" s="24" t="str">
        <f t="shared" si="1548"/>
        <v/>
      </c>
      <c r="ZE12" s="24" t="str">
        <f t="shared" si="1548"/>
        <v/>
      </c>
      <c r="ZF12" s="24" t="str">
        <f t="shared" si="1548"/>
        <v/>
      </c>
      <c r="ZG12" s="24" t="str">
        <f t="shared" si="1548"/>
        <v/>
      </c>
      <c r="ZH12" s="25" t="str">
        <f t="shared" si="1548"/>
        <v/>
      </c>
      <c r="ZI12" s="23" t="str">
        <f t="shared" si="1548"/>
        <v/>
      </c>
      <c r="ZJ12" s="24" t="str">
        <f t="shared" si="1548"/>
        <v/>
      </c>
      <c r="ZK12" s="24" t="str">
        <f t="shared" si="1548"/>
        <v/>
      </c>
      <c r="ZL12" s="24" t="str">
        <f t="shared" si="1548"/>
        <v/>
      </c>
      <c r="ZM12" s="24" t="str">
        <f t="shared" si="1548"/>
        <v/>
      </c>
      <c r="ZN12" s="24" t="str">
        <f t="shared" si="1548"/>
        <v/>
      </c>
      <c r="ZO12" s="25" t="str">
        <f t="shared" si="1548"/>
        <v/>
      </c>
      <c r="ZP12" s="23" t="str">
        <f t="shared" si="1548"/>
        <v/>
      </c>
      <c r="ZQ12" s="24" t="str">
        <f t="shared" si="1548"/>
        <v/>
      </c>
      <c r="ZR12" s="24" t="str">
        <f t="shared" si="1548"/>
        <v/>
      </c>
      <c r="ZS12" s="24" t="str">
        <f t="shared" ref="ZS12:ACD12" si="1549">IF(OR(ZS10=$L$2,ZS10=$M$2,ZS11="○"),"休","")</f>
        <v/>
      </c>
      <c r="ZT12" s="24" t="str">
        <f t="shared" si="1549"/>
        <v/>
      </c>
      <c r="ZU12" s="24" t="str">
        <f t="shared" si="1549"/>
        <v/>
      </c>
      <c r="ZV12" s="25" t="str">
        <f t="shared" si="1549"/>
        <v/>
      </c>
      <c r="ZW12" s="23" t="str">
        <f t="shared" si="1549"/>
        <v/>
      </c>
      <c r="ZX12" s="24" t="str">
        <f t="shared" si="1549"/>
        <v/>
      </c>
      <c r="ZY12" s="24" t="str">
        <f t="shared" si="1549"/>
        <v/>
      </c>
      <c r="ZZ12" s="24" t="str">
        <f t="shared" si="1549"/>
        <v/>
      </c>
      <c r="AAA12" s="24" t="str">
        <f t="shared" si="1549"/>
        <v/>
      </c>
      <c r="AAB12" s="24" t="str">
        <f t="shared" si="1549"/>
        <v/>
      </c>
      <c r="AAC12" s="25" t="str">
        <f t="shared" si="1549"/>
        <v/>
      </c>
      <c r="AAD12" s="23" t="str">
        <f t="shared" si="1549"/>
        <v/>
      </c>
      <c r="AAE12" s="24" t="str">
        <f t="shared" si="1549"/>
        <v/>
      </c>
      <c r="AAF12" s="24" t="str">
        <f t="shared" si="1549"/>
        <v/>
      </c>
      <c r="AAG12" s="24" t="str">
        <f t="shared" si="1549"/>
        <v/>
      </c>
      <c r="AAH12" s="24" t="str">
        <f t="shared" si="1549"/>
        <v/>
      </c>
      <c r="AAI12" s="24" t="str">
        <f t="shared" si="1549"/>
        <v/>
      </c>
      <c r="AAJ12" s="25" t="str">
        <f t="shared" si="1549"/>
        <v/>
      </c>
      <c r="AAK12" s="23" t="str">
        <f t="shared" si="1549"/>
        <v/>
      </c>
      <c r="AAL12" s="24" t="str">
        <f t="shared" si="1549"/>
        <v/>
      </c>
      <c r="AAM12" s="24" t="str">
        <f t="shared" si="1549"/>
        <v/>
      </c>
      <c r="AAN12" s="24" t="str">
        <f t="shared" si="1549"/>
        <v/>
      </c>
      <c r="AAO12" s="24" t="str">
        <f t="shared" si="1549"/>
        <v/>
      </c>
      <c r="AAP12" s="24" t="str">
        <f t="shared" si="1549"/>
        <v/>
      </c>
      <c r="AAQ12" s="25" t="str">
        <f t="shared" si="1549"/>
        <v/>
      </c>
      <c r="AAR12" s="23" t="str">
        <f t="shared" si="1549"/>
        <v/>
      </c>
      <c r="AAS12" s="24" t="str">
        <f t="shared" si="1549"/>
        <v/>
      </c>
      <c r="AAT12" s="24" t="str">
        <f t="shared" si="1549"/>
        <v/>
      </c>
      <c r="AAU12" s="24" t="str">
        <f t="shared" si="1549"/>
        <v/>
      </c>
      <c r="AAV12" s="24" t="str">
        <f t="shared" si="1549"/>
        <v/>
      </c>
      <c r="AAW12" s="24" t="str">
        <f t="shared" si="1549"/>
        <v/>
      </c>
      <c r="AAX12" s="25" t="str">
        <f t="shared" si="1549"/>
        <v/>
      </c>
      <c r="AAY12" s="23" t="str">
        <f t="shared" si="1549"/>
        <v/>
      </c>
      <c r="AAZ12" s="24" t="str">
        <f t="shared" si="1549"/>
        <v/>
      </c>
      <c r="ABA12" s="24" t="str">
        <f t="shared" si="1549"/>
        <v/>
      </c>
      <c r="ABB12" s="24" t="str">
        <f t="shared" si="1549"/>
        <v/>
      </c>
      <c r="ABC12" s="24" t="str">
        <f t="shared" si="1549"/>
        <v/>
      </c>
      <c r="ABD12" s="24" t="str">
        <f t="shared" si="1549"/>
        <v/>
      </c>
      <c r="ABE12" s="25" t="str">
        <f t="shared" si="1549"/>
        <v/>
      </c>
      <c r="ABF12" s="23" t="str">
        <f t="shared" si="1549"/>
        <v/>
      </c>
      <c r="ABG12" s="24" t="str">
        <f t="shared" si="1549"/>
        <v/>
      </c>
      <c r="ABH12" s="24" t="str">
        <f t="shared" si="1549"/>
        <v/>
      </c>
      <c r="ABI12" s="24" t="str">
        <f t="shared" si="1549"/>
        <v/>
      </c>
      <c r="ABJ12" s="24" t="str">
        <f t="shared" si="1549"/>
        <v/>
      </c>
      <c r="ABK12" s="24" t="str">
        <f t="shared" si="1549"/>
        <v/>
      </c>
      <c r="ABL12" s="25" t="str">
        <f t="shared" si="1549"/>
        <v/>
      </c>
      <c r="ABM12" s="23" t="str">
        <f t="shared" si="1549"/>
        <v/>
      </c>
      <c r="ABN12" s="24" t="str">
        <f t="shared" si="1549"/>
        <v/>
      </c>
      <c r="ABO12" s="24" t="str">
        <f t="shared" si="1549"/>
        <v/>
      </c>
      <c r="ABP12" s="24" t="str">
        <f t="shared" si="1549"/>
        <v/>
      </c>
      <c r="ABQ12" s="24" t="str">
        <f t="shared" si="1549"/>
        <v/>
      </c>
      <c r="ABR12" s="24" t="str">
        <f t="shared" si="1549"/>
        <v/>
      </c>
      <c r="ABS12" s="25" t="str">
        <f t="shared" si="1549"/>
        <v/>
      </c>
      <c r="ABT12" s="23" t="str">
        <f t="shared" si="1549"/>
        <v/>
      </c>
      <c r="ABU12" s="24" t="str">
        <f t="shared" si="1549"/>
        <v/>
      </c>
      <c r="ABV12" s="24" t="str">
        <f t="shared" si="1549"/>
        <v/>
      </c>
      <c r="ABW12" s="24" t="str">
        <f t="shared" si="1549"/>
        <v/>
      </c>
      <c r="ABX12" s="24" t="str">
        <f t="shared" si="1549"/>
        <v/>
      </c>
      <c r="ABY12" s="24" t="str">
        <f t="shared" si="1549"/>
        <v/>
      </c>
      <c r="ABZ12" s="25" t="str">
        <f t="shared" si="1549"/>
        <v/>
      </c>
      <c r="ACA12" s="23" t="str">
        <f t="shared" si="1549"/>
        <v/>
      </c>
      <c r="ACB12" s="24" t="str">
        <f t="shared" si="1549"/>
        <v/>
      </c>
      <c r="ACC12" s="24" t="str">
        <f t="shared" si="1549"/>
        <v/>
      </c>
      <c r="ACD12" s="24" t="str">
        <f t="shared" si="1549"/>
        <v/>
      </c>
      <c r="ACE12" s="24" t="str">
        <f t="shared" ref="ACE12:AEP12" si="1550">IF(OR(ACE10=$L$2,ACE10=$M$2,ACE11="○"),"休","")</f>
        <v/>
      </c>
      <c r="ACF12" s="24" t="str">
        <f t="shared" si="1550"/>
        <v/>
      </c>
      <c r="ACG12" s="25" t="str">
        <f t="shared" si="1550"/>
        <v/>
      </c>
      <c r="ACH12" s="23" t="str">
        <f t="shared" si="1550"/>
        <v/>
      </c>
      <c r="ACI12" s="24" t="str">
        <f t="shared" si="1550"/>
        <v/>
      </c>
      <c r="ACJ12" s="24" t="str">
        <f t="shared" si="1550"/>
        <v/>
      </c>
      <c r="ACK12" s="24" t="str">
        <f t="shared" si="1550"/>
        <v/>
      </c>
      <c r="ACL12" s="24" t="str">
        <f t="shared" si="1550"/>
        <v/>
      </c>
      <c r="ACM12" s="24" t="str">
        <f t="shared" si="1550"/>
        <v/>
      </c>
      <c r="ACN12" s="25" t="str">
        <f t="shared" si="1550"/>
        <v/>
      </c>
      <c r="ACO12" s="23" t="str">
        <f t="shared" si="1550"/>
        <v/>
      </c>
      <c r="ACP12" s="24" t="str">
        <f t="shared" si="1550"/>
        <v/>
      </c>
      <c r="ACQ12" s="24" t="str">
        <f t="shared" si="1550"/>
        <v/>
      </c>
      <c r="ACR12" s="24" t="str">
        <f t="shared" si="1550"/>
        <v/>
      </c>
      <c r="ACS12" s="24" t="str">
        <f t="shared" si="1550"/>
        <v/>
      </c>
      <c r="ACT12" s="24" t="str">
        <f t="shared" si="1550"/>
        <v/>
      </c>
      <c r="ACU12" s="25" t="str">
        <f t="shared" si="1550"/>
        <v/>
      </c>
      <c r="ACV12" s="23" t="str">
        <f t="shared" si="1550"/>
        <v/>
      </c>
      <c r="ACW12" s="24" t="str">
        <f t="shared" si="1550"/>
        <v/>
      </c>
      <c r="ACX12" s="24" t="str">
        <f t="shared" si="1550"/>
        <v/>
      </c>
      <c r="ACY12" s="24" t="str">
        <f t="shared" si="1550"/>
        <v/>
      </c>
      <c r="ACZ12" s="24" t="str">
        <f t="shared" si="1550"/>
        <v/>
      </c>
      <c r="ADA12" s="24" t="str">
        <f t="shared" si="1550"/>
        <v/>
      </c>
      <c r="ADB12" s="25" t="str">
        <f t="shared" si="1550"/>
        <v/>
      </c>
      <c r="ADC12" s="23" t="str">
        <f t="shared" si="1550"/>
        <v/>
      </c>
      <c r="ADD12" s="24" t="str">
        <f t="shared" si="1550"/>
        <v/>
      </c>
      <c r="ADE12" s="24" t="str">
        <f t="shared" si="1550"/>
        <v/>
      </c>
      <c r="ADF12" s="24" t="str">
        <f t="shared" si="1550"/>
        <v/>
      </c>
      <c r="ADG12" s="24" t="str">
        <f t="shared" si="1550"/>
        <v/>
      </c>
      <c r="ADH12" s="24" t="str">
        <f t="shared" si="1550"/>
        <v/>
      </c>
      <c r="ADI12" s="25" t="str">
        <f t="shared" si="1550"/>
        <v/>
      </c>
      <c r="ADJ12" s="23" t="str">
        <f t="shared" si="1550"/>
        <v/>
      </c>
      <c r="ADK12" s="24" t="str">
        <f t="shared" si="1550"/>
        <v/>
      </c>
      <c r="ADL12" s="24" t="str">
        <f t="shared" si="1550"/>
        <v/>
      </c>
      <c r="ADM12" s="24" t="str">
        <f t="shared" si="1550"/>
        <v/>
      </c>
      <c r="ADN12" s="24" t="str">
        <f t="shared" si="1550"/>
        <v/>
      </c>
      <c r="ADO12" s="24" t="str">
        <f t="shared" si="1550"/>
        <v/>
      </c>
      <c r="ADP12" s="25" t="str">
        <f t="shared" si="1550"/>
        <v/>
      </c>
      <c r="ADQ12" s="23" t="str">
        <f t="shared" si="1550"/>
        <v/>
      </c>
      <c r="ADR12" s="24" t="str">
        <f t="shared" si="1550"/>
        <v/>
      </c>
      <c r="ADS12" s="24" t="str">
        <f t="shared" si="1550"/>
        <v/>
      </c>
      <c r="ADT12" s="24" t="str">
        <f t="shared" si="1550"/>
        <v/>
      </c>
      <c r="ADU12" s="24" t="str">
        <f t="shared" si="1550"/>
        <v/>
      </c>
      <c r="ADV12" s="24" t="str">
        <f t="shared" si="1550"/>
        <v/>
      </c>
      <c r="ADW12" s="25" t="str">
        <f t="shared" si="1550"/>
        <v/>
      </c>
      <c r="ADX12" s="23" t="str">
        <f t="shared" si="1550"/>
        <v/>
      </c>
      <c r="ADY12" s="24" t="str">
        <f t="shared" si="1550"/>
        <v/>
      </c>
      <c r="ADZ12" s="24" t="str">
        <f t="shared" si="1550"/>
        <v/>
      </c>
      <c r="AEA12" s="24" t="str">
        <f t="shared" si="1550"/>
        <v/>
      </c>
      <c r="AEB12" s="24" t="str">
        <f t="shared" si="1550"/>
        <v/>
      </c>
      <c r="AEC12" s="24" t="str">
        <f t="shared" si="1550"/>
        <v/>
      </c>
      <c r="AED12" s="25" t="str">
        <f t="shared" si="1550"/>
        <v/>
      </c>
      <c r="AEE12" s="23" t="str">
        <f t="shared" si="1550"/>
        <v/>
      </c>
      <c r="AEF12" s="24" t="str">
        <f t="shared" si="1550"/>
        <v/>
      </c>
      <c r="AEG12" s="24" t="str">
        <f t="shared" si="1550"/>
        <v/>
      </c>
      <c r="AEH12" s="24" t="str">
        <f t="shared" si="1550"/>
        <v/>
      </c>
      <c r="AEI12" s="24" t="str">
        <f t="shared" si="1550"/>
        <v/>
      </c>
      <c r="AEJ12" s="24" t="str">
        <f t="shared" si="1550"/>
        <v/>
      </c>
      <c r="AEK12" s="25" t="str">
        <f t="shared" si="1550"/>
        <v/>
      </c>
      <c r="AEL12" s="23" t="str">
        <f t="shared" si="1550"/>
        <v/>
      </c>
      <c r="AEM12" s="24" t="str">
        <f t="shared" si="1550"/>
        <v/>
      </c>
      <c r="AEN12" s="24" t="str">
        <f t="shared" si="1550"/>
        <v/>
      </c>
      <c r="AEO12" s="24" t="str">
        <f t="shared" si="1550"/>
        <v/>
      </c>
      <c r="AEP12" s="24" t="str">
        <f t="shared" si="1550"/>
        <v/>
      </c>
      <c r="AEQ12" s="24" t="str">
        <f t="shared" ref="AEQ12:AHB12" si="1551">IF(OR(AEQ10=$L$2,AEQ10=$M$2,AEQ11="○"),"休","")</f>
        <v/>
      </c>
      <c r="AER12" s="25" t="str">
        <f t="shared" si="1551"/>
        <v/>
      </c>
      <c r="AES12" s="23" t="str">
        <f t="shared" si="1551"/>
        <v/>
      </c>
      <c r="AET12" s="24" t="str">
        <f t="shared" si="1551"/>
        <v/>
      </c>
      <c r="AEU12" s="24" t="str">
        <f t="shared" si="1551"/>
        <v/>
      </c>
      <c r="AEV12" s="24" t="str">
        <f t="shared" si="1551"/>
        <v/>
      </c>
      <c r="AEW12" s="24" t="str">
        <f t="shared" si="1551"/>
        <v/>
      </c>
      <c r="AEX12" s="24" t="str">
        <f t="shared" si="1551"/>
        <v/>
      </c>
      <c r="AEY12" s="25" t="str">
        <f t="shared" si="1551"/>
        <v/>
      </c>
      <c r="AEZ12" s="23" t="str">
        <f t="shared" si="1551"/>
        <v/>
      </c>
      <c r="AFA12" s="24" t="str">
        <f t="shared" si="1551"/>
        <v/>
      </c>
      <c r="AFB12" s="24" t="str">
        <f t="shared" si="1551"/>
        <v/>
      </c>
      <c r="AFC12" s="24" t="str">
        <f t="shared" si="1551"/>
        <v/>
      </c>
      <c r="AFD12" s="24" t="str">
        <f t="shared" si="1551"/>
        <v/>
      </c>
      <c r="AFE12" s="24" t="str">
        <f t="shared" si="1551"/>
        <v/>
      </c>
      <c r="AFF12" s="25" t="str">
        <f t="shared" si="1551"/>
        <v/>
      </c>
      <c r="AFG12" s="23" t="str">
        <f t="shared" si="1551"/>
        <v/>
      </c>
      <c r="AFH12" s="24" t="str">
        <f t="shared" si="1551"/>
        <v/>
      </c>
      <c r="AFI12" s="24" t="str">
        <f t="shared" si="1551"/>
        <v/>
      </c>
      <c r="AFJ12" s="24" t="str">
        <f t="shared" si="1551"/>
        <v/>
      </c>
      <c r="AFK12" s="24" t="str">
        <f t="shared" si="1551"/>
        <v/>
      </c>
      <c r="AFL12" s="24" t="str">
        <f t="shared" si="1551"/>
        <v/>
      </c>
      <c r="AFM12" s="25" t="str">
        <f t="shared" si="1551"/>
        <v/>
      </c>
      <c r="AFN12" s="23" t="str">
        <f t="shared" si="1551"/>
        <v/>
      </c>
      <c r="AFO12" s="24" t="str">
        <f t="shared" si="1551"/>
        <v/>
      </c>
      <c r="AFP12" s="24" t="str">
        <f t="shared" si="1551"/>
        <v/>
      </c>
      <c r="AFQ12" s="24" t="str">
        <f t="shared" si="1551"/>
        <v/>
      </c>
      <c r="AFR12" s="24" t="str">
        <f t="shared" si="1551"/>
        <v/>
      </c>
      <c r="AFS12" s="24" t="str">
        <f t="shared" si="1551"/>
        <v/>
      </c>
      <c r="AFT12" s="25" t="str">
        <f t="shared" si="1551"/>
        <v/>
      </c>
      <c r="AFU12" s="23" t="str">
        <f t="shared" si="1551"/>
        <v/>
      </c>
      <c r="AFV12" s="24" t="str">
        <f t="shared" si="1551"/>
        <v/>
      </c>
      <c r="AFW12" s="24" t="str">
        <f t="shared" si="1551"/>
        <v/>
      </c>
      <c r="AFX12" s="24" t="str">
        <f t="shared" si="1551"/>
        <v/>
      </c>
      <c r="AFY12" s="24" t="str">
        <f t="shared" si="1551"/>
        <v/>
      </c>
      <c r="AFZ12" s="24" t="str">
        <f t="shared" si="1551"/>
        <v/>
      </c>
      <c r="AGA12" s="25" t="str">
        <f t="shared" si="1551"/>
        <v/>
      </c>
      <c r="AGB12" s="23" t="str">
        <f t="shared" si="1551"/>
        <v/>
      </c>
      <c r="AGC12" s="24" t="str">
        <f t="shared" si="1551"/>
        <v/>
      </c>
      <c r="AGD12" s="24" t="str">
        <f t="shared" si="1551"/>
        <v/>
      </c>
      <c r="AGE12" s="24" t="str">
        <f t="shared" si="1551"/>
        <v/>
      </c>
      <c r="AGF12" s="24" t="str">
        <f t="shared" si="1551"/>
        <v/>
      </c>
      <c r="AGG12" s="24" t="str">
        <f t="shared" si="1551"/>
        <v/>
      </c>
      <c r="AGH12" s="25" t="str">
        <f t="shared" si="1551"/>
        <v/>
      </c>
      <c r="AGI12" s="23" t="str">
        <f t="shared" si="1551"/>
        <v/>
      </c>
      <c r="AGJ12" s="24" t="str">
        <f t="shared" si="1551"/>
        <v/>
      </c>
      <c r="AGK12" s="24" t="str">
        <f t="shared" si="1551"/>
        <v/>
      </c>
      <c r="AGL12" s="24" t="str">
        <f t="shared" si="1551"/>
        <v/>
      </c>
      <c r="AGM12" s="24" t="str">
        <f t="shared" si="1551"/>
        <v/>
      </c>
      <c r="AGN12" s="24" t="str">
        <f t="shared" si="1551"/>
        <v/>
      </c>
      <c r="AGO12" s="25" t="str">
        <f t="shared" si="1551"/>
        <v/>
      </c>
      <c r="AGP12" s="23" t="str">
        <f t="shared" si="1551"/>
        <v/>
      </c>
      <c r="AGQ12" s="24" t="str">
        <f t="shared" si="1551"/>
        <v/>
      </c>
      <c r="AGR12" s="24" t="str">
        <f t="shared" si="1551"/>
        <v/>
      </c>
      <c r="AGS12" s="24" t="str">
        <f t="shared" si="1551"/>
        <v/>
      </c>
      <c r="AGT12" s="24" t="str">
        <f t="shared" si="1551"/>
        <v/>
      </c>
      <c r="AGU12" s="24" t="str">
        <f t="shared" si="1551"/>
        <v/>
      </c>
      <c r="AGV12" s="25" t="str">
        <f t="shared" si="1551"/>
        <v/>
      </c>
      <c r="AGW12" s="23" t="str">
        <f t="shared" si="1551"/>
        <v/>
      </c>
      <c r="AGX12" s="24" t="str">
        <f t="shared" si="1551"/>
        <v/>
      </c>
      <c r="AGY12" s="24" t="str">
        <f t="shared" si="1551"/>
        <v/>
      </c>
      <c r="AGZ12" s="24" t="str">
        <f t="shared" si="1551"/>
        <v/>
      </c>
      <c r="AHA12" s="24" t="str">
        <f t="shared" si="1551"/>
        <v/>
      </c>
      <c r="AHB12" s="24" t="str">
        <f t="shared" si="1551"/>
        <v/>
      </c>
      <c r="AHC12" s="25" t="str">
        <f t="shared" ref="AHC12:AJN12" si="1552">IF(OR(AHC10=$L$2,AHC10=$M$2,AHC11="○"),"休","")</f>
        <v/>
      </c>
      <c r="AHD12" s="23" t="str">
        <f t="shared" si="1552"/>
        <v/>
      </c>
      <c r="AHE12" s="24" t="str">
        <f t="shared" si="1552"/>
        <v/>
      </c>
      <c r="AHF12" s="24" t="str">
        <f t="shared" si="1552"/>
        <v/>
      </c>
      <c r="AHG12" s="24" t="str">
        <f t="shared" si="1552"/>
        <v/>
      </c>
      <c r="AHH12" s="24" t="str">
        <f t="shared" si="1552"/>
        <v/>
      </c>
      <c r="AHI12" s="24" t="str">
        <f t="shared" si="1552"/>
        <v/>
      </c>
      <c r="AHJ12" s="25" t="str">
        <f t="shared" si="1552"/>
        <v/>
      </c>
      <c r="AHK12" s="23" t="str">
        <f t="shared" si="1552"/>
        <v/>
      </c>
      <c r="AHL12" s="24" t="str">
        <f t="shared" si="1552"/>
        <v/>
      </c>
      <c r="AHM12" s="24" t="str">
        <f t="shared" si="1552"/>
        <v/>
      </c>
      <c r="AHN12" s="24" t="str">
        <f t="shared" si="1552"/>
        <v/>
      </c>
      <c r="AHO12" s="24" t="str">
        <f t="shared" si="1552"/>
        <v/>
      </c>
      <c r="AHP12" s="24" t="str">
        <f t="shared" si="1552"/>
        <v/>
      </c>
      <c r="AHQ12" s="25" t="str">
        <f t="shared" si="1552"/>
        <v/>
      </c>
      <c r="AHR12" s="23" t="str">
        <f t="shared" si="1552"/>
        <v/>
      </c>
      <c r="AHS12" s="24" t="str">
        <f t="shared" si="1552"/>
        <v/>
      </c>
      <c r="AHT12" s="24" t="str">
        <f t="shared" si="1552"/>
        <v/>
      </c>
      <c r="AHU12" s="24" t="str">
        <f t="shared" si="1552"/>
        <v/>
      </c>
      <c r="AHV12" s="24" t="str">
        <f t="shared" si="1552"/>
        <v/>
      </c>
      <c r="AHW12" s="24" t="str">
        <f t="shared" si="1552"/>
        <v/>
      </c>
      <c r="AHX12" s="25" t="str">
        <f t="shared" si="1552"/>
        <v/>
      </c>
      <c r="AHY12" s="23" t="str">
        <f t="shared" si="1552"/>
        <v/>
      </c>
      <c r="AHZ12" s="24" t="str">
        <f t="shared" si="1552"/>
        <v/>
      </c>
      <c r="AIA12" s="24" t="str">
        <f t="shared" si="1552"/>
        <v/>
      </c>
      <c r="AIB12" s="24" t="str">
        <f t="shared" si="1552"/>
        <v/>
      </c>
      <c r="AIC12" s="24" t="str">
        <f t="shared" si="1552"/>
        <v/>
      </c>
      <c r="AID12" s="24" t="str">
        <f t="shared" si="1552"/>
        <v/>
      </c>
      <c r="AIE12" s="25" t="str">
        <f t="shared" si="1552"/>
        <v/>
      </c>
      <c r="AIF12" s="23" t="str">
        <f t="shared" si="1552"/>
        <v/>
      </c>
      <c r="AIG12" s="24" t="str">
        <f t="shared" si="1552"/>
        <v/>
      </c>
      <c r="AIH12" s="24" t="str">
        <f t="shared" si="1552"/>
        <v/>
      </c>
      <c r="AII12" s="24" t="str">
        <f t="shared" si="1552"/>
        <v/>
      </c>
      <c r="AIJ12" s="24" t="str">
        <f t="shared" si="1552"/>
        <v/>
      </c>
      <c r="AIK12" s="24" t="str">
        <f t="shared" si="1552"/>
        <v/>
      </c>
      <c r="AIL12" s="25" t="str">
        <f t="shared" si="1552"/>
        <v/>
      </c>
      <c r="AIM12" s="23" t="str">
        <f t="shared" si="1552"/>
        <v/>
      </c>
      <c r="AIN12" s="24" t="str">
        <f t="shared" si="1552"/>
        <v/>
      </c>
      <c r="AIO12" s="24" t="str">
        <f t="shared" si="1552"/>
        <v/>
      </c>
      <c r="AIP12" s="24" t="str">
        <f t="shared" si="1552"/>
        <v/>
      </c>
      <c r="AIQ12" s="24" t="str">
        <f t="shared" si="1552"/>
        <v/>
      </c>
      <c r="AIR12" s="24" t="str">
        <f t="shared" si="1552"/>
        <v/>
      </c>
      <c r="AIS12" s="25" t="str">
        <f t="shared" si="1552"/>
        <v/>
      </c>
      <c r="AIT12" s="23" t="str">
        <f t="shared" si="1552"/>
        <v/>
      </c>
      <c r="AIU12" s="24" t="str">
        <f t="shared" si="1552"/>
        <v/>
      </c>
      <c r="AIV12" s="24" t="str">
        <f t="shared" si="1552"/>
        <v/>
      </c>
      <c r="AIW12" s="24" t="str">
        <f t="shared" si="1552"/>
        <v/>
      </c>
      <c r="AIX12" s="24" t="str">
        <f t="shared" si="1552"/>
        <v/>
      </c>
      <c r="AIY12" s="24" t="str">
        <f t="shared" si="1552"/>
        <v/>
      </c>
      <c r="AIZ12" s="25" t="str">
        <f t="shared" si="1552"/>
        <v/>
      </c>
      <c r="AJA12" s="23" t="str">
        <f t="shared" si="1552"/>
        <v/>
      </c>
      <c r="AJB12" s="24" t="str">
        <f t="shared" si="1552"/>
        <v/>
      </c>
      <c r="AJC12" s="24" t="str">
        <f t="shared" si="1552"/>
        <v/>
      </c>
      <c r="AJD12" s="24" t="str">
        <f t="shared" si="1552"/>
        <v/>
      </c>
      <c r="AJE12" s="24" t="str">
        <f t="shared" si="1552"/>
        <v/>
      </c>
      <c r="AJF12" s="24" t="str">
        <f t="shared" si="1552"/>
        <v/>
      </c>
      <c r="AJG12" s="25" t="str">
        <f t="shared" si="1552"/>
        <v/>
      </c>
      <c r="AJH12" s="23" t="str">
        <f t="shared" si="1552"/>
        <v/>
      </c>
      <c r="AJI12" s="24" t="str">
        <f t="shared" si="1552"/>
        <v/>
      </c>
      <c r="AJJ12" s="24" t="str">
        <f t="shared" si="1552"/>
        <v/>
      </c>
      <c r="AJK12" s="24" t="str">
        <f t="shared" si="1552"/>
        <v/>
      </c>
      <c r="AJL12" s="24" t="str">
        <f t="shared" si="1552"/>
        <v/>
      </c>
      <c r="AJM12" s="24" t="str">
        <f t="shared" si="1552"/>
        <v/>
      </c>
      <c r="AJN12" s="25" t="str">
        <f t="shared" si="1552"/>
        <v/>
      </c>
      <c r="AJO12" s="23" t="str">
        <f t="shared" ref="AJO12:ALZ12" si="1553">IF(OR(AJO10=$L$2,AJO10=$M$2,AJO11="○"),"休","")</f>
        <v/>
      </c>
      <c r="AJP12" s="24" t="str">
        <f t="shared" si="1553"/>
        <v/>
      </c>
      <c r="AJQ12" s="24" t="str">
        <f t="shared" si="1553"/>
        <v/>
      </c>
      <c r="AJR12" s="24" t="str">
        <f t="shared" si="1553"/>
        <v/>
      </c>
      <c r="AJS12" s="24" t="str">
        <f t="shared" si="1553"/>
        <v/>
      </c>
      <c r="AJT12" s="24" t="str">
        <f t="shared" si="1553"/>
        <v/>
      </c>
      <c r="AJU12" s="25" t="str">
        <f t="shared" si="1553"/>
        <v/>
      </c>
      <c r="AJV12" s="23" t="str">
        <f t="shared" si="1553"/>
        <v/>
      </c>
      <c r="AJW12" s="24" t="str">
        <f t="shared" si="1553"/>
        <v/>
      </c>
      <c r="AJX12" s="24" t="str">
        <f t="shared" si="1553"/>
        <v/>
      </c>
      <c r="AJY12" s="24" t="str">
        <f t="shared" si="1553"/>
        <v/>
      </c>
      <c r="AJZ12" s="24" t="str">
        <f t="shared" si="1553"/>
        <v/>
      </c>
      <c r="AKA12" s="24" t="str">
        <f t="shared" si="1553"/>
        <v/>
      </c>
      <c r="AKB12" s="25" t="str">
        <f t="shared" si="1553"/>
        <v/>
      </c>
      <c r="AKC12" s="23" t="str">
        <f t="shared" si="1553"/>
        <v/>
      </c>
      <c r="AKD12" s="24" t="str">
        <f t="shared" si="1553"/>
        <v/>
      </c>
      <c r="AKE12" s="24" t="str">
        <f t="shared" si="1553"/>
        <v/>
      </c>
      <c r="AKF12" s="24" t="str">
        <f t="shared" si="1553"/>
        <v/>
      </c>
      <c r="AKG12" s="24" t="str">
        <f t="shared" si="1553"/>
        <v/>
      </c>
      <c r="AKH12" s="24" t="str">
        <f t="shared" si="1553"/>
        <v/>
      </c>
      <c r="AKI12" s="25" t="str">
        <f t="shared" si="1553"/>
        <v/>
      </c>
      <c r="AKJ12" s="23" t="str">
        <f t="shared" si="1553"/>
        <v/>
      </c>
      <c r="AKK12" s="24" t="str">
        <f t="shared" si="1553"/>
        <v/>
      </c>
      <c r="AKL12" s="24" t="str">
        <f t="shared" si="1553"/>
        <v/>
      </c>
      <c r="AKM12" s="24" t="str">
        <f t="shared" si="1553"/>
        <v/>
      </c>
      <c r="AKN12" s="24" t="str">
        <f t="shared" si="1553"/>
        <v/>
      </c>
      <c r="AKO12" s="24" t="str">
        <f t="shared" si="1553"/>
        <v/>
      </c>
      <c r="AKP12" s="25" t="str">
        <f t="shared" si="1553"/>
        <v/>
      </c>
      <c r="AKQ12" s="23" t="str">
        <f t="shared" si="1553"/>
        <v/>
      </c>
      <c r="AKR12" s="24" t="str">
        <f t="shared" si="1553"/>
        <v/>
      </c>
      <c r="AKS12" s="24" t="str">
        <f t="shared" si="1553"/>
        <v/>
      </c>
      <c r="AKT12" s="24" t="str">
        <f t="shared" si="1553"/>
        <v/>
      </c>
      <c r="AKU12" s="24" t="str">
        <f t="shared" si="1553"/>
        <v/>
      </c>
      <c r="AKV12" s="24" t="str">
        <f t="shared" si="1553"/>
        <v/>
      </c>
      <c r="AKW12" s="25" t="str">
        <f t="shared" si="1553"/>
        <v/>
      </c>
      <c r="AKX12" s="23" t="str">
        <f t="shared" si="1553"/>
        <v/>
      </c>
      <c r="AKY12" s="24" t="str">
        <f t="shared" si="1553"/>
        <v/>
      </c>
      <c r="AKZ12" s="24" t="str">
        <f t="shared" si="1553"/>
        <v/>
      </c>
      <c r="ALA12" s="24" t="str">
        <f t="shared" si="1553"/>
        <v/>
      </c>
      <c r="ALB12" s="24" t="str">
        <f t="shared" si="1553"/>
        <v/>
      </c>
      <c r="ALC12" s="24" t="str">
        <f t="shared" si="1553"/>
        <v/>
      </c>
      <c r="ALD12" s="25" t="str">
        <f t="shared" si="1553"/>
        <v/>
      </c>
      <c r="ALE12" s="23" t="str">
        <f t="shared" si="1553"/>
        <v/>
      </c>
      <c r="ALF12" s="24" t="str">
        <f t="shared" si="1553"/>
        <v/>
      </c>
      <c r="ALG12" s="24" t="str">
        <f t="shared" si="1553"/>
        <v/>
      </c>
      <c r="ALH12" s="24" t="str">
        <f t="shared" si="1553"/>
        <v/>
      </c>
      <c r="ALI12" s="24" t="str">
        <f t="shared" si="1553"/>
        <v/>
      </c>
      <c r="ALJ12" s="24" t="str">
        <f t="shared" si="1553"/>
        <v/>
      </c>
      <c r="ALK12" s="25" t="str">
        <f t="shared" si="1553"/>
        <v/>
      </c>
      <c r="ALL12" s="23" t="str">
        <f t="shared" si="1553"/>
        <v/>
      </c>
      <c r="ALM12" s="24" t="str">
        <f t="shared" si="1553"/>
        <v/>
      </c>
      <c r="ALN12" s="24" t="str">
        <f t="shared" si="1553"/>
        <v/>
      </c>
      <c r="ALO12" s="24" t="str">
        <f t="shared" si="1553"/>
        <v/>
      </c>
      <c r="ALP12" s="24" t="str">
        <f t="shared" si="1553"/>
        <v/>
      </c>
      <c r="ALQ12" s="24" t="str">
        <f t="shared" si="1553"/>
        <v/>
      </c>
      <c r="ALR12" s="25" t="str">
        <f t="shared" si="1553"/>
        <v/>
      </c>
      <c r="ALS12" s="23" t="str">
        <f t="shared" si="1553"/>
        <v/>
      </c>
      <c r="ALT12" s="24" t="str">
        <f t="shared" si="1553"/>
        <v/>
      </c>
      <c r="ALU12" s="24" t="str">
        <f t="shared" si="1553"/>
        <v/>
      </c>
      <c r="ALV12" s="24" t="str">
        <f t="shared" si="1553"/>
        <v/>
      </c>
      <c r="ALW12" s="24" t="str">
        <f t="shared" si="1553"/>
        <v/>
      </c>
      <c r="ALX12" s="24" t="str">
        <f t="shared" si="1553"/>
        <v/>
      </c>
      <c r="ALY12" s="25" t="str">
        <f t="shared" si="1553"/>
        <v/>
      </c>
      <c r="ALZ12" s="23" t="str">
        <f t="shared" si="1553"/>
        <v/>
      </c>
      <c r="AMA12" s="24" t="str">
        <f t="shared" ref="AMA12:AOL12" si="1554">IF(OR(AMA10=$L$2,AMA10=$M$2,AMA11="○"),"休","")</f>
        <v/>
      </c>
      <c r="AMB12" s="24" t="str">
        <f t="shared" si="1554"/>
        <v/>
      </c>
      <c r="AMC12" s="24" t="str">
        <f t="shared" si="1554"/>
        <v/>
      </c>
      <c r="AMD12" s="24" t="str">
        <f t="shared" si="1554"/>
        <v/>
      </c>
      <c r="AME12" s="24" t="str">
        <f t="shared" si="1554"/>
        <v/>
      </c>
      <c r="AMF12" s="25" t="str">
        <f t="shared" si="1554"/>
        <v/>
      </c>
      <c r="AMG12" s="23" t="str">
        <f t="shared" si="1554"/>
        <v/>
      </c>
      <c r="AMH12" s="24" t="str">
        <f t="shared" si="1554"/>
        <v/>
      </c>
      <c r="AMI12" s="24" t="str">
        <f t="shared" si="1554"/>
        <v/>
      </c>
      <c r="AMJ12" s="24" t="str">
        <f t="shared" si="1554"/>
        <v/>
      </c>
      <c r="AMK12" s="24" t="str">
        <f t="shared" si="1554"/>
        <v/>
      </c>
      <c r="AML12" s="24" t="str">
        <f t="shared" si="1554"/>
        <v/>
      </c>
      <c r="AMM12" s="25" t="str">
        <f t="shared" si="1554"/>
        <v/>
      </c>
      <c r="AMN12" s="23" t="str">
        <f t="shared" si="1554"/>
        <v/>
      </c>
      <c r="AMO12" s="24" t="str">
        <f t="shared" si="1554"/>
        <v/>
      </c>
      <c r="AMP12" s="24" t="str">
        <f t="shared" si="1554"/>
        <v/>
      </c>
      <c r="AMQ12" s="24" t="str">
        <f t="shared" si="1554"/>
        <v/>
      </c>
      <c r="AMR12" s="24" t="str">
        <f t="shared" si="1554"/>
        <v/>
      </c>
      <c r="AMS12" s="24" t="str">
        <f t="shared" si="1554"/>
        <v/>
      </c>
      <c r="AMT12" s="25" t="str">
        <f t="shared" si="1554"/>
        <v/>
      </c>
      <c r="AMU12" s="23" t="str">
        <f t="shared" si="1554"/>
        <v/>
      </c>
      <c r="AMV12" s="24" t="str">
        <f t="shared" si="1554"/>
        <v/>
      </c>
      <c r="AMW12" s="24" t="str">
        <f t="shared" si="1554"/>
        <v/>
      </c>
      <c r="AMX12" s="24" t="str">
        <f t="shared" si="1554"/>
        <v/>
      </c>
      <c r="AMY12" s="24" t="str">
        <f t="shared" si="1554"/>
        <v/>
      </c>
      <c r="AMZ12" s="24" t="str">
        <f t="shared" si="1554"/>
        <v/>
      </c>
      <c r="ANA12" s="25" t="str">
        <f t="shared" si="1554"/>
        <v/>
      </c>
      <c r="ANB12" s="23" t="str">
        <f t="shared" si="1554"/>
        <v/>
      </c>
      <c r="ANC12" s="24" t="str">
        <f t="shared" si="1554"/>
        <v/>
      </c>
      <c r="AND12" s="24" t="str">
        <f t="shared" si="1554"/>
        <v/>
      </c>
      <c r="ANE12" s="24" t="str">
        <f t="shared" si="1554"/>
        <v/>
      </c>
      <c r="ANF12" s="24" t="str">
        <f t="shared" si="1554"/>
        <v/>
      </c>
      <c r="ANG12" s="24" t="str">
        <f t="shared" si="1554"/>
        <v/>
      </c>
      <c r="ANH12" s="25" t="str">
        <f t="shared" si="1554"/>
        <v/>
      </c>
      <c r="ANI12" s="23" t="str">
        <f t="shared" si="1554"/>
        <v/>
      </c>
      <c r="ANJ12" s="24" t="str">
        <f t="shared" si="1554"/>
        <v/>
      </c>
      <c r="ANK12" s="24" t="str">
        <f t="shared" si="1554"/>
        <v/>
      </c>
      <c r="ANL12" s="24" t="str">
        <f t="shared" si="1554"/>
        <v/>
      </c>
      <c r="ANM12" s="24" t="str">
        <f t="shared" si="1554"/>
        <v/>
      </c>
      <c r="ANN12" s="24" t="str">
        <f t="shared" si="1554"/>
        <v/>
      </c>
      <c r="ANO12" s="25" t="str">
        <f t="shared" si="1554"/>
        <v/>
      </c>
      <c r="ANP12" s="23" t="str">
        <f t="shared" si="1554"/>
        <v/>
      </c>
      <c r="ANQ12" s="24" t="str">
        <f t="shared" si="1554"/>
        <v/>
      </c>
      <c r="ANR12" s="24" t="str">
        <f t="shared" si="1554"/>
        <v/>
      </c>
      <c r="ANS12" s="24" t="str">
        <f t="shared" si="1554"/>
        <v/>
      </c>
      <c r="ANT12" s="24" t="str">
        <f t="shared" si="1554"/>
        <v/>
      </c>
      <c r="ANU12" s="24" t="str">
        <f t="shared" si="1554"/>
        <v/>
      </c>
      <c r="ANV12" s="25" t="str">
        <f t="shared" si="1554"/>
        <v/>
      </c>
      <c r="ANW12" s="23" t="str">
        <f t="shared" si="1554"/>
        <v/>
      </c>
      <c r="ANX12" s="24" t="str">
        <f t="shared" si="1554"/>
        <v/>
      </c>
      <c r="ANY12" s="24" t="str">
        <f t="shared" si="1554"/>
        <v/>
      </c>
      <c r="ANZ12" s="24" t="str">
        <f t="shared" si="1554"/>
        <v/>
      </c>
      <c r="AOA12" s="24" t="str">
        <f t="shared" si="1554"/>
        <v/>
      </c>
      <c r="AOB12" s="24" t="str">
        <f t="shared" si="1554"/>
        <v/>
      </c>
      <c r="AOC12" s="25" t="str">
        <f t="shared" si="1554"/>
        <v/>
      </c>
      <c r="AOD12" s="23" t="str">
        <f t="shared" si="1554"/>
        <v/>
      </c>
      <c r="AOE12" s="24" t="str">
        <f t="shared" si="1554"/>
        <v/>
      </c>
      <c r="AOF12" s="24" t="str">
        <f t="shared" si="1554"/>
        <v/>
      </c>
      <c r="AOG12" s="24" t="str">
        <f t="shared" si="1554"/>
        <v/>
      </c>
      <c r="AOH12" s="24" t="str">
        <f t="shared" si="1554"/>
        <v/>
      </c>
      <c r="AOI12" s="24" t="str">
        <f t="shared" si="1554"/>
        <v/>
      </c>
      <c r="AOJ12" s="25" t="str">
        <f t="shared" si="1554"/>
        <v/>
      </c>
      <c r="AOK12" s="23" t="str">
        <f t="shared" si="1554"/>
        <v/>
      </c>
      <c r="AOL12" s="24" t="str">
        <f t="shared" si="1554"/>
        <v/>
      </c>
      <c r="AOM12" s="24" t="str">
        <f t="shared" ref="AOM12:AQG12" si="1555">IF(OR(AOM10=$L$2,AOM10=$M$2,AOM11="○"),"休","")</f>
        <v/>
      </c>
      <c r="AON12" s="24" t="str">
        <f t="shared" si="1555"/>
        <v/>
      </c>
      <c r="AOO12" s="24" t="str">
        <f t="shared" si="1555"/>
        <v/>
      </c>
      <c r="AOP12" s="24" t="str">
        <f t="shared" si="1555"/>
        <v/>
      </c>
      <c r="AOQ12" s="25" t="str">
        <f t="shared" si="1555"/>
        <v/>
      </c>
      <c r="AOR12" s="23" t="str">
        <f t="shared" si="1555"/>
        <v/>
      </c>
      <c r="AOS12" s="24" t="str">
        <f t="shared" si="1555"/>
        <v/>
      </c>
      <c r="AOT12" s="24" t="str">
        <f t="shared" si="1555"/>
        <v/>
      </c>
      <c r="AOU12" s="24" t="str">
        <f t="shared" si="1555"/>
        <v/>
      </c>
      <c r="AOV12" s="24" t="str">
        <f t="shared" si="1555"/>
        <v/>
      </c>
      <c r="AOW12" s="24" t="str">
        <f t="shared" si="1555"/>
        <v/>
      </c>
      <c r="AOX12" s="25" t="str">
        <f t="shared" si="1555"/>
        <v/>
      </c>
      <c r="AOY12" s="23" t="str">
        <f t="shared" si="1555"/>
        <v/>
      </c>
      <c r="AOZ12" s="24" t="str">
        <f t="shared" si="1555"/>
        <v/>
      </c>
      <c r="APA12" s="24" t="str">
        <f t="shared" si="1555"/>
        <v/>
      </c>
      <c r="APB12" s="24" t="str">
        <f t="shared" si="1555"/>
        <v/>
      </c>
      <c r="APC12" s="24" t="str">
        <f t="shared" si="1555"/>
        <v/>
      </c>
      <c r="APD12" s="24" t="str">
        <f t="shared" si="1555"/>
        <v/>
      </c>
      <c r="APE12" s="25" t="str">
        <f t="shared" si="1555"/>
        <v/>
      </c>
      <c r="APF12" s="23" t="str">
        <f t="shared" si="1555"/>
        <v/>
      </c>
      <c r="APG12" s="24" t="str">
        <f t="shared" si="1555"/>
        <v/>
      </c>
      <c r="APH12" s="24" t="str">
        <f t="shared" si="1555"/>
        <v/>
      </c>
      <c r="API12" s="24" t="str">
        <f t="shared" si="1555"/>
        <v/>
      </c>
      <c r="APJ12" s="24" t="str">
        <f t="shared" si="1555"/>
        <v/>
      </c>
      <c r="APK12" s="24" t="str">
        <f t="shared" si="1555"/>
        <v/>
      </c>
      <c r="APL12" s="25" t="str">
        <f t="shared" si="1555"/>
        <v/>
      </c>
      <c r="APM12" s="23" t="str">
        <f t="shared" si="1555"/>
        <v/>
      </c>
      <c r="APN12" s="24" t="str">
        <f t="shared" si="1555"/>
        <v/>
      </c>
      <c r="APO12" s="24" t="str">
        <f t="shared" si="1555"/>
        <v/>
      </c>
      <c r="APP12" s="24" t="str">
        <f t="shared" si="1555"/>
        <v/>
      </c>
      <c r="APQ12" s="24" t="str">
        <f t="shared" si="1555"/>
        <v/>
      </c>
      <c r="APR12" s="24" t="str">
        <f t="shared" si="1555"/>
        <v/>
      </c>
      <c r="APS12" s="25" t="str">
        <f t="shared" si="1555"/>
        <v/>
      </c>
      <c r="APT12" s="23" t="str">
        <f t="shared" si="1555"/>
        <v/>
      </c>
      <c r="APU12" s="24" t="str">
        <f t="shared" si="1555"/>
        <v/>
      </c>
      <c r="APV12" s="24" t="str">
        <f t="shared" si="1555"/>
        <v/>
      </c>
      <c r="APW12" s="24" t="str">
        <f t="shared" si="1555"/>
        <v/>
      </c>
      <c r="APX12" s="24" t="str">
        <f t="shared" si="1555"/>
        <v/>
      </c>
      <c r="APY12" s="24" t="str">
        <f t="shared" si="1555"/>
        <v/>
      </c>
      <c r="APZ12" s="25" t="str">
        <f t="shared" si="1555"/>
        <v/>
      </c>
      <c r="AQA12" s="23" t="str">
        <f t="shared" si="1555"/>
        <v/>
      </c>
      <c r="AQB12" s="24" t="str">
        <f t="shared" si="1555"/>
        <v/>
      </c>
      <c r="AQC12" s="24" t="str">
        <f t="shared" si="1555"/>
        <v/>
      </c>
      <c r="AQD12" s="24" t="str">
        <f t="shared" si="1555"/>
        <v/>
      </c>
      <c r="AQE12" s="24" t="str">
        <f t="shared" si="1555"/>
        <v/>
      </c>
      <c r="AQF12" s="24" t="str">
        <f t="shared" si="1555"/>
        <v/>
      </c>
      <c r="AQG12" s="25" t="str">
        <f t="shared" si="1555"/>
        <v/>
      </c>
    </row>
    <row r="13" spans="1:1125" ht="25" customHeight="1" thickTop="1">
      <c r="A13" s="246" t="s">
        <v>7</v>
      </c>
      <c r="B13" s="74" t="s">
        <v>40</v>
      </c>
      <c r="C13" s="248" t="s">
        <v>39</v>
      </c>
      <c r="D13" s="248"/>
      <c r="E13" s="75"/>
      <c r="F13" s="27"/>
      <c r="G13" s="28"/>
      <c r="H13" s="28"/>
      <c r="I13" s="28"/>
      <c r="J13" s="28"/>
      <c r="K13" s="28"/>
      <c r="L13" s="29"/>
      <c r="M13" s="84"/>
      <c r="N13" s="85"/>
      <c r="O13" s="85"/>
      <c r="P13" s="85"/>
      <c r="Q13" s="85"/>
      <c r="R13" s="85"/>
      <c r="S13" s="86"/>
      <c r="T13" s="84"/>
      <c r="U13" s="85"/>
      <c r="V13" s="85"/>
      <c r="W13" s="85"/>
      <c r="X13" s="85"/>
      <c r="Y13" s="85"/>
      <c r="Z13" s="86"/>
      <c r="AA13" s="84"/>
      <c r="AB13" s="85"/>
      <c r="AC13" s="85"/>
      <c r="AD13" s="85"/>
      <c r="AE13" s="85"/>
      <c r="AF13" s="85"/>
      <c r="AG13" s="86"/>
      <c r="AH13" s="84"/>
      <c r="AI13" s="85"/>
      <c r="AJ13" s="85"/>
      <c r="AK13" s="85"/>
      <c r="AL13" s="85"/>
      <c r="AM13" s="85"/>
      <c r="AN13" s="86"/>
      <c r="AO13" s="84"/>
      <c r="AP13" s="85"/>
      <c r="AQ13" s="85"/>
      <c r="AR13" s="85"/>
      <c r="AS13" s="85"/>
      <c r="AT13" s="85"/>
      <c r="AU13" s="86"/>
      <c r="AV13" s="84"/>
      <c r="AW13" s="85"/>
      <c r="AX13" s="85"/>
      <c r="AY13" s="85"/>
      <c r="AZ13" s="85"/>
      <c r="BA13" s="85"/>
      <c r="BB13" s="86"/>
      <c r="BC13" s="84"/>
      <c r="BD13" s="85"/>
      <c r="BE13" s="85"/>
      <c r="BF13" s="85"/>
      <c r="BG13" s="85"/>
      <c r="BH13" s="85"/>
      <c r="BI13" s="86"/>
      <c r="BJ13" s="84"/>
      <c r="BK13" s="85"/>
      <c r="BL13" s="85"/>
      <c r="BM13" s="85"/>
      <c r="BN13" s="85"/>
      <c r="BO13" s="85"/>
      <c r="BP13" s="86"/>
      <c r="BQ13" s="84"/>
      <c r="BR13" s="85"/>
      <c r="BS13" s="85"/>
      <c r="BT13" s="85"/>
      <c r="BU13" s="85"/>
      <c r="BV13" s="85"/>
      <c r="BW13" s="86"/>
      <c r="BX13" s="84"/>
      <c r="BY13" s="85"/>
      <c r="BZ13" s="85"/>
      <c r="CA13" s="85"/>
      <c r="CB13" s="85"/>
      <c r="CC13" s="85"/>
      <c r="CD13" s="86"/>
      <c r="CE13" s="84"/>
      <c r="CF13" s="85"/>
      <c r="CG13" s="85"/>
      <c r="CH13" s="85"/>
      <c r="CI13" s="85"/>
      <c r="CJ13" s="85"/>
      <c r="CK13" s="86"/>
      <c r="CL13" s="84"/>
      <c r="CM13" s="85"/>
      <c r="CN13" s="85"/>
      <c r="CO13" s="85"/>
      <c r="CP13" s="85"/>
      <c r="CQ13" s="85"/>
      <c r="CR13" s="86"/>
      <c r="CS13" s="84"/>
      <c r="CT13" s="85"/>
      <c r="CU13" s="85"/>
      <c r="CV13" s="85"/>
      <c r="CW13" s="85"/>
      <c r="CX13" s="85"/>
      <c r="CY13" s="86"/>
      <c r="CZ13" s="84"/>
      <c r="DA13" s="85"/>
      <c r="DB13" s="85"/>
      <c r="DC13" s="85"/>
      <c r="DD13" s="85"/>
      <c r="DE13" s="85"/>
      <c r="DF13" s="86"/>
      <c r="DG13" s="84"/>
      <c r="DH13" s="85"/>
      <c r="DI13" s="85"/>
      <c r="DJ13" s="85"/>
      <c r="DK13" s="85"/>
      <c r="DL13" s="85"/>
      <c r="DM13" s="86"/>
      <c r="DN13" s="84"/>
      <c r="DO13" s="85"/>
      <c r="DP13" s="85"/>
      <c r="DQ13" s="85"/>
      <c r="DR13" s="85"/>
      <c r="DS13" s="85"/>
      <c r="DT13" s="86"/>
      <c r="DU13" s="84"/>
      <c r="DV13" s="85"/>
      <c r="DW13" s="85"/>
      <c r="DX13" s="85"/>
      <c r="DY13" s="85"/>
      <c r="DZ13" s="85"/>
      <c r="EA13" s="86"/>
      <c r="EB13" s="84"/>
      <c r="EC13" s="85"/>
      <c r="ED13" s="85"/>
      <c r="EE13" s="85"/>
      <c r="EF13" s="85"/>
      <c r="EG13" s="85"/>
      <c r="EH13" s="86"/>
      <c r="EI13" s="84"/>
      <c r="EJ13" s="85"/>
      <c r="EK13" s="85"/>
      <c r="EL13" s="85"/>
      <c r="EM13" s="85"/>
      <c r="EN13" s="85"/>
      <c r="EO13" s="86"/>
      <c r="EP13" s="84"/>
      <c r="EQ13" s="85"/>
      <c r="ER13" s="85"/>
      <c r="ES13" s="85"/>
      <c r="ET13" s="85"/>
      <c r="EU13" s="85"/>
      <c r="EV13" s="86"/>
      <c r="EW13" s="84"/>
      <c r="EX13" s="85"/>
      <c r="EY13" s="85"/>
      <c r="EZ13" s="85"/>
      <c r="FA13" s="85"/>
      <c r="FB13" s="85"/>
      <c r="FC13" s="86"/>
      <c r="FD13" s="84"/>
      <c r="FE13" s="85"/>
      <c r="FF13" s="85"/>
      <c r="FG13" s="85"/>
      <c r="FH13" s="85"/>
      <c r="FI13" s="85"/>
      <c r="FJ13" s="86"/>
      <c r="FK13" s="84"/>
      <c r="FL13" s="85"/>
      <c r="FM13" s="85"/>
      <c r="FN13" s="85"/>
      <c r="FO13" s="85"/>
      <c r="FP13" s="85"/>
      <c r="FQ13" s="86"/>
      <c r="FR13" s="84"/>
      <c r="FS13" s="85"/>
      <c r="FT13" s="85"/>
      <c r="FU13" s="85"/>
      <c r="FV13" s="85"/>
      <c r="FW13" s="85"/>
      <c r="FX13" s="86"/>
      <c r="FY13" s="84"/>
      <c r="FZ13" s="85"/>
      <c r="GA13" s="85"/>
      <c r="GB13" s="85"/>
      <c r="GC13" s="85"/>
      <c r="GD13" s="85"/>
      <c r="GE13" s="86"/>
      <c r="GF13" s="84"/>
      <c r="GG13" s="85"/>
      <c r="GH13" s="85"/>
      <c r="GI13" s="85"/>
      <c r="GJ13" s="85"/>
      <c r="GK13" s="85"/>
      <c r="GL13" s="86"/>
      <c r="GM13" s="84"/>
      <c r="GN13" s="85"/>
      <c r="GO13" s="85"/>
      <c r="GP13" s="85"/>
      <c r="GQ13" s="85"/>
      <c r="GR13" s="85"/>
      <c r="GS13" s="86"/>
      <c r="GT13" s="84"/>
      <c r="GU13" s="85"/>
      <c r="GV13" s="85"/>
      <c r="GW13" s="85"/>
      <c r="GX13" s="85"/>
      <c r="GY13" s="85"/>
      <c r="GZ13" s="86"/>
      <c r="HA13" s="84"/>
      <c r="HB13" s="85"/>
      <c r="HC13" s="85"/>
      <c r="HD13" s="85"/>
      <c r="HE13" s="85"/>
      <c r="HF13" s="85"/>
      <c r="HG13" s="86"/>
      <c r="HH13" s="84"/>
      <c r="HI13" s="85"/>
      <c r="HJ13" s="85"/>
      <c r="HK13" s="85"/>
      <c r="HL13" s="85"/>
      <c r="HM13" s="85"/>
      <c r="HN13" s="86"/>
      <c r="HO13" s="84"/>
      <c r="HP13" s="85"/>
      <c r="HQ13" s="85"/>
      <c r="HR13" s="85"/>
      <c r="HS13" s="85"/>
      <c r="HT13" s="85"/>
      <c r="HU13" s="86"/>
      <c r="HV13" s="84"/>
      <c r="HW13" s="85"/>
      <c r="HX13" s="85"/>
      <c r="HY13" s="85"/>
      <c r="HZ13" s="85"/>
      <c r="IA13" s="85"/>
      <c r="IB13" s="86"/>
      <c r="IC13" s="84"/>
      <c r="ID13" s="85"/>
      <c r="IE13" s="85"/>
      <c r="IF13" s="85"/>
      <c r="IG13" s="85"/>
      <c r="IH13" s="85"/>
      <c r="II13" s="86"/>
      <c r="IJ13" s="84"/>
      <c r="IK13" s="85"/>
      <c r="IL13" s="85"/>
      <c r="IM13" s="85"/>
      <c r="IN13" s="85"/>
      <c r="IO13" s="85"/>
      <c r="IP13" s="86"/>
      <c r="IQ13" s="30"/>
      <c r="IR13" s="28"/>
      <c r="IS13" s="28"/>
      <c r="IT13" s="28"/>
      <c r="IU13" s="28"/>
      <c r="IV13" s="28"/>
      <c r="IW13" s="91"/>
      <c r="IX13" s="84"/>
      <c r="IY13" s="85"/>
      <c r="IZ13" s="85"/>
      <c r="JA13" s="85"/>
      <c r="JB13" s="85"/>
      <c r="JC13" s="85"/>
      <c r="JD13" s="86"/>
      <c r="JE13" s="84"/>
      <c r="JF13" s="85"/>
      <c r="JG13" s="85"/>
      <c r="JH13" s="85"/>
      <c r="JI13" s="85"/>
      <c r="JJ13" s="85"/>
      <c r="JK13" s="86"/>
      <c r="JL13" s="30"/>
      <c r="JM13" s="28"/>
      <c r="JN13" s="28"/>
      <c r="JO13" s="28"/>
      <c r="JP13" s="28"/>
      <c r="JQ13" s="28"/>
      <c r="JR13" s="91"/>
      <c r="JS13" s="84"/>
      <c r="JT13" s="85"/>
      <c r="JU13" s="85"/>
      <c r="JV13" s="85"/>
      <c r="JW13" s="85"/>
      <c r="JX13" s="85"/>
      <c r="JY13" s="86"/>
      <c r="JZ13" s="84"/>
      <c r="KA13" s="85"/>
      <c r="KB13" s="85"/>
      <c r="KC13" s="85"/>
      <c r="KD13" s="85"/>
      <c r="KE13" s="85"/>
      <c r="KF13" s="86"/>
      <c r="KG13" s="84"/>
      <c r="KH13" s="85"/>
      <c r="KI13" s="85"/>
      <c r="KJ13" s="85"/>
      <c r="KK13" s="85"/>
      <c r="KL13" s="85"/>
      <c r="KM13" s="86"/>
      <c r="KN13" s="84"/>
      <c r="KO13" s="85"/>
      <c r="KP13" s="85"/>
      <c r="KQ13" s="85"/>
      <c r="KR13" s="85"/>
      <c r="KS13" s="85"/>
      <c r="KT13" s="86"/>
      <c r="KU13" s="84"/>
      <c r="KV13" s="85"/>
      <c r="KW13" s="85"/>
      <c r="KX13" s="85"/>
      <c r="KY13" s="85"/>
      <c r="KZ13" s="85"/>
      <c r="LA13" s="86"/>
      <c r="LB13" s="84"/>
      <c r="LC13" s="85"/>
      <c r="LD13" s="85"/>
      <c r="LE13" s="85"/>
      <c r="LF13" s="85"/>
      <c r="LG13" s="85"/>
      <c r="LH13" s="86"/>
      <c r="LI13" s="84"/>
      <c r="LJ13" s="85"/>
      <c r="LK13" s="85"/>
      <c r="LL13" s="85"/>
      <c r="LM13" s="85"/>
      <c r="LN13" s="85"/>
      <c r="LO13" s="86"/>
      <c r="LP13" s="84"/>
      <c r="LQ13" s="85"/>
      <c r="LR13" s="85"/>
      <c r="LS13" s="85"/>
      <c r="LT13" s="85"/>
      <c r="LU13" s="85"/>
      <c r="LV13" s="86"/>
      <c r="LW13" s="84"/>
      <c r="LX13" s="85"/>
      <c r="LY13" s="85"/>
      <c r="LZ13" s="85"/>
      <c r="MA13" s="85"/>
      <c r="MB13" s="85"/>
      <c r="MC13" s="86"/>
      <c r="MD13" s="84"/>
      <c r="ME13" s="85"/>
      <c r="MF13" s="85"/>
      <c r="MG13" s="85"/>
      <c r="MH13" s="85"/>
      <c r="MI13" s="85"/>
      <c r="MJ13" s="86"/>
      <c r="MK13" s="84"/>
      <c r="ML13" s="85"/>
      <c r="MM13" s="85"/>
      <c r="MN13" s="85"/>
      <c r="MO13" s="85"/>
      <c r="MP13" s="85"/>
      <c r="MQ13" s="86"/>
      <c r="MR13" s="84"/>
      <c r="MS13" s="85"/>
      <c r="MT13" s="85"/>
      <c r="MU13" s="85"/>
      <c r="MV13" s="85"/>
      <c r="MW13" s="85"/>
      <c r="MX13" s="86"/>
      <c r="MY13" s="84"/>
      <c r="MZ13" s="85"/>
      <c r="NA13" s="85"/>
      <c r="NB13" s="85"/>
      <c r="NC13" s="85"/>
      <c r="ND13" s="85"/>
      <c r="NE13" s="86"/>
      <c r="NF13" s="84"/>
      <c r="NG13" s="85"/>
      <c r="NH13" s="85"/>
      <c r="NI13" s="85"/>
      <c r="NJ13" s="85"/>
      <c r="NK13" s="85"/>
      <c r="NL13" s="86"/>
      <c r="NM13" s="84"/>
      <c r="NN13" s="85"/>
      <c r="NO13" s="85"/>
      <c r="NP13" s="85"/>
      <c r="NQ13" s="85"/>
      <c r="NR13" s="85"/>
      <c r="NS13" s="86"/>
      <c r="NT13" s="84"/>
      <c r="NU13" s="85"/>
      <c r="NV13" s="85"/>
      <c r="NW13" s="85"/>
      <c r="NX13" s="85"/>
      <c r="NY13" s="85"/>
      <c r="NZ13" s="86"/>
      <c r="OA13" s="84"/>
      <c r="OB13" s="85"/>
      <c r="OC13" s="85"/>
      <c r="OD13" s="85"/>
      <c r="OE13" s="85"/>
      <c r="OF13" s="85"/>
      <c r="OG13" s="86"/>
      <c r="OH13" s="84"/>
      <c r="OI13" s="85"/>
      <c r="OJ13" s="85"/>
      <c r="OK13" s="85"/>
      <c r="OL13" s="85"/>
      <c r="OM13" s="85"/>
      <c r="ON13" s="86"/>
      <c r="OO13" s="84"/>
      <c r="OP13" s="85"/>
      <c r="OQ13" s="85"/>
      <c r="OR13" s="85"/>
      <c r="OS13" s="85"/>
      <c r="OT13" s="85"/>
      <c r="OU13" s="86"/>
      <c r="OV13" s="84"/>
      <c r="OW13" s="85"/>
      <c r="OX13" s="85"/>
      <c r="OY13" s="85"/>
      <c r="OZ13" s="85"/>
      <c r="PA13" s="85"/>
      <c r="PB13" s="86"/>
      <c r="PC13" s="84"/>
      <c r="PD13" s="85"/>
      <c r="PE13" s="85"/>
      <c r="PF13" s="85"/>
      <c r="PG13" s="85"/>
      <c r="PH13" s="85"/>
      <c r="PI13" s="86"/>
      <c r="PJ13" s="84"/>
      <c r="PK13" s="85"/>
      <c r="PL13" s="85"/>
      <c r="PM13" s="85"/>
      <c r="PN13" s="85"/>
      <c r="PO13" s="85"/>
      <c r="PP13" s="86"/>
      <c r="PQ13" s="84"/>
      <c r="PR13" s="85"/>
      <c r="PS13" s="85"/>
      <c r="PT13" s="85"/>
      <c r="PU13" s="85"/>
      <c r="PV13" s="85"/>
      <c r="PW13" s="86"/>
      <c r="PX13" s="84"/>
      <c r="PY13" s="85"/>
      <c r="PZ13" s="85"/>
      <c r="QA13" s="85"/>
      <c r="QB13" s="85"/>
      <c r="QC13" s="85"/>
      <c r="QD13" s="86"/>
      <c r="QE13" s="84"/>
      <c r="QF13" s="85"/>
      <c r="QG13" s="85"/>
      <c r="QH13" s="85"/>
      <c r="QI13" s="85"/>
      <c r="QJ13" s="85"/>
      <c r="QK13" s="86"/>
      <c r="QL13" s="84"/>
      <c r="QM13" s="85"/>
      <c r="QN13" s="85"/>
      <c r="QO13" s="85"/>
      <c r="QP13" s="85"/>
      <c r="QQ13" s="85"/>
      <c r="QR13" s="86"/>
      <c r="QS13" s="84"/>
      <c r="QT13" s="85"/>
      <c r="QU13" s="85"/>
      <c r="QV13" s="85"/>
      <c r="QW13" s="85"/>
      <c r="QX13" s="85"/>
      <c r="QY13" s="86"/>
      <c r="QZ13" s="84"/>
      <c r="RA13" s="85"/>
      <c r="RB13" s="85"/>
      <c r="RC13" s="85"/>
      <c r="RD13" s="85"/>
      <c r="RE13" s="85"/>
      <c r="RF13" s="86"/>
      <c r="RG13" s="84"/>
      <c r="RH13" s="85"/>
      <c r="RI13" s="85"/>
      <c r="RJ13" s="85"/>
      <c r="RK13" s="85"/>
      <c r="RL13" s="85"/>
      <c r="RM13" s="86"/>
      <c r="RN13" s="84"/>
      <c r="RO13" s="85"/>
      <c r="RP13" s="85"/>
      <c r="RQ13" s="85"/>
      <c r="RR13" s="85"/>
      <c r="RS13" s="85"/>
      <c r="RT13" s="86"/>
      <c r="RU13" s="84"/>
      <c r="RV13" s="85"/>
      <c r="RW13" s="85"/>
      <c r="RX13" s="85"/>
      <c r="RY13" s="85"/>
      <c r="RZ13" s="85"/>
      <c r="SA13" s="86"/>
      <c r="SB13" s="84"/>
      <c r="SC13" s="85"/>
      <c r="SD13" s="85"/>
      <c r="SE13" s="85"/>
      <c r="SF13" s="85"/>
      <c r="SG13" s="85"/>
      <c r="SH13" s="86"/>
      <c r="SI13" s="84"/>
      <c r="SJ13" s="85"/>
      <c r="SK13" s="85"/>
      <c r="SL13" s="85"/>
      <c r="SM13" s="85"/>
      <c r="SN13" s="85"/>
      <c r="SO13" s="86"/>
      <c r="SP13" s="84"/>
      <c r="SQ13" s="85"/>
      <c r="SR13" s="85"/>
      <c r="SS13" s="85"/>
      <c r="ST13" s="85"/>
      <c r="SU13" s="85"/>
      <c r="SV13" s="86"/>
      <c r="SW13" s="84"/>
      <c r="SX13" s="85"/>
      <c r="SY13" s="85"/>
      <c r="SZ13" s="85"/>
      <c r="TA13" s="85"/>
      <c r="TB13" s="85"/>
      <c r="TC13" s="86"/>
      <c r="TD13" s="84"/>
      <c r="TE13" s="85"/>
      <c r="TF13" s="85"/>
      <c r="TG13" s="85"/>
      <c r="TH13" s="85"/>
      <c r="TI13" s="85"/>
      <c r="TJ13" s="86"/>
      <c r="TK13" s="84"/>
      <c r="TL13" s="85"/>
      <c r="TM13" s="85"/>
      <c r="TN13" s="85"/>
      <c r="TO13" s="85"/>
      <c r="TP13" s="85"/>
      <c r="TQ13" s="86"/>
      <c r="TR13" s="84"/>
      <c r="TS13" s="85"/>
      <c r="TT13" s="85"/>
      <c r="TU13" s="85"/>
      <c r="TV13" s="85"/>
      <c r="TW13" s="85"/>
      <c r="TX13" s="86"/>
      <c r="TY13" s="84"/>
      <c r="TZ13" s="85"/>
      <c r="UA13" s="85"/>
      <c r="UB13" s="85"/>
      <c r="UC13" s="85"/>
      <c r="UD13" s="85"/>
      <c r="UE13" s="86"/>
      <c r="UF13" s="84"/>
      <c r="UG13" s="85"/>
      <c r="UH13" s="85"/>
      <c r="UI13" s="85"/>
      <c r="UJ13" s="85"/>
      <c r="UK13" s="85"/>
      <c r="UL13" s="86"/>
      <c r="UM13" s="84"/>
      <c r="UN13" s="85"/>
      <c r="UO13" s="85"/>
      <c r="UP13" s="85"/>
      <c r="UQ13" s="85"/>
      <c r="UR13" s="85"/>
      <c r="US13" s="86"/>
      <c r="UT13" s="84"/>
      <c r="UU13" s="85"/>
      <c r="UV13" s="85"/>
      <c r="UW13" s="85"/>
      <c r="UX13" s="85"/>
      <c r="UY13" s="85"/>
      <c r="UZ13" s="86"/>
      <c r="VA13" s="84"/>
      <c r="VB13" s="85"/>
      <c r="VC13" s="85"/>
      <c r="VD13" s="85"/>
      <c r="VE13" s="85"/>
      <c r="VF13" s="85"/>
      <c r="VG13" s="86"/>
      <c r="VH13" s="84"/>
      <c r="VI13" s="85"/>
      <c r="VJ13" s="85"/>
      <c r="VK13" s="85"/>
      <c r="VL13" s="85"/>
      <c r="VM13" s="85"/>
      <c r="VN13" s="86"/>
      <c r="VO13" s="84"/>
      <c r="VP13" s="85"/>
      <c r="VQ13" s="85"/>
      <c r="VR13" s="85"/>
      <c r="VS13" s="85"/>
      <c r="VT13" s="85"/>
      <c r="VU13" s="86"/>
      <c r="VV13" s="84"/>
      <c r="VW13" s="85"/>
      <c r="VX13" s="85"/>
      <c r="VY13" s="85"/>
      <c r="VZ13" s="85"/>
      <c r="WA13" s="85"/>
      <c r="WB13" s="86"/>
      <c r="WC13" s="84"/>
      <c r="WD13" s="85"/>
      <c r="WE13" s="85"/>
      <c r="WF13" s="85"/>
      <c r="WG13" s="85"/>
      <c r="WH13" s="85"/>
      <c r="WI13" s="86"/>
      <c r="WJ13" s="84"/>
      <c r="WK13" s="85"/>
      <c r="WL13" s="85"/>
      <c r="WM13" s="85"/>
      <c r="WN13" s="85"/>
      <c r="WO13" s="85"/>
      <c r="WP13" s="86"/>
      <c r="WQ13" s="84"/>
      <c r="WR13" s="85"/>
      <c r="WS13" s="85"/>
      <c r="WT13" s="85"/>
      <c r="WU13" s="85"/>
      <c r="WV13" s="85"/>
      <c r="WW13" s="86"/>
      <c r="WX13" s="84"/>
      <c r="WY13" s="85"/>
      <c r="WZ13" s="85"/>
      <c r="XA13" s="85"/>
      <c r="XB13" s="85"/>
      <c r="XC13" s="85"/>
      <c r="XD13" s="86"/>
      <c r="XE13" s="84"/>
      <c r="XF13" s="85"/>
      <c r="XG13" s="85"/>
      <c r="XH13" s="85"/>
      <c r="XI13" s="85"/>
      <c r="XJ13" s="85"/>
      <c r="XK13" s="86"/>
      <c r="XL13" s="84"/>
      <c r="XM13" s="85"/>
      <c r="XN13" s="85"/>
      <c r="XO13" s="85"/>
      <c r="XP13" s="85"/>
      <c r="XQ13" s="85"/>
      <c r="XR13" s="86"/>
      <c r="XS13" s="84"/>
      <c r="XT13" s="85"/>
      <c r="XU13" s="85"/>
      <c r="XV13" s="85"/>
      <c r="XW13" s="85"/>
      <c r="XX13" s="85"/>
      <c r="XY13" s="86"/>
      <c r="XZ13" s="84"/>
      <c r="YA13" s="85"/>
      <c r="YB13" s="85"/>
      <c r="YC13" s="85"/>
      <c r="YD13" s="85"/>
      <c r="YE13" s="85"/>
      <c r="YF13" s="86"/>
      <c r="YG13" s="84"/>
      <c r="YH13" s="85"/>
      <c r="YI13" s="85"/>
      <c r="YJ13" s="85"/>
      <c r="YK13" s="85"/>
      <c r="YL13" s="85"/>
      <c r="YM13" s="86"/>
      <c r="YN13" s="84"/>
      <c r="YO13" s="85"/>
      <c r="YP13" s="85"/>
      <c r="YQ13" s="85"/>
      <c r="YR13" s="85"/>
      <c r="YS13" s="85"/>
      <c r="YT13" s="86"/>
      <c r="YU13" s="84"/>
      <c r="YV13" s="85"/>
      <c r="YW13" s="85"/>
      <c r="YX13" s="85"/>
      <c r="YY13" s="85"/>
      <c r="YZ13" s="85"/>
      <c r="ZA13" s="86"/>
      <c r="ZB13" s="84"/>
      <c r="ZC13" s="85"/>
      <c r="ZD13" s="85"/>
      <c r="ZE13" s="85"/>
      <c r="ZF13" s="85"/>
      <c r="ZG13" s="85"/>
      <c r="ZH13" s="86"/>
      <c r="ZI13" s="84"/>
      <c r="ZJ13" s="85"/>
      <c r="ZK13" s="85"/>
      <c r="ZL13" s="85"/>
      <c r="ZM13" s="85"/>
      <c r="ZN13" s="85"/>
      <c r="ZO13" s="86"/>
      <c r="ZP13" s="84"/>
      <c r="ZQ13" s="85"/>
      <c r="ZR13" s="85"/>
      <c r="ZS13" s="85"/>
      <c r="ZT13" s="85"/>
      <c r="ZU13" s="85"/>
      <c r="ZV13" s="86"/>
      <c r="ZW13" s="84"/>
      <c r="ZX13" s="85"/>
      <c r="ZY13" s="85"/>
      <c r="ZZ13" s="85"/>
      <c r="AAA13" s="85"/>
      <c r="AAB13" s="85"/>
      <c r="AAC13" s="86"/>
      <c r="AAD13" s="84"/>
      <c r="AAE13" s="85"/>
      <c r="AAF13" s="85"/>
      <c r="AAG13" s="85"/>
      <c r="AAH13" s="85"/>
      <c r="AAI13" s="85"/>
      <c r="AAJ13" s="86"/>
      <c r="AAK13" s="84"/>
      <c r="AAL13" s="85"/>
      <c r="AAM13" s="85"/>
      <c r="AAN13" s="85"/>
      <c r="AAO13" s="85"/>
      <c r="AAP13" s="85"/>
      <c r="AAQ13" s="86"/>
      <c r="AAR13" s="84"/>
      <c r="AAS13" s="85"/>
      <c r="AAT13" s="85"/>
      <c r="AAU13" s="85"/>
      <c r="AAV13" s="85"/>
      <c r="AAW13" s="85"/>
      <c r="AAX13" s="86"/>
      <c r="AAY13" s="84"/>
      <c r="AAZ13" s="85"/>
      <c r="ABA13" s="85"/>
      <c r="ABB13" s="85"/>
      <c r="ABC13" s="85"/>
      <c r="ABD13" s="85"/>
      <c r="ABE13" s="86"/>
      <c r="ABF13" s="84"/>
      <c r="ABG13" s="85"/>
      <c r="ABH13" s="85"/>
      <c r="ABI13" s="85"/>
      <c r="ABJ13" s="85"/>
      <c r="ABK13" s="85"/>
      <c r="ABL13" s="86"/>
      <c r="ABM13" s="84"/>
      <c r="ABN13" s="85"/>
      <c r="ABO13" s="85"/>
      <c r="ABP13" s="85"/>
      <c r="ABQ13" s="85"/>
      <c r="ABR13" s="85"/>
      <c r="ABS13" s="86"/>
      <c r="ABT13" s="84"/>
      <c r="ABU13" s="85"/>
      <c r="ABV13" s="85"/>
      <c r="ABW13" s="85"/>
      <c r="ABX13" s="85"/>
      <c r="ABY13" s="85"/>
      <c r="ABZ13" s="86"/>
      <c r="ACA13" s="84"/>
      <c r="ACB13" s="85"/>
      <c r="ACC13" s="85"/>
      <c r="ACD13" s="85"/>
      <c r="ACE13" s="85"/>
      <c r="ACF13" s="85"/>
      <c r="ACG13" s="86"/>
      <c r="ACH13" s="84"/>
      <c r="ACI13" s="85"/>
      <c r="ACJ13" s="85"/>
      <c r="ACK13" s="85"/>
      <c r="ACL13" s="85"/>
      <c r="ACM13" s="85"/>
      <c r="ACN13" s="86"/>
      <c r="ACO13" s="84"/>
      <c r="ACP13" s="85"/>
      <c r="ACQ13" s="85"/>
      <c r="ACR13" s="85"/>
      <c r="ACS13" s="85"/>
      <c r="ACT13" s="85"/>
      <c r="ACU13" s="86"/>
      <c r="ACV13" s="84"/>
      <c r="ACW13" s="85"/>
      <c r="ACX13" s="85"/>
      <c r="ACY13" s="85"/>
      <c r="ACZ13" s="85"/>
      <c r="ADA13" s="85"/>
      <c r="ADB13" s="86"/>
      <c r="ADC13" s="84"/>
      <c r="ADD13" s="85"/>
      <c r="ADE13" s="85"/>
      <c r="ADF13" s="85"/>
      <c r="ADG13" s="85"/>
      <c r="ADH13" s="85"/>
      <c r="ADI13" s="86"/>
      <c r="ADJ13" s="84"/>
      <c r="ADK13" s="85"/>
      <c r="ADL13" s="85"/>
      <c r="ADM13" s="85"/>
      <c r="ADN13" s="85"/>
      <c r="ADO13" s="85"/>
      <c r="ADP13" s="86"/>
      <c r="ADQ13" s="84"/>
      <c r="ADR13" s="85"/>
      <c r="ADS13" s="85"/>
      <c r="ADT13" s="85"/>
      <c r="ADU13" s="85"/>
      <c r="ADV13" s="85"/>
      <c r="ADW13" s="86"/>
      <c r="ADX13" s="84"/>
      <c r="ADY13" s="85"/>
      <c r="ADZ13" s="85"/>
      <c r="AEA13" s="85"/>
      <c r="AEB13" s="85"/>
      <c r="AEC13" s="85"/>
      <c r="AED13" s="86"/>
      <c r="AEE13" s="84"/>
      <c r="AEF13" s="85"/>
      <c r="AEG13" s="85"/>
      <c r="AEH13" s="85"/>
      <c r="AEI13" s="85"/>
      <c r="AEJ13" s="85"/>
      <c r="AEK13" s="86"/>
      <c r="AEL13" s="84"/>
      <c r="AEM13" s="85"/>
      <c r="AEN13" s="85"/>
      <c r="AEO13" s="85"/>
      <c r="AEP13" s="85"/>
      <c r="AEQ13" s="85"/>
      <c r="AER13" s="86"/>
      <c r="AES13" s="84"/>
      <c r="AET13" s="85"/>
      <c r="AEU13" s="85"/>
      <c r="AEV13" s="85"/>
      <c r="AEW13" s="85"/>
      <c r="AEX13" s="85"/>
      <c r="AEY13" s="86"/>
      <c r="AEZ13" s="84"/>
      <c r="AFA13" s="85"/>
      <c r="AFB13" s="85"/>
      <c r="AFC13" s="85"/>
      <c r="AFD13" s="85"/>
      <c r="AFE13" s="85"/>
      <c r="AFF13" s="86"/>
      <c r="AFG13" s="84"/>
      <c r="AFH13" s="85"/>
      <c r="AFI13" s="85"/>
      <c r="AFJ13" s="85"/>
      <c r="AFK13" s="85"/>
      <c r="AFL13" s="85"/>
      <c r="AFM13" s="86"/>
      <c r="AFN13" s="84"/>
      <c r="AFO13" s="85"/>
      <c r="AFP13" s="85"/>
      <c r="AFQ13" s="85"/>
      <c r="AFR13" s="85"/>
      <c r="AFS13" s="85"/>
      <c r="AFT13" s="86"/>
      <c r="AFU13" s="84"/>
      <c r="AFV13" s="85"/>
      <c r="AFW13" s="85"/>
      <c r="AFX13" s="85"/>
      <c r="AFY13" s="85"/>
      <c r="AFZ13" s="85"/>
      <c r="AGA13" s="86"/>
      <c r="AGB13" s="84"/>
      <c r="AGC13" s="85"/>
      <c r="AGD13" s="85"/>
      <c r="AGE13" s="85"/>
      <c r="AGF13" s="85"/>
      <c r="AGG13" s="85"/>
      <c r="AGH13" s="86"/>
      <c r="AGI13" s="84"/>
      <c r="AGJ13" s="85"/>
      <c r="AGK13" s="85"/>
      <c r="AGL13" s="85"/>
      <c r="AGM13" s="85"/>
      <c r="AGN13" s="85"/>
      <c r="AGO13" s="86"/>
      <c r="AGP13" s="84"/>
      <c r="AGQ13" s="85"/>
      <c r="AGR13" s="85"/>
      <c r="AGS13" s="85"/>
      <c r="AGT13" s="85"/>
      <c r="AGU13" s="85"/>
      <c r="AGV13" s="86"/>
      <c r="AGW13" s="84"/>
      <c r="AGX13" s="85"/>
      <c r="AGY13" s="85"/>
      <c r="AGZ13" s="85"/>
      <c r="AHA13" s="85"/>
      <c r="AHB13" s="85"/>
      <c r="AHC13" s="86"/>
      <c r="AHD13" s="84"/>
      <c r="AHE13" s="85"/>
      <c r="AHF13" s="85"/>
      <c r="AHG13" s="85"/>
      <c r="AHH13" s="85"/>
      <c r="AHI13" s="85"/>
      <c r="AHJ13" s="86"/>
      <c r="AHK13" s="84"/>
      <c r="AHL13" s="85"/>
      <c r="AHM13" s="85"/>
      <c r="AHN13" s="85"/>
      <c r="AHO13" s="85"/>
      <c r="AHP13" s="85"/>
      <c r="AHQ13" s="86"/>
      <c r="AHR13" s="84"/>
      <c r="AHS13" s="85"/>
      <c r="AHT13" s="85"/>
      <c r="AHU13" s="85"/>
      <c r="AHV13" s="85"/>
      <c r="AHW13" s="85"/>
      <c r="AHX13" s="86"/>
      <c r="AHY13" s="84"/>
      <c r="AHZ13" s="85"/>
      <c r="AIA13" s="85"/>
      <c r="AIB13" s="85"/>
      <c r="AIC13" s="85"/>
      <c r="AID13" s="85"/>
      <c r="AIE13" s="86"/>
      <c r="AIF13" s="84"/>
      <c r="AIG13" s="85"/>
      <c r="AIH13" s="85"/>
      <c r="AII13" s="85"/>
      <c r="AIJ13" s="85"/>
      <c r="AIK13" s="85"/>
      <c r="AIL13" s="86"/>
      <c r="AIM13" s="84"/>
      <c r="AIN13" s="85"/>
      <c r="AIO13" s="85"/>
      <c r="AIP13" s="85"/>
      <c r="AIQ13" s="85"/>
      <c r="AIR13" s="85"/>
      <c r="AIS13" s="86"/>
      <c r="AIT13" s="84"/>
      <c r="AIU13" s="85"/>
      <c r="AIV13" s="85"/>
      <c r="AIW13" s="85"/>
      <c r="AIX13" s="85"/>
      <c r="AIY13" s="85"/>
      <c r="AIZ13" s="86"/>
      <c r="AJA13" s="84"/>
      <c r="AJB13" s="85"/>
      <c r="AJC13" s="85"/>
      <c r="AJD13" s="85"/>
      <c r="AJE13" s="85"/>
      <c r="AJF13" s="85"/>
      <c r="AJG13" s="86"/>
      <c r="AJH13" s="84"/>
      <c r="AJI13" s="85"/>
      <c r="AJJ13" s="85"/>
      <c r="AJK13" s="85"/>
      <c r="AJL13" s="85"/>
      <c r="AJM13" s="85"/>
      <c r="AJN13" s="86"/>
      <c r="AJO13" s="84"/>
      <c r="AJP13" s="85"/>
      <c r="AJQ13" s="85"/>
      <c r="AJR13" s="85"/>
      <c r="AJS13" s="85"/>
      <c r="AJT13" s="85"/>
      <c r="AJU13" s="86"/>
      <c r="AJV13" s="84"/>
      <c r="AJW13" s="85"/>
      <c r="AJX13" s="85"/>
      <c r="AJY13" s="85"/>
      <c r="AJZ13" s="85"/>
      <c r="AKA13" s="85"/>
      <c r="AKB13" s="86"/>
      <c r="AKC13" s="84"/>
      <c r="AKD13" s="85"/>
      <c r="AKE13" s="85"/>
      <c r="AKF13" s="85"/>
      <c r="AKG13" s="85"/>
      <c r="AKH13" s="85"/>
      <c r="AKI13" s="86"/>
      <c r="AKJ13" s="84"/>
      <c r="AKK13" s="85"/>
      <c r="AKL13" s="85"/>
      <c r="AKM13" s="85"/>
      <c r="AKN13" s="85"/>
      <c r="AKO13" s="85"/>
      <c r="AKP13" s="86"/>
      <c r="AKQ13" s="84"/>
      <c r="AKR13" s="85"/>
      <c r="AKS13" s="85"/>
      <c r="AKT13" s="85"/>
      <c r="AKU13" s="85"/>
      <c r="AKV13" s="85"/>
      <c r="AKW13" s="86"/>
      <c r="AKX13" s="84"/>
      <c r="AKY13" s="85"/>
      <c r="AKZ13" s="85"/>
      <c r="ALA13" s="85"/>
      <c r="ALB13" s="85"/>
      <c r="ALC13" s="85"/>
      <c r="ALD13" s="86"/>
      <c r="ALE13" s="84"/>
      <c r="ALF13" s="85"/>
      <c r="ALG13" s="85"/>
      <c r="ALH13" s="85"/>
      <c r="ALI13" s="85"/>
      <c r="ALJ13" s="85"/>
      <c r="ALK13" s="86"/>
      <c r="ALL13" s="84"/>
      <c r="ALM13" s="85"/>
      <c r="ALN13" s="85"/>
      <c r="ALO13" s="85"/>
      <c r="ALP13" s="85"/>
      <c r="ALQ13" s="85"/>
      <c r="ALR13" s="86"/>
      <c r="ALS13" s="84"/>
      <c r="ALT13" s="85"/>
      <c r="ALU13" s="85"/>
      <c r="ALV13" s="85"/>
      <c r="ALW13" s="85"/>
      <c r="ALX13" s="85"/>
      <c r="ALY13" s="86"/>
      <c r="ALZ13" s="84"/>
      <c r="AMA13" s="85"/>
      <c r="AMB13" s="85"/>
      <c r="AMC13" s="85"/>
      <c r="AMD13" s="85"/>
      <c r="AME13" s="85"/>
      <c r="AMF13" s="86"/>
      <c r="AMG13" s="84"/>
      <c r="AMH13" s="85"/>
      <c r="AMI13" s="85"/>
      <c r="AMJ13" s="85"/>
      <c r="AMK13" s="85"/>
      <c r="AML13" s="85"/>
      <c r="AMM13" s="86"/>
      <c r="AMN13" s="84"/>
      <c r="AMO13" s="85"/>
      <c r="AMP13" s="85"/>
      <c r="AMQ13" s="85"/>
      <c r="AMR13" s="85"/>
      <c r="AMS13" s="85"/>
      <c r="AMT13" s="86"/>
      <c r="AMU13" s="84"/>
      <c r="AMV13" s="85"/>
      <c r="AMW13" s="85"/>
      <c r="AMX13" s="85"/>
      <c r="AMY13" s="85"/>
      <c r="AMZ13" s="85"/>
      <c r="ANA13" s="86"/>
      <c r="ANB13" s="84"/>
      <c r="ANC13" s="85"/>
      <c r="AND13" s="85"/>
      <c r="ANE13" s="85"/>
      <c r="ANF13" s="85"/>
      <c r="ANG13" s="85"/>
      <c r="ANH13" s="86"/>
      <c r="ANI13" s="84"/>
      <c r="ANJ13" s="85"/>
      <c r="ANK13" s="85"/>
      <c r="ANL13" s="85"/>
      <c r="ANM13" s="85"/>
      <c r="ANN13" s="85"/>
      <c r="ANO13" s="86"/>
      <c r="ANP13" s="84"/>
      <c r="ANQ13" s="85"/>
      <c r="ANR13" s="85"/>
      <c r="ANS13" s="85"/>
      <c r="ANT13" s="85"/>
      <c r="ANU13" s="85"/>
      <c r="ANV13" s="86"/>
      <c r="ANW13" s="84"/>
      <c r="ANX13" s="85"/>
      <c r="ANY13" s="85"/>
      <c r="ANZ13" s="85"/>
      <c r="AOA13" s="85"/>
      <c r="AOB13" s="85"/>
      <c r="AOC13" s="86"/>
      <c r="AOD13" s="84"/>
      <c r="AOE13" s="85"/>
      <c r="AOF13" s="85"/>
      <c r="AOG13" s="85"/>
      <c r="AOH13" s="85"/>
      <c r="AOI13" s="85"/>
      <c r="AOJ13" s="86"/>
      <c r="AOK13" s="84"/>
      <c r="AOL13" s="85"/>
      <c r="AOM13" s="85"/>
      <c r="AON13" s="85"/>
      <c r="AOO13" s="85"/>
      <c r="AOP13" s="85"/>
      <c r="AOQ13" s="86"/>
      <c r="AOR13" s="84"/>
      <c r="AOS13" s="85"/>
      <c r="AOT13" s="85"/>
      <c r="AOU13" s="85"/>
      <c r="AOV13" s="85"/>
      <c r="AOW13" s="85"/>
      <c r="AOX13" s="86"/>
      <c r="AOY13" s="84"/>
      <c r="AOZ13" s="85"/>
      <c r="APA13" s="85"/>
      <c r="APB13" s="85"/>
      <c r="APC13" s="85"/>
      <c r="APD13" s="85"/>
      <c r="APE13" s="86"/>
      <c r="APF13" s="84"/>
      <c r="APG13" s="85"/>
      <c r="APH13" s="85"/>
      <c r="API13" s="85"/>
      <c r="APJ13" s="85"/>
      <c r="APK13" s="85"/>
      <c r="APL13" s="86"/>
      <c r="APM13" s="84"/>
      <c r="APN13" s="85"/>
      <c r="APO13" s="85"/>
      <c r="APP13" s="85"/>
      <c r="APQ13" s="85"/>
      <c r="APR13" s="85"/>
      <c r="APS13" s="86"/>
      <c r="APT13" s="84"/>
      <c r="APU13" s="85"/>
      <c r="APV13" s="85"/>
      <c r="APW13" s="85"/>
      <c r="APX13" s="85"/>
      <c r="APY13" s="85"/>
      <c r="APZ13" s="86"/>
      <c r="AQA13" s="84"/>
      <c r="AQB13" s="85"/>
      <c r="AQC13" s="85"/>
      <c r="AQD13" s="85"/>
      <c r="AQE13" s="85"/>
      <c r="AQF13" s="85"/>
      <c r="AQG13" s="86"/>
    </row>
    <row r="14" spans="1:1125" ht="30" customHeight="1">
      <c r="A14" s="247"/>
      <c r="B14" s="181" t="s">
        <v>41</v>
      </c>
      <c r="C14" s="249" t="s">
        <v>45</v>
      </c>
      <c r="D14" s="191"/>
      <c r="E14" s="13" t="s">
        <v>0</v>
      </c>
      <c r="F14" s="31"/>
      <c r="G14" s="32"/>
      <c r="H14" s="32"/>
      <c r="I14" s="32"/>
      <c r="J14" s="32"/>
      <c r="K14" s="32"/>
      <c r="L14" s="33"/>
      <c r="M14" s="34"/>
      <c r="N14" s="32"/>
      <c r="O14" s="32"/>
      <c r="P14" s="32"/>
      <c r="Q14" s="32"/>
      <c r="R14" s="32"/>
      <c r="S14" s="33"/>
      <c r="T14" s="31"/>
      <c r="U14" s="32"/>
      <c r="V14" s="32"/>
      <c r="W14" s="32"/>
      <c r="X14" s="32"/>
      <c r="Y14" s="32"/>
      <c r="Z14" s="33"/>
      <c r="AA14" s="31"/>
      <c r="AB14" s="32"/>
      <c r="AC14" s="32"/>
      <c r="AD14" s="32"/>
      <c r="AE14" s="32"/>
      <c r="AF14" s="32"/>
      <c r="AG14" s="33"/>
      <c r="AH14" s="31"/>
      <c r="AI14" s="32"/>
      <c r="AJ14" s="32"/>
      <c r="AK14" s="32"/>
      <c r="AL14" s="32"/>
      <c r="AM14" s="32"/>
      <c r="AN14" s="33"/>
      <c r="AO14" s="34"/>
      <c r="AP14" s="32"/>
      <c r="AQ14" s="32"/>
      <c r="AR14" s="32"/>
      <c r="AS14" s="32"/>
      <c r="AT14" s="32"/>
      <c r="AU14" s="33"/>
      <c r="AV14" s="31"/>
      <c r="AW14" s="32"/>
      <c r="AX14" s="32"/>
      <c r="AY14" s="32"/>
      <c r="AZ14" s="32"/>
      <c r="BA14" s="32"/>
      <c r="BB14" s="33"/>
      <c r="BC14" s="31"/>
      <c r="BD14" s="32"/>
      <c r="BE14" s="32"/>
      <c r="BF14" s="32"/>
      <c r="BG14" s="32"/>
      <c r="BH14" s="32"/>
      <c r="BI14" s="33"/>
      <c r="BJ14" s="31"/>
      <c r="BK14" s="32"/>
      <c r="BL14" s="32"/>
      <c r="BM14" s="32"/>
      <c r="BN14" s="32"/>
      <c r="BO14" s="32"/>
      <c r="BP14" s="33"/>
      <c r="BQ14" s="31"/>
      <c r="BR14" s="32"/>
      <c r="BS14" s="32"/>
      <c r="BT14" s="32"/>
      <c r="BU14" s="32"/>
      <c r="BV14" s="32"/>
      <c r="BW14" s="33"/>
      <c r="BX14" s="31"/>
      <c r="BY14" s="32"/>
      <c r="BZ14" s="32"/>
      <c r="CA14" s="32"/>
      <c r="CB14" s="32"/>
      <c r="CC14" s="32"/>
      <c r="CD14" s="33"/>
      <c r="CE14" s="31"/>
      <c r="CF14" s="32"/>
      <c r="CG14" s="32"/>
      <c r="CH14" s="32"/>
      <c r="CI14" s="32"/>
      <c r="CJ14" s="32"/>
      <c r="CK14" s="33"/>
      <c r="CL14" s="31"/>
      <c r="CM14" s="32"/>
      <c r="CN14" s="32"/>
      <c r="CO14" s="32"/>
      <c r="CP14" s="32"/>
      <c r="CQ14" s="32"/>
      <c r="CR14" s="33"/>
      <c r="CS14" s="31"/>
      <c r="CT14" s="32"/>
      <c r="CU14" s="32"/>
      <c r="CV14" s="32"/>
      <c r="CW14" s="32"/>
      <c r="CX14" s="32"/>
      <c r="CY14" s="33"/>
      <c r="CZ14" s="31"/>
      <c r="DA14" s="32"/>
      <c r="DB14" s="32"/>
      <c r="DC14" s="32"/>
      <c r="DD14" s="32"/>
      <c r="DE14" s="32"/>
      <c r="DF14" s="33"/>
      <c r="DG14" s="31"/>
      <c r="DH14" s="32"/>
      <c r="DI14" s="32"/>
      <c r="DJ14" s="32"/>
      <c r="DK14" s="32"/>
      <c r="DL14" s="32"/>
      <c r="DM14" s="33"/>
      <c r="DN14" s="31"/>
      <c r="DO14" s="32"/>
      <c r="DP14" s="32"/>
      <c r="DQ14" s="32"/>
      <c r="DR14" s="32"/>
      <c r="DS14" s="32"/>
      <c r="DT14" s="33"/>
      <c r="DU14" s="31"/>
      <c r="DV14" s="32"/>
      <c r="DW14" s="32"/>
      <c r="DX14" s="32"/>
      <c r="DY14" s="32"/>
      <c r="DZ14" s="32"/>
      <c r="EA14" s="33"/>
      <c r="EB14" s="31"/>
      <c r="EC14" s="32"/>
      <c r="ED14" s="32"/>
      <c r="EE14" s="32"/>
      <c r="EF14" s="32"/>
      <c r="EG14" s="32"/>
      <c r="EH14" s="33"/>
      <c r="EI14" s="31"/>
      <c r="EJ14" s="32"/>
      <c r="EK14" s="32"/>
      <c r="EL14" s="32"/>
      <c r="EM14" s="32"/>
      <c r="EN14" s="32"/>
      <c r="EO14" s="33"/>
      <c r="EP14" s="31"/>
      <c r="EQ14" s="32"/>
      <c r="ER14" s="32"/>
      <c r="ES14" s="32"/>
      <c r="ET14" s="32"/>
      <c r="EU14" s="32"/>
      <c r="EV14" s="33"/>
      <c r="EW14" s="31"/>
      <c r="EX14" s="32"/>
      <c r="EY14" s="32"/>
      <c r="EZ14" s="32"/>
      <c r="FA14" s="32"/>
      <c r="FB14" s="32"/>
      <c r="FC14" s="33"/>
      <c r="FD14" s="31"/>
      <c r="FE14" s="32"/>
      <c r="FF14" s="32"/>
      <c r="FG14" s="32"/>
      <c r="FH14" s="32"/>
      <c r="FI14" s="32"/>
      <c r="FJ14" s="33"/>
      <c r="FK14" s="31"/>
      <c r="FL14" s="32"/>
      <c r="FM14" s="32"/>
      <c r="FN14" s="32"/>
      <c r="FO14" s="32"/>
      <c r="FP14" s="32"/>
      <c r="FQ14" s="33"/>
      <c r="FR14" s="31"/>
      <c r="FS14" s="32"/>
      <c r="FT14" s="32"/>
      <c r="FU14" s="32"/>
      <c r="FV14" s="32"/>
      <c r="FW14" s="32"/>
      <c r="FX14" s="33"/>
      <c r="FY14" s="31"/>
      <c r="FZ14" s="32"/>
      <c r="GA14" s="32"/>
      <c r="GB14" s="32"/>
      <c r="GC14" s="32"/>
      <c r="GD14" s="32"/>
      <c r="GE14" s="33"/>
      <c r="GF14" s="31"/>
      <c r="GG14" s="32"/>
      <c r="GH14" s="32"/>
      <c r="GI14" s="32"/>
      <c r="GJ14" s="32"/>
      <c r="GK14" s="32"/>
      <c r="GL14" s="33"/>
      <c r="GM14" s="31"/>
      <c r="GN14" s="32"/>
      <c r="GO14" s="32"/>
      <c r="GP14" s="32"/>
      <c r="GQ14" s="32"/>
      <c r="GR14" s="32"/>
      <c r="GS14" s="33"/>
      <c r="GT14" s="31"/>
      <c r="GU14" s="32"/>
      <c r="GV14" s="32"/>
      <c r="GW14" s="32"/>
      <c r="GX14" s="32"/>
      <c r="GY14" s="32"/>
      <c r="GZ14" s="33"/>
      <c r="HA14" s="31"/>
      <c r="HB14" s="32"/>
      <c r="HC14" s="32"/>
      <c r="HD14" s="32"/>
      <c r="HE14" s="32"/>
      <c r="HF14" s="32"/>
      <c r="HG14" s="33"/>
      <c r="HH14" s="31"/>
      <c r="HI14" s="32"/>
      <c r="HJ14" s="32"/>
      <c r="HK14" s="32"/>
      <c r="HL14" s="32"/>
      <c r="HM14" s="32"/>
      <c r="HN14" s="33"/>
      <c r="HO14" s="31"/>
      <c r="HP14" s="32"/>
      <c r="HQ14" s="32"/>
      <c r="HR14" s="32"/>
      <c r="HS14" s="32"/>
      <c r="HT14" s="32"/>
      <c r="HU14" s="33"/>
      <c r="HV14" s="31"/>
      <c r="HW14" s="32"/>
      <c r="HX14" s="32"/>
      <c r="HY14" s="32"/>
      <c r="HZ14" s="32"/>
      <c r="IA14" s="32"/>
      <c r="IB14" s="33"/>
      <c r="IC14" s="31"/>
      <c r="ID14" s="32"/>
      <c r="IE14" s="32"/>
      <c r="IF14" s="32"/>
      <c r="IG14" s="32"/>
      <c r="IH14" s="32"/>
      <c r="II14" s="33"/>
      <c r="IJ14" s="31"/>
      <c r="IK14" s="32"/>
      <c r="IL14" s="32"/>
      <c r="IM14" s="32"/>
      <c r="IN14" s="32"/>
      <c r="IO14" s="32"/>
      <c r="IP14" s="33"/>
      <c r="IQ14" s="31"/>
      <c r="IR14" s="32"/>
      <c r="IS14" s="32"/>
      <c r="IT14" s="32"/>
      <c r="IU14" s="32"/>
      <c r="IV14" s="32"/>
      <c r="IW14" s="33"/>
      <c r="IX14" s="31"/>
      <c r="IY14" s="32"/>
      <c r="IZ14" s="32"/>
      <c r="JA14" s="32"/>
      <c r="JB14" s="32"/>
      <c r="JC14" s="32"/>
      <c r="JD14" s="33"/>
      <c r="JE14" s="31"/>
      <c r="JF14" s="32"/>
      <c r="JG14" s="32"/>
      <c r="JH14" s="32"/>
      <c r="JI14" s="32"/>
      <c r="JJ14" s="32"/>
      <c r="JK14" s="33"/>
      <c r="JL14" s="31"/>
      <c r="JM14" s="32"/>
      <c r="JN14" s="32"/>
      <c r="JO14" s="32"/>
      <c r="JP14" s="32"/>
      <c r="JQ14" s="32"/>
      <c r="JR14" s="33"/>
      <c r="JS14" s="31"/>
      <c r="JT14" s="32"/>
      <c r="JU14" s="32"/>
      <c r="JV14" s="32"/>
      <c r="JW14" s="32"/>
      <c r="JX14" s="32"/>
      <c r="JY14" s="33"/>
      <c r="JZ14" s="31"/>
      <c r="KA14" s="32"/>
      <c r="KB14" s="32"/>
      <c r="KC14" s="32"/>
      <c r="KD14" s="32"/>
      <c r="KE14" s="32"/>
      <c r="KF14" s="33"/>
      <c r="KG14" s="31"/>
      <c r="KH14" s="32"/>
      <c r="KI14" s="32"/>
      <c r="KJ14" s="32"/>
      <c r="KK14" s="32"/>
      <c r="KL14" s="32"/>
      <c r="KM14" s="33"/>
      <c r="KN14" s="31"/>
      <c r="KO14" s="32"/>
      <c r="KP14" s="32"/>
      <c r="KQ14" s="32"/>
      <c r="KR14" s="32"/>
      <c r="KS14" s="32"/>
      <c r="KT14" s="33"/>
      <c r="KU14" s="31"/>
      <c r="KV14" s="32"/>
      <c r="KW14" s="32"/>
      <c r="KX14" s="32"/>
      <c r="KY14" s="32"/>
      <c r="KZ14" s="32"/>
      <c r="LA14" s="33"/>
      <c r="LB14" s="31"/>
      <c r="LC14" s="32"/>
      <c r="LD14" s="32"/>
      <c r="LE14" s="32"/>
      <c r="LF14" s="32"/>
      <c r="LG14" s="32"/>
      <c r="LH14" s="33"/>
      <c r="LI14" s="31"/>
      <c r="LJ14" s="32"/>
      <c r="LK14" s="32"/>
      <c r="LL14" s="32"/>
      <c r="LM14" s="32"/>
      <c r="LN14" s="32"/>
      <c r="LO14" s="33"/>
      <c r="LP14" s="31"/>
      <c r="LQ14" s="32"/>
      <c r="LR14" s="32"/>
      <c r="LS14" s="32"/>
      <c r="LT14" s="32"/>
      <c r="LU14" s="32"/>
      <c r="LV14" s="33"/>
      <c r="LW14" s="31"/>
      <c r="LX14" s="32"/>
      <c r="LY14" s="32"/>
      <c r="LZ14" s="32"/>
      <c r="MA14" s="32"/>
      <c r="MB14" s="32"/>
      <c r="MC14" s="33"/>
      <c r="MD14" s="31"/>
      <c r="ME14" s="32"/>
      <c r="MF14" s="32"/>
      <c r="MG14" s="32"/>
      <c r="MH14" s="32"/>
      <c r="MI14" s="32"/>
      <c r="MJ14" s="33"/>
      <c r="MK14" s="31"/>
      <c r="ML14" s="32"/>
      <c r="MM14" s="32"/>
      <c r="MN14" s="32"/>
      <c r="MO14" s="32"/>
      <c r="MP14" s="32"/>
      <c r="MQ14" s="33"/>
      <c r="MR14" s="31"/>
      <c r="MS14" s="32"/>
      <c r="MT14" s="32"/>
      <c r="MU14" s="32"/>
      <c r="MV14" s="32"/>
      <c r="MW14" s="32"/>
      <c r="MX14" s="33"/>
      <c r="MY14" s="31"/>
      <c r="MZ14" s="32"/>
      <c r="NA14" s="32"/>
      <c r="NB14" s="32"/>
      <c r="NC14" s="32"/>
      <c r="ND14" s="32"/>
      <c r="NE14" s="33"/>
      <c r="NF14" s="31"/>
      <c r="NG14" s="32"/>
      <c r="NH14" s="32"/>
      <c r="NI14" s="32"/>
      <c r="NJ14" s="32"/>
      <c r="NK14" s="32"/>
      <c r="NL14" s="33"/>
      <c r="NM14" s="31"/>
      <c r="NN14" s="32"/>
      <c r="NO14" s="32"/>
      <c r="NP14" s="32"/>
      <c r="NQ14" s="32"/>
      <c r="NR14" s="32"/>
      <c r="NS14" s="33"/>
      <c r="NT14" s="31"/>
      <c r="NU14" s="32"/>
      <c r="NV14" s="32"/>
      <c r="NW14" s="32"/>
      <c r="NX14" s="32"/>
      <c r="NY14" s="32"/>
      <c r="NZ14" s="33"/>
      <c r="OA14" s="31"/>
      <c r="OB14" s="32"/>
      <c r="OC14" s="32"/>
      <c r="OD14" s="32"/>
      <c r="OE14" s="32"/>
      <c r="OF14" s="32"/>
      <c r="OG14" s="33"/>
      <c r="OH14" s="31"/>
      <c r="OI14" s="32"/>
      <c r="OJ14" s="32"/>
      <c r="OK14" s="32"/>
      <c r="OL14" s="32"/>
      <c r="OM14" s="32"/>
      <c r="ON14" s="33"/>
      <c r="OO14" s="31"/>
      <c r="OP14" s="32"/>
      <c r="OQ14" s="32"/>
      <c r="OR14" s="32"/>
      <c r="OS14" s="32"/>
      <c r="OT14" s="32"/>
      <c r="OU14" s="33"/>
      <c r="OV14" s="31"/>
      <c r="OW14" s="32"/>
      <c r="OX14" s="32"/>
      <c r="OY14" s="32"/>
      <c r="OZ14" s="32"/>
      <c r="PA14" s="32"/>
      <c r="PB14" s="33"/>
      <c r="PC14" s="31"/>
      <c r="PD14" s="32"/>
      <c r="PE14" s="32"/>
      <c r="PF14" s="32"/>
      <c r="PG14" s="32"/>
      <c r="PH14" s="32"/>
      <c r="PI14" s="33"/>
      <c r="PJ14" s="31"/>
      <c r="PK14" s="32"/>
      <c r="PL14" s="32"/>
      <c r="PM14" s="32"/>
      <c r="PN14" s="32"/>
      <c r="PO14" s="32"/>
      <c r="PP14" s="33"/>
      <c r="PQ14" s="31"/>
      <c r="PR14" s="32"/>
      <c r="PS14" s="32"/>
      <c r="PT14" s="32"/>
      <c r="PU14" s="32"/>
      <c r="PV14" s="32"/>
      <c r="PW14" s="33"/>
      <c r="PX14" s="31"/>
      <c r="PY14" s="32"/>
      <c r="PZ14" s="32"/>
      <c r="QA14" s="32"/>
      <c r="QB14" s="32"/>
      <c r="QC14" s="32"/>
      <c r="QD14" s="33"/>
      <c r="QE14" s="31"/>
      <c r="QF14" s="32"/>
      <c r="QG14" s="32"/>
      <c r="QH14" s="32"/>
      <c r="QI14" s="32"/>
      <c r="QJ14" s="32"/>
      <c r="QK14" s="33"/>
      <c r="QL14" s="31"/>
      <c r="QM14" s="32"/>
      <c r="QN14" s="32"/>
      <c r="QO14" s="32"/>
      <c r="QP14" s="32"/>
      <c r="QQ14" s="32"/>
      <c r="QR14" s="33"/>
      <c r="QS14" s="31"/>
      <c r="QT14" s="32"/>
      <c r="QU14" s="32"/>
      <c r="QV14" s="32"/>
      <c r="QW14" s="32"/>
      <c r="QX14" s="32"/>
      <c r="QY14" s="33"/>
      <c r="QZ14" s="31"/>
      <c r="RA14" s="32"/>
      <c r="RB14" s="32"/>
      <c r="RC14" s="32"/>
      <c r="RD14" s="32"/>
      <c r="RE14" s="32"/>
      <c r="RF14" s="33"/>
      <c r="RG14" s="31"/>
      <c r="RH14" s="32"/>
      <c r="RI14" s="32"/>
      <c r="RJ14" s="32"/>
      <c r="RK14" s="32"/>
      <c r="RL14" s="32"/>
      <c r="RM14" s="33"/>
      <c r="RN14" s="31"/>
      <c r="RO14" s="32"/>
      <c r="RP14" s="32"/>
      <c r="RQ14" s="32"/>
      <c r="RR14" s="32"/>
      <c r="RS14" s="32"/>
      <c r="RT14" s="33"/>
      <c r="RU14" s="31"/>
      <c r="RV14" s="32"/>
      <c r="RW14" s="32"/>
      <c r="RX14" s="32"/>
      <c r="RY14" s="32"/>
      <c r="RZ14" s="32"/>
      <c r="SA14" s="33"/>
      <c r="SB14" s="31"/>
      <c r="SC14" s="32"/>
      <c r="SD14" s="32"/>
      <c r="SE14" s="32"/>
      <c r="SF14" s="32"/>
      <c r="SG14" s="32"/>
      <c r="SH14" s="33"/>
      <c r="SI14" s="31"/>
      <c r="SJ14" s="32"/>
      <c r="SK14" s="32"/>
      <c r="SL14" s="32"/>
      <c r="SM14" s="32"/>
      <c r="SN14" s="32"/>
      <c r="SO14" s="33"/>
      <c r="SP14" s="31"/>
      <c r="SQ14" s="32"/>
      <c r="SR14" s="32"/>
      <c r="SS14" s="32"/>
      <c r="ST14" s="32"/>
      <c r="SU14" s="32"/>
      <c r="SV14" s="33"/>
      <c r="SW14" s="31"/>
      <c r="SX14" s="32"/>
      <c r="SY14" s="32"/>
      <c r="SZ14" s="32"/>
      <c r="TA14" s="32"/>
      <c r="TB14" s="32"/>
      <c r="TC14" s="33"/>
      <c r="TD14" s="31"/>
      <c r="TE14" s="32"/>
      <c r="TF14" s="32"/>
      <c r="TG14" s="32"/>
      <c r="TH14" s="32"/>
      <c r="TI14" s="32"/>
      <c r="TJ14" s="33"/>
      <c r="TK14" s="31"/>
      <c r="TL14" s="32"/>
      <c r="TM14" s="32"/>
      <c r="TN14" s="32"/>
      <c r="TO14" s="32"/>
      <c r="TP14" s="32"/>
      <c r="TQ14" s="33"/>
      <c r="TR14" s="31"/>
      <c r="TS14" s="32"/>
      <c r="TT14" s="32"/>
      <c r="TU14" s="32"/>
      <c r="TV14" s="32"/>
      <c r="TW14" s="32"/>
      <c r="TX14" s="33"/>
      <c r="TY14" s="31"/>
      <c r="TZ14" s="32"/>
      <c r="UA14" s="32"/>
      <c r="UB14" s="32"/>
      <c r="UC14" s="32"/>
      <c r="UD14" s="32"/>
      <c r="UE14" s="33"/>
      <c r="UF14" s="31"/>
      <c r="UG14" s="32"/>
      <c r="UH14" s="32"/>
      <c r="UI14" s="32"/>
      <c r="UJ14" s="32"/>
      <c r="UK14" s="32"/>
      <c r="UL14" s="33"/>
      <c r="UM14" s="31"/>
      <c r="UN14" s="32"/>
      <c r="UO14" s="32"/>
      <c r="UP14" s="32"/>
      <c r="UQ14" s="32"/>
      <c r="UR14" s="32"/>
      <c r="US14" s="33"/>
      <c r="UT14" s="31"/>
      <c r="UU14" s="32"/>
      <c r="UV14" s="32"/>
      <c r="UW14" s="32"/>
      <c r="UX14" s="32"/>
      <c r="UY14" s="32"/>
      <c r="UZ14" s="33"/>
      <c r="VA14" s="31"/>
      <c r="VB14" s="32"/>
      <c r="VC14" s="32"/>
      <c r="VD14" s="32"/>
      <c r="VE14" s="32"/>
      <c r="VF14" s="32"/>
      <c r="VG14" s="33"/>
      <c r="VH14" s="31"/>
      <c r="VI14" s="32"/>
      <c r="VJ14" s="32"/>
      <c r="VK14" s="32"/>
      <c r="VL14" s="32"/>
      <c r="VM14" s="32"/>
      <c r="VN14" s="33"/>
      <c r="VO14" s="31"/>
      <c r="VP14" s="32"/>
      <c r="VQ14" s="32"/>
      <c r="VR14" s="32"/>
      <c r="VS14" s="32"/>
      <c r="VT14" s="32"/>
      <c r="VU14" s="33"/>
      <c r="VV14" s="31"/>
      <c r="VW14" s="32"/>
      <c r="VX14" s="32"/>
      <c r="VY14" s="32"/>
      <c r="VZ14" s="32"/>
      <c r="WA14" s="32"/>
      <c r="WB14" s="33"/>
      <c r="WC14" s="31"/>
      <c r="WD14" s="32"/>
      <c r="WE14" s="32"/>
      <c r="WF14" s="32"/>
      <c r="WG14" s="32"/>
      <c r="WH14" s="32"/>
      <c r="WI14" s="33"/>
      <c r="WJ14" s="31"/>
      <c r="WK14" s="32"/>
      <c r="WL14" s="32"/>
      <c r="WM14" s="32"/>
      <c r="WN14" s="32"/>
      <c r="WO14" s="32"/>
      <c r="WP14" s="33"/>
      <c r="WQ14" s="31"/>
      <c r="WR14" s="32"/>
      <c r="WS14" s="32"/>
      <c r="WT14" s="32"/>
      <c r="WU14" s="32"/>
      <c r="WV14" s="32"/>
      <c r="WW14" s="33"/>
      <c r="WX14" s="31"/>
      <c r="WY14" s="32"/>
      <c r="WZ14" s="32"/>
      <c r="XA14" s="32"/>
      <c r="XB14" s="32"/>
      <c r="XC14" s="32"/>
      <c r="XD14" s="33"/>
      <c r="XE14" s="31"/>
      <c r="XF14" s="32"/>
      <c r="XG14" s="32"/>
      <c r="XH14" s="32"/>
      <c r="XI14" s="32"/>
      <c r="XJ14" s="32"/>
      <c r="XK14" s="33"/>
      <c r="XL14" s="31"/>
      <c r="XM14" s="32"/>
      <c r="XN14" s="32"/>
      <c r="XO14" s="32"/>
      <c r="XP14" s="32"/>
      <c r="XQ14" s="32"/>
      <c r="XR14" s="33"/>
      <c r="XS14" s="31"/>
      <c r="XT14" s="32"/>
      <c r="XU14" s="32"/>
      <c r="XV14" s="32"/>
      <c r="XW14" s="32"/>
      <c r="XX14" s="32"/>
      <c r="XY14" s="33"/>
      <c r="XZ14" s="31"/>
      <c r="YA14" s="32"/>
      <c r="YB14" s="32"/>
      <c r="YC14" s="32"/>
      <c r="YD14" s="32"/>
      <c r="YE14" s="32"/>
      <c r="YF14" s="33"/>
      <c r="YG14" s="31"/>
      <c r="YH14" s="32"/>
      <c r="YI14" s="32"/>
      <c r="YJ14" s="32"/>
      <c r="YK14" s="32"/>
      <c r="YL14" s="32"/>
      <c r="YM14" s="33"/>
      <c r="YN14" s="31"/>
      <c r="YO14" s="32"/>
      <c r="YP14" s="32"/>
      <c r="YQ14" s="32"/>
      <c r="YR14" s="32"/>
      <c r="YS14" s="32"/>
      <c r="YT14" s="33"/>
      <c r="YU14" s="31"/>
      <c r="YV14" s="32"/>
      <c r="YW14" s="32"/>
      <c r="YX14" s="32"/>
      <c r="YY14" s="32"/>
      <c r="YZ14" s="32"/>
      <c r="ZA14" s="33"/>
      <c r="ZB14" s="31"/>
      <c r="ZC14" s="32"/>
      <c r="ZD14" s="32"/>
      <c r="ZE14" s="32"/>
      <c r="ZF14" s="32"/>
      <c r="ZG14" s="32"/>
      <c r="ZH14" s="33"/>
      <c r="ZI14" s="31"/>
      <c r="ZJ14" s="32"/>
      <c r="ZK14" s="32"/>
      <c r="ZL14" s="32"/>
      <c r="ZM14" s="32"/>
      <c r="ZN14" s="32"/>
      <c r="ZO14" s="33"/>
      <c r="ZP14" s="31"/>
      <c r="ZQ14" s="32"/>
      <c r="ZR14" s="32"/>
      <c r="ZS14" s="32"/>
      <c r="ZT14" s="32"/>
      <c r="ZU14" s="32"/>
      <c r="ZV14" s="33"/>
      <c r="ZW14" s="31"/>
      <c r="ZX14" s="32"/>
      <c r="ZY14" s="32"/>
      <c r="ZZ14" s="32"/>
      <c r="AAA14" s="32"/>
      <c r="AAB14" s="32"/>
      <c r="AAC14" s="33"/>
      <c r="AAD14" s="31"/>
      <c r="AAE14" s="32"/>
      <c r="AAF14" s="32"/>
      <c r="AAG14" s="32"/>
      <c r="AAH14" s="32"/>
      <c r="AAI14" s="32"/>
      <c r="AAJ14" s="33"/>
      <c r="AAK14" s="31"/>
      <c r="AAL14" s="32"/>
      <c r="AAM14" s="32"/>
      <c r="AAN14" s="32"/>
      <c r="AAO14" s="32"/>
      <c r="AAP14" s="32"/>
      <c r="AAQ14" s="33"/>
      <c r="AAR14" s="31"/>
      <c r="AAS14" s="32"/>
      <c r="AAT14" s="32"/>
      <c r="AAU14" s="32"/>
      <c r="AAV14" s="32"/>
      <c r="AAW14" s="32"/>
      <c r="AAX14" s="33"/>
      <c r="AAY14" s="31"/>
      <c r="AAZ14" s="32"/>
      <c r="ABA14" s="32"/>
      <c r="ABB14" s="32"/>
      <c r="ABC14" s="32"/>
      <c r="ABD14" s="32"/>
      <c r="ABE14" s="33"/>
      <c r="ABF14" s="31"/>
      <c r="ABG14" s="32"/>
      <c r="ABH14" s="32"/>
      <c r="ABI14" s="32"/>
      <c r="ABJ14" s="32"/>
      <c r="ABK14" s="32"/>
      <c r="ABL14" s="33"/>
      <c r="ABM14" s="31"/>
      <c r="ABN14" s="32"/>
      <c r="ABO14" s="32"/>
      <c r="ABP14" s="32"/>
      <c r="ABQ14" s="32"/>
      <c r="ABR14" s="32"/>
      <c r="ABS14" s="33"/>
      <c r="ABT14" s="31"/>
      <c r="ABU14" s="32"/>
      <c r="ABV14" s="32"/>
      <c r="ABW14" s="32"/>
      <c r="ABX14" s="32"/>
      <c r="ABY14" s="32"/>
      <c r="ABZ14" s="33"/>
      <c r="ACA14" s="31"/>
      <c r="ACB14" s="32"/>
      <c r="ACC14" s="32"/>
      <c r="ACD14" s="32"/>
      <c r="ACE14" s="32"/>
      <c r="ACF14" s="32"/>
      <c r="ACG14" s="33"/>
      <c r="ACH14" s="31"/>
      <c r="ACI14" s="32"/>
      <c r="ACJ14" s="32"/>
      <c r="ACK14" s="32"/>
      <c r="ACL14" s="32"/>
      <c r="ACM14" s="32"/>
      <c r="ACN14" s="33"/>
      <c r="ACO14" s="31"/>
      <c r="ACP14" s="32"/>
      <c r="ACQ14" s="32"/>
      <c r="ACR14" s="32"/>
      <c r="ACS14" s="32"/>
      <c r="ACT14" s="32"/>
      <c r="ACU14" s="33"/>
      <c r="ACV14" s="31"/>
      <c r="ACW14" s="32"/>
      <c r="ACX14" s="32"/>
      <c r="ACY14" s="32"/>
      <c r="ACZ14" s="32"/>
      <c r="ADA14" s="32"/>
      <c r="ADB14" s="33"/>
      <c r="ADC14" s="31"/>
      <c r="ADD14" s="32"/>
      <c r="ADE14" s="32"/>
      <c r="ADF14" s="32"/>
      <c r="ADG14" s="32"/>
      <c r="ADH14" s="32"/>
      <c r="ADI14" s="33"/>
      <c r="ADJ14" s="31"/>
      <c r="ADK14" s="32"/>
      <c r="ADL14" s="32"/>
      <c r="ADM14" s="32"/>
      <c r="ADN14" s="32"/>
      <c r="ADO14" s="32"/>
      <c r="ADP14" s="33"/>
      <c r="ADQ14" s="31"/>
      <c r="ADR14" s="32"/>
      <c r="ADS14" s="32"/>
      <c r="ADT14" s="32"/>
      <c r="ADU14" s="32"/>
      <c r="ADV14" s="32"/>
      <c r="ADW14" s="33"/>
      <c r="ADX14" s="31"/>
      <c r="ADY14" s="32"/>
      <c r="ADZ14" s="32"/>
      <c r="AEA14" s="32"/>
      <c r="AEB14" s="32"/>
      <c r="AEC14" s="32"/>
      <c r="AED14" s="33"/>
      <c r="AEE14" s="31"/>
      <c r="AEF14" s="32"/>
      <c r="AEG14" s="32"/>
      <c r="AEH14" s="32"/>
      <c r="AEI14" s="32"/>
      <c r="AEJ14" s="32"/>
      <c r="AEK14" s="33"/>
      <c r="AEL14" s="31"/>
      <c r="AEM14" s="32"/>
      <c r="AEN14" s="32"/>
      <c r="AEO14" s="32"/>
      <c r="AEP14" s="32"/>
      <c r="AEQ14" s="32"/>
      <c r="AER14" s="33"/>
      <c r="AES14" s="31"/>
      <c r="AET14" s="32"/>
      <c r="AEU14" s="32"/>
      <c r="AEV14" s="32"/>
      <c r="AEW14" s="32"/>
      <c r="AEX14" s="32"/>
      <c r="AEY14" s="33"/>
      <c r="AEZ14" s="31"/>
      <c r="AFA14" s="32"/>
      <c r="AFB14" s="32"/>
      <c r="AFC14" s="32"/>
      <c r="AFD14" s="32"/>
      <c r="AFE14" s="32"/>
      <c r="AFF14" s="33"/>
      <c r="AFG14" s="31"/>
      <c r="AFH14" s="32"/>
      <c r="AFI14" s="32"/>
      <c r="AFJ14" s="32"/>
      <c r="AFK14" s="32"/>
      <c r="AFL14" s="32"/>
      <c r="AFM14" s="33"/>
      <c r="AFN14" s="31"/>
      <c r="AFO14" s="32"/>
      <c r="AFP14" s="32"/>
      <c r="AFQ14" s="32"/>
      <c r="AFR14" s="32"/>
      <c r="AFS14" s="32"/>
      <c r="AFT14" s="33"/>
      <c r="AFU14" s="31"/>
      <c r="AFV14" s="32"/>
      <c r="AFW14" s="32"/>
      <c r="AFX14" s="32"/>
      <c r="AFY14" s="32"/>
      <c r="AFZ14" s="32"/>
      <c r="AGA14" s="33"/>
      <c r="AGB14" s="31"/>
      <c r="AGC14" s="32"/>
      <c r="AGD14" s="32"/>
      <c r="AGE14" s="32"/>
      <c r="AGF14" s="32"/>
      <c r="AGG14" s="32"/>
      <c r="AGH14" s="33"/>
      <c r="AGI14" s="31"/>
      <c r="AGJ14" s="32"/>
      <c r="AGK14" s="32"/>
      <c r="AGL14" s="32"/>
      <c r="AGM14" s="32"/>
      <c r="AGN14" s="32"/>
      <c r="AGO14" s="33"/>
      <c r="AGP14" s="31"/>
      <c r="AGQ14" s="32"/>
      <c r="AGR14" s="32"/>
      <c r="AGS14" s="32"/>
      <c r="AGT14" s="32"/>
      <c r="AGU14" s="32"/>
      <c r="AGV14" s="33"/>
      <c r="AGW14" s="31"/>
      <c r="AGX14" s="32"/>
      <c r="AGY14" s="32"/>
      <c r="AGZ14" s="32"/>
      <c r="AHA14" s="32"/>
      <c r="AHB14" s="32"/>
      <c r="AHC14" s="33"/>
      <c r="AHD14" s="31"/>
      <c r="AHE14" s="32"/>
      <c r="AHF14" s="32"/>
      <c r="AHG14" s="32"/>
      <c r="AHH14" s="32"/>
      <c r="AHI14" s="32"/>
      <c r="AHJ14" s="33"/>
      <c r="AHK14" s="31"/>
      <c r="AHL14" s="32"/>
      <c r="AHM14" s="32"/>
      <c r="AHN14" s="32"/>
      <c r="AHO14" s="32"/>
      <c r="AHP14" s="32"/>
      <c r="AHQ14" s="33"/>
      <c r="AHR14" s="31"/>
      <c r="AHS14" s="32"/>
      <c r="AHT14" s="32"/>
      <c r="AHU14" s="32"/>
      <c r="AHV14" s="32"/>
      <c r="AHW14" s="32"/>
      <c r="AHX14" s="33"/>
      <c r="AHY14" s="31"/>
      <c r="AHZ14" s="32"/>
      <c r="AIA14" s="32"/>
      <c r="AIB14" s="32"/>
      <c r="AIC14" s="32"/>
      <c r="AID14" s="32"/>
      <c r="AIE14" s="33"/>
      <c r="AIF14" s="31"/>
      <c r="AIG14" s="32"/>
      <c r="AIH14" s="32"/>
      <c r="AII14" s="32"/>
      <c r="AIJ14" s="32"/>
      <c r="AIK14" s="32"/>
      <c r="AIL14" s="33"/>
      <c r="AIM14" s="31"/>
      <c r="AIN14" s="32"/>
      <c r="AIO14" s="32"/>
      <c r="AIP14" s="32"/>
      <c r="AIQ14" s="32"/>
      <c r="AIR14" s="32"/>
      <c r="AIS14" s="33"/>
      <c r="AIT14" s="31"/>
      <c r="AIU14" s="32"/>
      <c r="AIV14" s="32"/>
      <c r="AIW14" s="32"/>
      <c r="AIX14" s="32"/>
      <c r="AIY14" s="32"/>
      <c r="AIZ14" s="33"/>
      <c r="AJA14" s="31"/>
      <c r="AJB14" s="32"/>
      <c r="AJC14" s="32"/>
      <c r="AJD14" s="32"/>
      <c r="AJE14" s="32"/>
      <c r="AJF14" s="32"/>
      <c r="AJG14" s="33"/>
      <c r="AJH14" s="31"/>
      <c r="AJI14" s="32"/>
      <c r="AJJ14" s="32"/>
      <c r="AJK14" s="32"/>
      <c r="AJL14" s="32"/>
      <c r="AJM14" s="32"/>
      <c r="AJN14" s="33"/>
      <c r="AJO14" s="31"/>
      <c r="AJP14" s="32"/>
      <c r="AJQ14" s="32"/>
      <c r="AJR14" s="32"/>
      <c r="AJS14" s="32"/>
      <c r="AJT14" s="32"/>
      <c r="AJU14" s="33"/>
      <c r="AJV14" s="31"/>
      <c r="AJW14" s="32"/>
      <c r="AJX14" s="32"/>
      <c r="AJY14" s="32"/>
      <c r="AJZ14" s="32"/>
      <c r="AKA14" s="32"/>
      <c r="AKB14" s="33"/>
      <c r="AKC14" s="31"/>
      <c r="AKD14" s="32"/>
      <c r="AKE14" s="32"/>
      <c r="AKF14" s="32"/>
      <c r="AKG14" s="32"/>
      <c r="AKH14" s="32"/>
      <c r="AKI14" s="33"/>
      <c r="AKJ14" s="31"/>
      <c r="AKK14" s="32"/>
      <c r="AKL14" s="32"/>
      <c r="AKM14" s="32"/>
      <c r="AKN14" s="32"/>
      <c r="AKO14" s="32"/>
      <c r="AKP14" s="33"/>
      <c r="AKQ14" s="31"/>
      <c r="AKR14" s="32"/>
      <c r="AKS14" s="32"/>
      <c r="AKT14" s="32"/>
      <c r="AKU14" s="32"/>
      <c r="AKV14" s="32"/>
      <c r="AKW14" s="33"/>
      <c r="AKX14" s="31"/>
      <c r="AKY14" s="32"/>
      <c r="AKZ14" s="32"/>
      <c r="ALA14" s="32"/>
      <c r="ALB14" s="32"/>
      <c r="ALC14" s="32"/>
      <c r="ALD14" s="33"/>
      <c r="ALE14" s="31"/>
      <c r="ALF14" s="32"/>
      <c r="ALG14" s="32"/>
      <c r="ALH14" s="32"/>
      <c r="ALI14" s="32"/>
      <c r="ALJ14" s="32"/>
      <c r="ALK14" s="33"/>
      <c r="ALL14" s="31"/>
      <c r="ALM14" s="32"/>
      <c r="ALN14" s="32"/>
      <c r="ALO14" s="32"/>
      <c r="ALP14" s="32"/>
      <c r="ALQ14" s="32"/>
      <c r="ALR14" s="33"/>
      <c r="ALS14" s="31"/>
      <c r="ALT14" s="32"/>
      <c r="ALU14" s="32"/>
      <c r="ALV14" s="32"/>
      <c r="ALW14" s="32"/>
      <c r="ALX14" s="32"/>
      <c r="ALY14" s="33"/>
      <c r="ALZ14" s="31"/>
      <c r="AMA14" s="32"/>
      <c r="AMB14" s="32"/>
      <c r="AMC14" s="32"/>
      <c r="AMD14" s="32"/>
      <c r="AME14" s="32"/>
      <c r="AMF14" s="33"/>
      <c r="AMG14" s="31"/>
      <c r="AMH14" s="32"/>
      <c r="AMI14" s="32"/>
      <c r="AMJ14" s="32"/>
      <c r="AMK14" s="32"/>
      <c r="AML14" s="32"/>
      <c r="AMM14" s="33"/>
      <c r="AMN14" s="31"/>
      <c r="AMO14" s="32"/>
      <c r="AMP14" s="32"/>
      <c r="AMQ14" s="32"/>
      <c r="AMR14" s="32"/>
      <c r="AMS14" s="32"/>
      <c r="AMT14" s="33"/>
      <c r="AMU14" s="31"/>
      <c r="AMV14" s="32"/>
      <c r="AMW14" s="32"/>
      <c r="AMX14" s="32"/>
      <c r="AMY14" s="32"/>
      <c r="AMZ14" s="32"/>
      <c r="ANA14" s="33"/>
      <c r="ANB14" s="31"/>
      <c r="ANC14" s="32"/>
      <c r="AND14" s="32"/>
      <c r="ANE14" s="32"/>
      <c r="ANF14" s="32"/>
      <c r="ANG14" s="32"/>
      <c r="ANH14" s="33"/>
      <c r="ANI14" s="31"/>
      <c r="ANJ14" s="32"/>
      <c r="ANK14" s="32"/>
      <c r="ANL14" s="32"/>
      <c r="ANM14" s="32"/>
      <c r="ANN14" s="32"/>
      <c r="ANO14" s="33"/>
      <c r="ANP14" s="31"/>
      <c r="ANQ14" s="32"/>
      <c r="ANR14" s="32"/>
      <c r="ANS14" s="32"/>
      <c r="ANT14" s="32"/>
      <c r="ANU14" s="32"/>
      <c r="ANV14" s="33"/>
      <c r="ANW14" s="31"/>
      <c r="ANX14" s="32"/>
      <c r="ANY14" s="32"/>
      <c r="ANZ14" s="32"/>
      <c r="AOA14" s="32"/>
      <c r="AOB14" s="32"/>
      <c r="AOC14" s="33"/>
      <c r="AOD14" s="31"/>
      <c r="AOE14" s="32"/>
      <c r="AOF14" s="32"/>
      <c r="AOG14" s="32"/>
      <c r="AOH14" s="32"/>
      <c r="AOI14" s="32"/>
      <c r="AOJ14" s="33"/>
      <c r="AOK14" s="31"/>
      <c r="AOL14" s="32"/>
      <c r="AOM14" s="32"/>
      <c r="AON14" s="32"/>
      <c r="AOO14" s="32"/>
      <c r="AOP14" s="32"/>
      <c r="AOQ14" s="33"/>
      <c r="AOR14" s="31"/>
      <c r="AOS14" s="32"/>
      <c r="AOT14" s="32"/>
      <c r="AOU14" s="32"/>
      <c r="AOV14" s="32"/>
      <c r="AOW14" s="32"/>
      <c r="AOX14" s="33"/>
      <c r="AOY14" s="31"/>
      <c r="AOZ14" s="32"/>
      <c r="APA14" s="32"/>
      <c r="APB14" s="32"/>
      <c r="APC14" s="32"/>
      <c r="APD14" s="32"/>
      <c r="APE14" s="33"/>
      <c r="APF14" s="31"/>
      <c r="APG14" s="32"/>
      <c r="APH14" s="32"/>
      <c r="API14" s="32"/>
      <c r="APJ14" s="32"/>
      <c r="APK14" s="32"/>
      <c r="APL14" s="33"/>
      <c r="APM14" s="31"/>
      <c r="APN14" s="32"/>
      <c r="APO14" s="32"/>
      <c r="APP14" s="32"/>
      <c r="APQ14" s="32"/>
      <c r="APR14" s="32"/>
      <c r="APS14" s="33"/>
      <c r="APT14" s="31"/>
      <c r="APU14" s="32"/>
      <c r="APV14" s="32"/>
      <c r="APW14" s="32"/>
      <c r="APX14" s="32"/>
      <c r="APY14" s="32"/>
      <c r="APZ14" s="33"/>
      <c r="AQA14" s="31"/>
      <c r="AQB14" s="32"/>
      <c r="AQC14" s="32"/>
      <c r="AQD14" s="32"/>
      <c r="AQE14" s="32"/>
      <c r="AQF14" s="32"/>
      <c r="AQG14" s="33"/>
    </row>
    <row r="15" spans="1:1125" ht="30" customHeight="1">
      <c r="A15" s="247"/>
      <c r="B15" s="182"/>
      <c r="C15" s="191"/>
      <c r="D15" s="191"/>
      <c r="E15" s="12" t="s">
        <v>1</v>
      </c>
      <c r="F15" s="35"/>
      <c r="G15" s="36"/>
      <c r="H15" s="36"/>
      <c r="I15" s="36"/>
      <c r="J15" s="36"/>
      <c r="K15" s="36"/>
      <c r="L15" s="37"/>
      <c r="M15" s="38"/>
      <c r="N15" s="36"/>
      <c r="O15" s="36"/>
      <c r="P15" s="36"/>
      <c r="Q15" s="36"/>
      <c r="R15" s="36"/>
      <c r="S15" s="37"/>
      <c r="T15" s="35"/>
      <c r="U15" s="36"/>
      <c r="V15" s="36"/>
      <c r="W15" s="36"/>
      <c r="X15" s="36"/>
      <c r="Y15" s="36"/>
      <c r="Z15" s="37"/>
      <c r="AA15" s="35"/>
      <c r="AB15" s="36"/>
      <c r="AC15" s="36"/>
      <c r="AD15" s="36"/>
      <c r="AE15" s="36"/>
      <c r="AF15" s="36"/>
      <c r="AG15" s="37"/>
      <c r="AH15" s="35"/>
      <c r="AI15" s="36"/>
      <c r="AJ15" s="36"/>
      <c r="AK15" s="36"/>
      <c r="AL15" s="36"/>
      <c r="AM15" s="36"/>
      <c r="AN15" s="37"/>
      <c r="AO15" s="38"/>
      <c r="AP15" s="36"/>
      <c r="AQ15" s="36"/>
      <c r="AR15" s="36"/>
      <c r="AS15" s="36"/>
      <c r="AT15" s="36"/>
      <c r="AU15" s="37"/>
      <c r="AV15" s="35"/>
      <c r="AW15" s="36"/>
      <c r="AX15" s="36"/>
      <c r="AY15" s="36"/>
      <c r="AZ15" s="36"/>
      <c r="BA15" s="36"/>
      <c r="BB15" s="37"/>
      <c r="BC15" s="35"/>
      <c r="BD15" s="36"/>
      <c r="BE15" s="36"/>
      <c r="BF15" s="36"/>
      <c r="BG15" s="36"/>
      <c r="BH15" s="36"/>
      <c r="BI15" s="37"/>
      <c r="BJ15" s="35"/>
      <c r="BK15" s="36"/>
      <c r="BL15" s="36"/>
      <c r="BM15" s="36"/>
      <c r="BN15" s="36"/>
      <c r="BO15" s="36"/>
      <c r="BP15" s="37"/>
      <c r="BQ15" s="35"/>
      <c r="BR15" s="36"/>
      <c r="BS15" s="36"/>
      <c r="BT15" s="36"/>
      <c r="BU15" s="36"/>
      <c r="BV15" s="36"/>
      <c r="BW15" s="37"/>
      <c r="BX15" s="35"/>
      <c r="BY15" s="36"/>
      <c r="BZ15" s="36"/>
      <c r="CA15" s="36"/>
      <c r="CB15" s="36"/>
      <c r="CC15" s="36"/>
      <c r="CD15" s="37"/>
      <c r="CE15" s="35"/>
      <c r="CF15" s="36"/>
      <c r="CG15" s="36"/>
      <c r="CH15" s="36"/>
      <c r="CI15" s="36"/>
      <c r="CJ15" s="36"/>
      <c r="CK15" s="37"/>
      <c r="CL15" s="35"/>
      <c r="CM15" s="36"/>
      <c r="CN15" s="36"/>
      <c r="CO15" s="36"/>
      <c r="CP15" s="36"/>
      <c r="CQ15" s="36"/>
      <c r="CR15" s="37"/>
      <c r="CS15" s="35"/>
      <c r="CT15" s="36"/>
      <c r="CU15" s="36"/>
      <c r="CV15" s="36"/>
      <c r="CW15" s="36"/>
      <c r="CX15" s="36"/>
      <c r="CY15" s="37"/>
      <c r="CZ15" s="35"/>
      <c r="DA15" s="36"/>
      <c r="DB15" s="36"/>
      <c r="DC15" s="36"/>
      <c r="DD15" s="36"/>
      <c r="DE15" s="36"/>
      <c r="DF15" s="37"/>
      <c r="DG15" s="35"/>
      <c r="DH15" s="36"/>
      <c r="DI15" s="36"/>
      <c r="DJ15" s="36"/>
      <c r="DK15" s="36"/>
      <c r="DL15" s="36"/>
      <c r="DM15" s="37"/>
      <c r="DN15" s="35"/>
      <c r="DO15" s="36"/>
      <c r="DP15" s="36"/>
      <c r="DQ15" s="36"/>
      <c r="DR15" s="36"/>
      <c r="DS15" s="36"/>
      <c r="DT15" s="37"/>
      <c r="DU15" s="35"/>
      <c r="DV15" s="36"/>
      <c r="DW15" s="36"/>
      <c r="DX15" s="36"/>
      <c r="DY15" s="36"/>
      <c r="DZ15" s="36"/>
      <c r="EA15" s="37"/>
      <c r="EB15" s="35"/>
      <c r="EC15" s="36"/>
      <c r="ED15" s="36"/>
      <c r="EE15" s="36"/>
      <c r="EF15" s="36"/>
      <c r="EG15" s="36"/>
      <c r="EH15" s="37"/>
      <c r="EI15" s="35"/>
      <c r="EJ15" s="36"/>
      <c r="EK15" s="36"/>
      <c r="EL15" s="36"/>
      <c r="EM15" s="36"/>
      <c r="EN15" s="36"/>
      <c r="EO15" s="37"/>
      <c r="EP15" s="35"/>
      <c r="EQ15" s="36"/>
      <c r="ER15" s="36"/>
      <c r="ES15" s="36"/>
      <c r="ET15" s="36"/>
      <c r="EU15" s="36"/>
      <c r="EV15" s="37"/>
      <c r="EW15" s="35"/>
      <c r="EX15" s="36"/>
      <c r="EY15" s="36"/>
      <c r="EZ15" s="36"/>
      <c r="FA15" s="36"/>
      <c r="FB15" s="36"/>
      <c r="FC15" s="37"/>
      <c r="FD15" s="35"/>
      <c r="FE15" s="36"/>
      <c r="FF15" s="36"/>
      <c r="FG15" s="36"/>
      <c r="FH15" s="36"/>
      <c r="FI15" s="36"/>
      <c r="FJ15" s="37"/>
      <c r="FK15" s="35"/>
      <c r="FL15" s="36"/>
      <c r="FM15" s="36"/>
      <c r="FN15" s="36"/>
      <c r="FO15" s="36"/>
      <c r="FP15" s="36"/>
      <c r="FQ15" s="37"/>
      <c r="FR15" s="35"/>
      <c r="FS15" s="36"/>
      <c r="FT15" s="36"/>
      <c r="FU15" s="36"/>
      <c r="FV15" s="36"/>
      <c r="FW15" s="36"/>
      <c r="FX15" s="37"/>
      <c r="FY15" s="35"/>
      <c r="FZ15" s="36"/>
      <c r="GA15" s="36"/>
      <c r="GB15" s="36"/>
      <c r="GC15" s="36"/>
      <c r="GD15" s="36"/>
      <c r="GE15" s="37"/>
      <c r="GF15" s="35"/>
      <c r="GG15" s="36"/>
      <c r="GH15" s="36"/>
      <c r="GI15" s="36"/>
      <c r="GJ15" s="36"/>
      <c r="GK15" s="36"/>
      <c r="GL15" s="37"/>
      <c r="GM15" s="35"/>
      <c r="GN15" s="36"/>
      <c r="GO15" s="36"/>
      <c r="GP15" s="36"/>
      <c r="GQ15" s="36"/>
      <c r="GR15" s="36"/>
      <c r="GS15" s="37"/>
      <c r="GT15" s="35"/>
      <c r="GU15" s="36"/>
      <c r="GV15" s="36"/>
      <c r="GW15" s="36"/>
      <c r="GX15" s="36"/>
      <c r="GY15" s="36"/>
      <c r="GZ15" s="37"/>
      <c r="HA15" s="35"/>
      <c r="HB15" s="36"/>
      <c r="HC15" s="36"/>
      <c r="HD15" s="36"/>
      <c r="HE15" s="36"/>
      <c r="HF15" s="36"/>
      <c r="HG15" s="37"/>
      <c r="HH15" s="35"/>
      <c r="HI15" s="36"/>
      <c r="HJ15" s="36"/>
      <c r="HK15" s="36"/>
      <c r="HL15" s="36"/>
      <c r="HM15" s="36"/>
      <c r="HN15" s="37"/>
      <c r="HO15" s="35"/>
      <c r="HP15" s="36"/>
      <c r="HQ15" s="36"/>
      <c r="HR15" s="36"/>
      <c r="HS15" s="36"/>
      <c r="HT15" s="36"/>
      <c r="HU15" s="37"/>
      <c r="HV15" s="35"/>
      <c r="HW15" s="36"/>
      <c r="HX15" s="36"/>
      <c r="HY15" s="36"/>
      <c r="HZ15" s="36"/>
      <c r="IA15" s="36"/>
      <c r="IB15" s="37"/>
      <c r="IC15" s="35"/>
      <c r="ID15" s="36"/>
      <c r="IE15" s="36"/>
      <c r="IF15" s="36"/>
      <c r="IG15" s="36"/>
      <c r="IH15" s="36"/>
      <c r="II15" s="37"/>
      <c r="IJ15" s="35"/>
      <c r="IK15" s="36"/>
      <c r="IL15" s="36"/>
      <c r="IM15" s="36"/>
      <c r="IN15" s="36"/>
      <c r="IO15" s="36"/>
      <c r="IP15" s="37"/>
      <c r="IQ15" s="35"/>
      <c r="IR15" s="36"/>
      <c r="IS15" s="36"/>
      <c r="IT15" s="36"/>
      <c r="IU15" s="36"/>
      <c r="IV15" s="36"/>
      <c r="IW15" s="37"/>
      <c r="IX15" s="35"/>
      <c r="IY15" s="36"/>
      <c r="IZ15" s="36"/>
      <c r="JA15" s="36"/>
      <c r="JB15" s="36"/>
      <c r="JC15" s="36"/>
      <c r="JD15" s="37"/>
      <c r="JE15" s="35"/>
      <c r="JF15" s="36"/>
      <c r="JG15" s="36"/>
      <c r="JH15" s="36"/>
      <c r="JI15" s="36"/>
      <c r="JJ15" s="36"/>
      <c r="JK15" s="37"/>
      <c r="JL15" s="35"/>
      <c r="JM15" s="36"/>
      <c r="JN15" s="36"/>
      <c r="JO15" s="36"/>
      <c r="JP15" s="36"/>
      <c r="JQ15" s="36"/>
      <c r="JR15" s="37"/>
      <c r="JS15" s="35"/>
      <c r="JT15" s="36"/>
      <c r="JU15" s="36"/>
      <c r="JV15" s="36"/>
      <c r="JW15" s="36"/>
      <c r="JX15" s="36"/>
      <c r="JY15" s="37"/>
      <c r="JZ15" s="35"/>
      <c r="KA15" s="36"/>
      <c r="KB15" s="36"/>
      <c r="KC15" s="36"/>
      <c r="KD15" s="36"/>
      <c r="KE15" s="36"/>
      <c r="KF15" s="37"/>
      <c r="KG15" s="35"/>
      <c r="KH15" s="36"/>
      <c r="KI15" s="36"/>
      <c r="KJ15" s="36"/>
      <c r="KK15" s="36"/>
      <c r="KL15" s="36"/>
      <c r="KM15" s="37"/>
      <c r="KN15" s="35"/>
      <c r="KO15" s="36"/>
      <c r="KP15" s="36"/>
      <c r="KQ15" s="36"/>
      <c r="KR15" s="36"/>
      <c r="KS15" s="36"/>
      <c r="KT15" s="37"/>
      <c r="KU15" s="35"/>
      <c r="KV15" s="36"/>
      <c r="KW15" s="36"/>
      <c r="KX15" s="36"/>
      <c r="KY15" s="36"/>
      <c r="KZ15" s="36"/>
      <c r="LA15" s="37"/>
      <c r="LB15" s="35"/>
      <c r="LC15" s="36"/>
      <c r="LD15" s="36"/>
      <c r="LE15" s="36"/>
      <c r="LF15" s="36"/>
      <c r="LG15" s="36"/>
      <c r="LH15" s="37"/>
      <c r="LI15" s="35"/>
      <c r="LJ15" s="36"/>
      <c r="LK15" s="36"/>
      <c r="LL15" s="36"/>
      <c r="LM15" s="36"/>
      <c r="LN15" s="36"/>
      <c r="LO15" s="37"/>
      <c r="LP15" s="35"/>
      <c r="LQ15" s="36"/>
      <c r="LR15" s="36"/>
      <c r="LS15" s="36"/>
      <c r="LT15" s="36"/>
      <c r="LU15" s="36"/>
      <c r="LV15" s="37"/>
      <c r="LW15" s="35"/>
      <c r="LX15" s="36"/>
      <c r="LY15" s="36"/>
      <c r="LZ15" s="36"/>
      <c r="MA15" s="36"/>
      <c r="MB15" s="36"/>
      <c r="MC15" s="37"/>
      <c r="MD15" s="35"/>
      <c r="ME15" s="36"/>
      <c r="MF15" s="36"/>
      <c r="MG15" s="36"/>
      <c r="MH15" s="36"/>
      <c r="MI15" s="36"/>
      <c r="MJ15" s="37"/>
      <c r="MK15" s="35"/>
      <c r="ML15" s="36"/>
      <c r="MM15" s="36"/>
      <c r="MN15" s="36"/>
      <c r="MO15" s="36"/>
      <c r="MP15" s="36"/>
      <c r="MQ15" s="37"/>
      <c r="MR15" s="35"/>
      <c r="MS15" s="36"/>
      <c r="MT15" s="36"/>
      <c r="MU15" s="36"/>
      <c r="MV15" s="36"/>
      <c r="MW15" s="36"/>
      <c r="MX15" s="37"/>
      <c r="MY15" s="35"/>
      <c r="MZ15" s="36"/>
      <c r="NA15" s="36"/>
      <c r="NB15" s="36"/>
      <c r="NC15" s="36"/>
      <c r="ND15" s="36"/>
      <c r="NE15" s="37"/>
      <c r="NF15" s="35"/>
      <c r="NG15" s="36"/>
      <c r="NH15" s="36"/>
      <c r="NI15" s="36"/>
      <c r="NJ15" s="36"/>
      <c r="NK15" s="36"/>
      <c r="NL15" s="37"/>
      <c r="NM15" s="35"/>
      <c r="NN15" s="36"/>
      <c r="NO15" s="36"/>
      <c r="NP15" s="36"/>
      <c r="NQ15" s="36"/>
      <c r="NR15" s="36"/>
      <c r="NS15" s="37"/>
      <c r="NT15" s="35"/>
      <c r="NU15" s="36"/>
      <c r="NV15" s="36"/>
      <c r="NW15" s="36"/>
      <c r="NX15" s="36"/>
      <c r="NY15" s="36"/>
      <c r="NZ15" s="37"/>
      <c r="OA15" s="35"/>
      <c r="OB15" s="36"/>
      <c r="OC15" s="36"/>
      <c r="OD15" s="36"/>
      <c r="OE15" s="36"/>
      <c r="OF15" s="36"/>
      <c r="OG15" s="37"/>
      <c r="OH15" s="35"/>
      <c r="OI15" s="36"/>
      <c r="OJ15" s="36"/>
      <c r="OK15" s="36"/>
      <c r="OL15" s="36"/>
      <c r="OM15" s="36"/>
      <c r="ON15" s="37"/>
      <c r="OO15" s="35"/>
      <c r="OP15" s="36"/>
      <c r="OQ15" s="36"/>
      <c r="OR15" s="36"/>
      <c r="OS15" s="36"/>
      <c r="OT15" s="36"/>
      <c r="OU15" s="37"/>
      <c r="OV15" s="35"/>
      <c r="OW15" s="36"/>
      <c r="OX15" s="36"/>
      <c r="OY15" s="36"/>
      <c r="OZ15" s="36"/>
      <c r="PA15" s="36"/>
      <c r="PB15" s="37"/>
      <c r="PC15" s="35"/>
      <c r="PD15" s="36"/>
      <c r="PE15" s="36"/>
      <c r="PF15" s="36"/>
      <c r="PG15" s="36"/>
      <c r="PH15" s="36"/>
      <c r="PI15" s="37"/>
      <c r="PJ15" s="35"/>
      <c r="PK15" s="36"/>
      <c r="PL15" s="36"/>
      <c r="PM15" s="36"/>
      <c r="PN15" s="36"/>
      <c r="PO15" s="36"/>
      <c r="PP15" s="37"/>
      <c r="PQ15" s="35"/>
      <c r="PR15" s="36"/>
      <c r="PS15" s="36"/>
      <c r="PT15" s="36"/>
      <c r="PU15" s="36"/>
      <c r="PV15" s="36"/>
      <c r="PW15" s="37"/>
      <c r="PX15" s="35"/>
      <c r="PY15" s="36"/>
      <c r="PZ15" s="36"/>
      <c r="QA15" s="36"/>
      <c r="QB15" s="36"/>
      <c r="QC15" s="36"/>
      <c r="QD15" s="37"/>
      <c r="QE15" s="35"/>
      <c r="QF15" s="36"/>
      <c r="QG15" s="36"/>
      <c r="QH15" s="36"/>
      <c r="QI15" s="36"/>
      <c r="QJ15" s="36"/>
      <c r="QK15" s="37"/>
      <c r="QL15" s="35"/>
      <c r="QM15" s="36"/>
      <c r="QN15" s="36"/>
      <c r="QO15" s="36"/>
      <c r="QP15" s="36"/>
      <c r="QQ15" s="36"/>
      <c r="QR15" s="37"/>
      <c r="QS15" s="35"/>
      <c r="QT15" s="36"/>
      <c r="QU15" s="36"/>
      <c r="QV15" s="36"/>
      <c r="QW15" s="36"/>
      <c r="QX15" s="36"/>
      <c r="QY15" s="37"/>
      <c r="QZ15" s="35"/>
      <c r="RA15" s="36"/>
      <c r="RB15" s="36"/>
      <c r="RC15" s="36"/>
      <c r="RD15" s="36"/>
      <c r="RE15" s="36"/>
      <c r="RF15" s="37"/>
      <c r="RG15" s="35"/>
      <c r="RH15" s="36"/>
      <c r="RI15" s="36"/>
      <c r="RJ15" s="36"/>
      <c r="RK15" s="36"/>
      <c r="RL15" s="36"/>
      <c r="RM15" s="37"/>
      <c r="RN15" s="35"/>
      <c r="RO15" s="36"/>
      <c r="RP15" s="36"/>
      <c r="RQ15" s="36"/>
      <c r="RR15" s="36"/>
      <c r="RS15" s="36"/>
      <c r="RT15" s="37"/>
      <c r="RU15" s="35"/>
      <c r="RV15" s="36"/>
      <c r="RW15" s="36"/>
      <c r="RX15" s="36"/>
      <c r="RY15" s="36"/>
      <c r="RZ15" s="36"/>
      <c r="SA15" s="37"/>
      <c r="SB15" s="35"/>
      <c r="SC15" s="36"/>
      <c r="SD15" s="36"/>
      <c r="SE15" s="36"/>
      <c r="SF15" s="36"/>
      <c r="SG15" s="36"/>
      <c r="SH15" s="37"/>
      <c r="SI15" s="35"/>
      <c r="SJ15" s="36"/>
      <c r="SK15" s="36"/>
      <c r="SL15" s="36"/>
      <c r="SM15" s="36"/>
      <c r="SN15" s="36"/>
      <c r="SO15" s="37"/>
      <c r="SP15" s="35"/>
      <c r="SQ15" s="36"/>
      <c r="SR15" s="36"/>
      <c r="SS15" s="36"/>
      <c r="ST15" s="36"/>
      <c r="SU15" s="36"/>
      <c r="SV15" s="37"/>
      <c r="SW15" s="35"/>
      <c r="SX15" s="36"/>
      <c r="SY15" s="36"/>
      <c r="SZ15" s="36"/>
      <c r="TA15" s="36"/>
      <c r="TB15" s="36"/>
      <c r="TC15" s="37"/>
      <c r="TD15" s="35"/>
      <c r="TE15" s="36"/>
      <c r="TF15" s="36"/>
      <c r="TG15" s="36"/>
      <c r="TH15" s="36"/>
      <c r="TI15" s="36"/>
      <c r="TJ15" s="37"/>
      <c r="TK15" s="35"/>
      <c r="TL15" s="36"/>
      <c r="TM15" s="36"/>
      <c r="TN15" s="36"/>
      <c r="TO15" s="36"/>
      <c r="TP15" s="36"/>
      <c r="TQ15" s="37"/>
      <c r="TR15" s="35"/>
      <c r="TS15" s="36"/>
      <c r="TT15" s="36"/>
      <c r="TU15" s="36"/>
      <c r="TV15" s="36"/>
      <c r="TW15" s="36"/>
      <c r="TX15" s="37"/>
      <c r="TY15" s="35"/>
      <c r="TZ15" s="36"/>
      <c r="UA15" s="36"/>
      <c r="UB15" s="36"/>
      <c r="UC15" s="36"/>
      <c r="UD15" s="36"/>
      <c r="UE15" s="37"/>
      <c r="UF15" s="35"/>
      <c r="UG15" s="36"/>
      <c r="UH15" s="36"/>
      <c r="UI15" s="36"/>
      <c r="UJ15" s="36"/>
      <c r="UK15" s="36"/>
      <c r="UL15" s="37"/>
      <c r="UM15" s="35"/>
      <c r="UN15" s="36"/>
      <c r="UO15" s="36"/>
      <c r="UP15" s="36"/>
      <c r="UQ15" s="36"/>
      <c r="UR15" s="36"/>
      <c r="US15" s="37"/>
      <c r="UT15" s="35"/>
      <c r="UU15" s="36"/>
      <c r="UV15" s="36"/>
      <c r="UW15" s="36"/>
      <c r="UX15" s="36"/>
      <c r="UY15" s="36"/>
      <c r="UZ15" s="37"/>
      <c r="VA15" s="35"/>
      <c r="VB15" s="36"/>
      <c r="VC15" s="36"/>
      <c r="VD15" s="36"/>
      <c r="VE15" s="36"/>
      <c r="VF15" s="36"/>
      <c r="VG15" s="37"/>
      <c r="VH15" s="35"/>
      <c r="VI15" s="36"/>
      <c r="VJ15" s="36"/>
      <c r="VK15" s="36"/>
      <c r="VL15" s="36"/>
      <c r="VM15" s="36"/>
      <c r="VN15" s="37"/>
      <c r="VO15" s="35"/>
      <c r="VP15" s="36"/>
      <c r="VQ15" s="36"/>
      <c r="VR15" s="36"/>
      <c r="VS15" s="36"/>
      <c r="VT15" s="36"/>
      <c r="VU15" s="37"/>
      <c r="VV15" s="35"/>
      <c r="VW15" s="36"/>
      <c r="VX15" s="36"/>
      <c r="VY15" s="36"/>
      <c r="VZ15" s="36"/>
      <c r="WA15" s="36"/>
      <c r="WB15" s="37"/>
      <c r="WC15" s="35"/>
      <c r="WD15" s="36"/>
      <c r="WE15" s="36"/>
      <c r="WF15" s="36"/>
      <c r="WG15" s="36"/>
      <c r="WH15" s="36"/>
      <c r="WI15" s="37"/>
      <c r="WJ15" s="35"/>
      <c r="WK15" s="36"/>
      <c r="WL15" s="36"/>
      <c r="WM15" s="36"/>
      <c r="WN15" s="36"/>
      <c r="WO15" s="36"/>
      <c r="WP15" s="37"/>
      <c r="WQ15" s="35"/>
      <c r="WR15" s="36"/>
      <c r="WS15" s="36"/>
      <c r="WT15" s="36"/>
      <c r="WU15" s="36"/>
      <c r="WV15" s="36"/>
      <c r="WW15" s="37"/>
      <c r="WX15" s="35"/>
      <c r="WY15" s="36"/>
      <c r="WZ15" s="36"/>
      <c r="XA15" s="36"/>
      <c r="XB15" s="36"/>
      <c r="XC15" s="36"/>
      <c r="XD15" s="37"/>
      <c r="XE15" s="35"/>
      <c r="XF15" s="36"/>
      <c r="XG15" s="36"/>
      <c r="XH15" s="36"/>
      <c r="XI15" s="36"/>
      <c r="XJ15" s="36"/>
      <c r="XK15" s="37"/>
      <c r="XL15" s="35"/>
      <c r="XM15" s="36"/>
      <c r="XN15" s="36"/>
      <c r="XO15" s="36"/>
      <c r="XP15" s="36"/>
      <c r="XQ15" s="36"/>
      <c r="XR15" s="37"/>
      <c r="XS15" s="35"/>
      <c r="XT15" s="36"/>
      <c r="XU15" s="36"/>
      <c r="XV15" s="36"/>
      <c r="XW15" s="36"/>
      <c r="XX15" s="36"/>
      <c r="XY15" s="37"/>
      <c r="XZ15" s="35"/>
      <c r="YA15" s="36"/>
      <c r="YB15" s="36"/>
      <c r="YC15" s="36"/>
      <c r="YD15" s="36"/>
      <c r="YE15" s="36"/>
      <c r="YF15" s="37"/>
      <c r="YG15" s="35"/>
      <c r="YH15" s="36"/>
      <c r="YI15" s="36"/>
      <c r="YJ15" s="36"/>
      <c r="YK15" s="36"/>
      <c r="YL15" s="36"/>
      <c r="YM15" s="37"/>
      <c r="YN15" s="35"/>
      <c r="YO15" s="36"/>
      <c r="YP15" s="36"/>
      <c r="YQ15" s="36"/>
      <c r="YR15" s="36"/>
      <c r="YS15" s="36"/>
      <c r="YT15" s="37"/>
      <c r="YU15" s="35"/>
      <c r="YV15" s="36"/>
      <c r="YW15" s="36"/>
      <c r="YX15" s="36"/>
      <c r="YY15" s="36"/>
      <c r="YZ15" s="36"/>
      <c r="ZA15" s="37"/>
      <c r="ZB15" s="35"/>
      <c r="ZC15" s="36"/>
      <c r="ZD15" s="36"/>
      <c r="ZE15" s="36"/>
      <c r="ZF15" s="36"/>
      <c r="ZG15" s="36"/>
      <c r="ZH15" s="37"/>
      <c r="ZI15" s="35"/>
      <c r="ZJ15" s="36"/>
      <c r="ZK15" s="36"/>
      <c r="ZL15" s="36"/>
      <c r="ZM15" s="36"/>
      <c r="ZN15" s="36"/>
      <c r="ZO15" s="37"/>
      <c r="ZP15" s="35"/>
      <c r="ZQ15" s="36"/>
      <c r="ZR15" s="36"/>
      <c r="ZS15" s="36"/>
      <c r="ZT15" s="36"/>
      <c r="ZU15" s="36"/>
      <c r="ZV15" s="37"/>
      <c r="ZW15" s="35"/>
      <c r="ZX15" s="36"/>
      <c r="ZY15" s="36"/>
      <c r="ZZ15" s="36"/>
      <c r="AAA15" s="36"/>
      <c r="AAB15" s="36"/>
      <c r="AAC15" s="37"/>
      <c r="AAD15" s="35"/>
      <c r="AAE15" s="36"/>
      <c r="AAF15" s="36"/>
      <c r="AAG15" s="36"/>
      <c r="AAH15" s="36"/>
      <c r="AAI15" s="36"/>
      <c r="AAJ15" s="37"/>
      <c r="AAK15" s="35"/>
      <c r="AAL15" s="36"/>
      <c r="AAM15" s="36"/>
      <c r="AAN15" s="36"/>
      <c r="AAO15" s="36"/>
      <c r="AAP15" s="36"/>
      <c r="AAQ15" s="37"/>
      <c r="AAR15" s="35"/>
      <c r="AAS15" s="36"/>
      <c r="AAT15" s="36"/>
      <c r="AAU15" s="36"/>
      <c r="AAV15" s="36"/>
      <c r="AAW15" s="36"/>
      <c r="AAX15" s="37"/>
      <c r="AAY15" s="35"/>
      <c r="AAZ15" s="36"/>
      <c r="ABA15" s="36"/>
      <c r="ABB15" s="36"/>
      <c r="ABC15" s="36"/>
      <c r="ABD15" s="36"/>
      <c r="ABE15" s="37"/>
      <c r="ABF15" s="35"/>
      <c r="ABG15" s="36"/>
      <c r="ABH15" s="36"/>
      <c r="ABI15" s="36"/>
      <c r="ABJ15" s="36"/>
      <c r="ABK15" s="36"/>
      <c r="ABL15" s="37"/>
      <c r="ABM15" s="35"/>
      <c r="ABN15" s="36"/>
      <c r="ABO15" s="36"/>
      <c r="ABP15" s="36"/>
      <c r="ABQ15" s="36"/>
      <c r="ABR15" s="36"/>
      <c r="ABS15" s="37"/>
      <c r="ABT15" s="35"/>
      <c r="ABU15" s="36"/>
      <c r="ABV15" s="36"/>
      <c r="ABW15" s="36"/>
      <c r="ABX15" s="36"/>
      <c r="ABY15" s="36"/>
      <c r="ABZ15" s="37"/>
      <c r="ACA15" s="35"/>
      <c r="ACB15" s="36"/>
      <c r="ACC15" s="36"/>
      <c r="ACD15" s="36"/>
      <c r="ACE15" s="36"/>
      <c r="ACF15" s="36"/>
      <c r="ACG15" s="37"/>
      <c r="ACH15" s="35"/>
      <c r="ACI15" s="36"/>
      <c r="ACJ15" s="36"/>
      <c r="ACK15" s="36"/>
      <c r="ACL15" s="36"/>
      <c r="ACM15" s="36"/>
      <c r="ACN15" s="37"/>
      <c r="ACO15" s="35"/>
      <c r="ACP15" s="36"/>
      <c r="ACQ15" s="36"/>
      <c r="ACR15" s="36"/>
      <c r="ACS15" s="36"/>
      <c r="ACT15" s="36"/>
      <c r="ACU15" s="37"/>
      <c r="ACV15" s="35"/>
      <c r="ACW15" s="36"/>
      <c r="ACX15" s="36"/>
      <c r="ACY15" s="36"/>
      <c r="ACZ15" s="36"/>
      <c r="ADA15" s="36"/>
      <c r="ADB15" s="37"/>
      <c r="ADC15" s="35"/>
      <c r="ADD15" s="36"/>
      <c r="ADE15" s="36"/>
      <c r="ADF15" s="36"/>
      <c r="ADG15" s="36"/>
      <c r="ADH15" s="36"/>
      <c r="ADI15" s="37"/>
      <c r="ADJ15" s="35"/>
      <c r="ADK15" s="36"/>
      <c r="ADL15" s="36"/>
      <c r="ADM15" s="36"/>
      <c r="ADN15" s="36"/>
      <c r="ADO15" s="36"/>
      <c r="ADP15" s="37"/>
      <c r="ADQ15" s="35"/>
      <c r="ADR15" s="36"/>
      <c r="ADS15" s="36"/>
      <c r="ADT15" s="36"/>
      <c r="ADU15" s="36"/>
      <c r="ADV15" s="36"/>
      <c r="ADW15" s="37"/>
      <c r="ADX15" s="35"/>
      <c r="ADY15" s="36"/>
      <c r="ADZ15" s="36"/>
      <c r="AEA15" s="36"/>
      <c r="AEB15" s="36"/>
      <c r="AEC15" s="36"/>
      <c r="AED15" s="37"/>
      <c r="AEE15" s="35"/>
      <c r="AEF15" s="36"/>
      <c r="AEG15" s="36"/>
      <c r="AEH15" s="36"/>
      <c r="AEI15" s="36"/>
      <c r="AEJ15" s="36"/>
      <c r="AEK15" s="37"/>
      <c r="AEL15" s="35"/>
      <c r="AEM15" s="36"/>
      <c r="AEN15" s="36"/>
      <c r="AEO15" s="36"/>
      <c r="AEP15" s="36"/>
      <c r="AEQ15" s="36"/>
      <c r="AER15" s="37"/>
      <c r="AES15" s="35"/>
      <c r="AET15" s="36"/>
      <c r="AEU15" s="36"/>
      <c r="AEV15" s="36"/>
      <c r="AEW15" s="36"/>
      <c r="AEX15" s="36"/>
      <c r="AEY15" s="37"/>
      <c r="AEZ15" s="35"/>
      <c r="AFA15" s="36"/>
      <c r="AFB15" s="36"/>
      <c r="AFC15" s="36"/>
      <c r="AFD15" s="36"/>
      <c r="AFE15" s="36"/>
      <c r="AFF15" s="37"/>
      <c r="AFG15" s="35"/>
      <c r="AFH15" s="36"/>
      <c r="AFI15" s="36"/>
      <c r="AFJ15" s="36"/>
      <c r="AFK15" s="36"/>
      <c r="AFL15" s="36"/>
      <c r="AFM15" s="37"/>
      <c r="AFN15" s="35"/>
      <c r="AFO15" s="36"/>
      <c r="AFP15" s="36"/>
      <c r="AFQ15" s="36"/>
      <c r="AFR15" s="36"/>
      <c r="AFS15" s="36"/>
      <c r="AFT15" s="37"/>
      <c r="AFU15" s="35"/>
      <c r="AFV15" s="36"/>
      <c r="AFW15" s="36"/>
      <c r="AFX15" s="36"/>
      <c r="AFY15" s="36"/>
      <c r="AFZ15" s="36"/>
      <c r="AGA15" s="37"/>
      <c r="AGB15" s="35"/>
      <c r="AGC15" s="36"/>
      <c r="AGD15" s="36"/>
      <c r="AGE15" s="36"/>
      <c r="AGF15" s="36"/>
      <c r="AGG15" s="36"/>
      <c r="AGH15" s="37"/>
      <c r="AGI15" s="35"/>
      <c r="AGJ15" s="36"/>
      <c r="AGK15" s="36"/>
      <c r="AGL15" s="36"/>
      <c r="AGM15" s="36"/>
      <c r="AGN15" s="36"/>
      <c r="AGO15" s="37"/>
      <c r="AGP15" s="35"/>
      <c r="AGQ15" s="36"/>
      <c r="AGR15" s="36"/>
      <c r="AGS15" s="36"/>
      <c r="AGT15" s="36"/>
      <c r="AGU15" s="36"/>
      <c r="AGV15" s="37"/>
      <c r="AGW15" s="35"/>
      <c r="AGX15" s="36"/>
      <c r="AGY15" s="36"/>
      <c r="AGZ15" s="36"/>
      <c r="AHA15" s="36"/>
      <c r="AHB15" s="36"/>
      <c r="AHC15" s="37"/>
      <c r="AHD15" s="35"/>
      <c r="AHE15" s="36"/>
      <c r="AHF15" s="36"/>
      <c r="AHG15" s="36"/>
      <c r="AHH15" s="36"/>
      <c r="AHI15" s="36"/>
      <c r="AHJ15" s="37"/>
      <c r="AHK15" s="35"/>
      <c r="AHL15" s="36"/>
      <c r="AHM15" s="36"/>
      <c r="AHN15" s="36"/>
      <c r="AHO15" s="36"/>
      <c r="AHP15" s="36"/>
      <c r="AHQ15" s="37"/>
      <c r="AHR15" s="35"/>
      <c r="AHS15" s="36"/>
      <c r="AHT15" s="36"/>
      <c r="AHU15" s="36"/>
      <c r="AHV15" s="36"/>
      <c r="AHW15" s="36"/>
      <c r="AHX15" s="37"/>
      <c r="AHY15" s="35"/>
      <c r="AHZ15" s="36"/>
      <c r="AIA15" s="36"/>
      <c r="AIB15" s="36"/>
      <c r="AIC15" s="36"/>
      <c r="AID15" s="36"/>
      <c r="AIE15" s="37"/>
      <c r="AIF15" s="35"/>
      <c r="AIG15" s="36"/>
      <c r="AIH15" s="36"/>
      <c r="AII15" s="36"/>
      <c r="AIJ15" s="36"/>
      <c r="AIK15" s="36"/>
      <c r="AIL15" s="37"/>
      <c r="AIM15" s="35"/>
      <c r="AIN15" s="36"/>
      <c r="AIO15" s="36"/>
      <c r="AIP15" s="36"/>
      <c r="AIQ15" s="36"/>
      <c r="AIR15" s="36"/>
      <c r="AIS15" s="37"/>
      <c r="AIT15" s="35"/>
      <c r="AIU15" s="36"/>
      <c r="AIV15" s="36"/>
      <c r="AIW15" s="36"/>
      <c r="AIX15" s="36"/>
      <c r="AIY15" s="36"/>
      <c r="AIZ15" s="37"/>
      <c r="AJA15" s="35"/>
      <c r="AJB15" s="36"/>
      <c r="AJC15" s="36"/>
      <c r="AJD15" s="36"/>
      <c r="AJE15" s="36"/>
      <c r="AJF15" s="36"/>
      <c r="AJG15" s="37"/>
      <c r="AJH15" s="35"/>
      <c r="AJI15" s="36"/>
      <c r="AJJ15" s="36"/>
      <c r="AJK15" s="36"/>
      <c r="AJL15" s="36"/>
      <c r="AJM15" s="36"/>
      <c r="AJN15" s="37"/>
      <c r="AJO15" s="35"/>
      <c r="AJP15" s="36"/>
      <c r="AJQ15" s="36"/>
      <c r="AJR15" s="36"/>
      <c r="AJS15" s="36"/>
      <c r="AJT15" s="36"/>
      <c r="AJU15" s="37"/>
      <c r="AJV15" s="35"/>
      <c r="AJW15" s="36"/>
      <c r="AJX15" s="36"/>
      <c r="AJY15" s="36"/>
      <c r="AJZ15" s="36"/>
      <c r="AKA15" s="36"/>
      <c r="AKB15" s="37"/>
      <c r="AKC15" s="35"/>
      <c r="AKD15" s="36"/>
      <c r="AKE15" s="36"/>
      <c r="AKF15" s="36"/>
      <c r="AKG15" s="36"/>
      <c r="AKH15" s="36"/>
      <c r="AKI15" s="37"/>
      <c r="AKJ15" s="35"/>
      <c r="AKK15" s="36"/>
      <c r="AKL15" s="36"/>
      <c r="AKM15" s="36"/>
      <c r="AKN15" s="36"/>
      <c r="AKO15" s="36"/>
      <c r="AKP15" s="37"/>
      <c r="AKQ15" s="35"/>
      <c r="AKR15" s="36"/>
      <c r="AKS15" s="36"/>
      <c r="AKT15" s="36"/>
      <c r="AKU15" s="36"/>
      <c r="AKV15" s="36"/>
      <c r="AKW15" s="37"/>
      <c r="AKX15" s="35"/>
      <c r="AKY15" s="36"/>
      <c r="AKZ15" s="36"/>
      <c r="ALA15" s="36"/>
      <c r="ALB15" s="36"/>
      <c r="ALC15" s="36"/>
      <c r="ALD15" s="37"/>
      <c r="ALE15" s="35"/>
      <c r="ALF15" s="36"/>
      <c r="ALG15" s="36"/>
      <c r="ALH15" s="36"/>
      <c r="ALI15" s="36"/>
      <c r="ALJ15" s="36"/>
      <c r="ALK15" s="37"/>
      <c r="ALL15" s="35"/>
      <c r="ALM15" s="36"/>
      <c r="ALN15" s="36"/>
      <c r="ALO15" s="36"/>
      <c r="ALP15" s="36"/>
      <c r="ALQ15" s="36"/>
      <c r="ALR15" s="37"/>
      <c r="ALS15" s="35"/>
      <c r="ALT15" s="36"/>
      <c r="ALU15" s="36"/>
      <c r="ALV15" s="36"/>
      <c r="ALW15" s="36"/>
      <c r="ALX15" s="36"/>
      <c r="ALY15" s="37"/>
      <c r="ALZ15" s="35"/>
      <c r="AMA15" s="36"/>
      <c r="AMB15" s="36"/>
      <c r="AMC15" s="36"/>
      <c r="AMD15" s="36"/>
      <c r="AME15" s="36"/>
      <c r="AMF15" s="37"/>
      <c r="AMG15" s="35"/>
      <c r="AMH15" s="36"/>
      <c r="AMI15" s="36"/>
      <c r="AMJ15" s="36"/>
      <c r="AMK15" s="36"/>
      <c r="AML15" s="36"/>
      <c r="AMM15" s="37"/>
      <c r="AMN15" s="35"/>
      <c r="AMO15" s="36"/>
      <c r="AMP15" s="36"/>
      <c r="AMQ15" s="36"/>
      <c r="AMR15" s="36"/>
      <c r="AMS15" s="36"/>
      <c r="AMT15" s="37"/>
      <c r="AMU15" s="35"/>
      <c r="AMV15" s="36"/>
      <c r="AMW15" s="36"/>
      <c r="AMX15" s="36"/>
      <c r="AMY15" s="36"/>
      <c r="AMZ15" s="36"/>
      <c r="ANA15" s="37"/>
      <c r="ANB15" s="35"/>
      <c r="ANC15" s="36"/>
      <c r="AND15" s="36"/>
      <c r="ANE15" s="36"/>
      <c r="ANF15" s="36"/>
      <c r="ANG15" s="36"/>
      <c r="ANH15" s="37"/>
      <c r="ANI15" s="35"/>
      <c r="ANJ15" s="36"/>
      <c r="ANK15" s="36"/>
      <c r="ANL15" s="36"/>
      <c r="ANM15" s="36"/>
      <c r="ANN15" s="36"/>
      <c r="ANO15" s="37"/>
      <c r="ANP15" s="35"/>
      <c r="ANQ15" s="36"/>
      <c r="ANR15" s="36"/>
      <c r="ANS15" s="36"/>
      <c r="ANT15" s="36"/>
      <c r="ANU15" s="36"/>
      <c r="ANV15" s="37"/>
      <c r="ANW15" s="35"/>
      <c r="ANX15" s="36"/>
      <c r="ANY15" s="36"/>
      <c r="ANZ15" s="36"/>
      <c r="AOA15" s="36"/>
      <c r="AOB15" s="36"/>
      <c r="AOC15" s="37"/>
      <c r="AOD15" s="35"/>
      <c r="AOE15" s="36"/>
      <c r="AOF15" s="36"/>
      <c r="AOG15" s="36"/>
      <c r="AOH15" s="36"/>
      <c r="AOI15" s="36"/>
      <c r="AOJ15" s="37"/>
      <c r="AOK15" s="35"/>
      <c r="AOL15" s="36"/>
      <c r="AOM15" s="36"/>
      <c r="AON15" s="36"/>
      <c r="AOO15" s="36"/>
      <c r="AOP15" s="36"/>
      <c r="AOQ15" s="37"/>
      <c r="AOR15" s="35"/>
      <c r="AOS15" s="36"/>
      <c r="AOT15" s="36"/>
      <c r="AOU15" s="36"/>
      <c r="AOV15" s="36"/>
      <c r="AOW15" s="36"/>
      <c r="AOX15" s="37"/>
      <c r="AOY15" s="35"/>
      <c r="AOZ15" s="36"/>
      <c r="APA15" s="36"/>
      <c r="APB15" s="36"/>
      <c r="APC15" s="36"/>
      <c r="APD15" s="36"/>
      <c r="APE15" s="37"/>
      <c r="APF15" s="35"/>
      <c r="APG15" s="36"/>
      <c r="APH15" s="36"/>
      <c r="API15" s="36"/>
      <c r="APJ15" s="36"/>
      <c r="APK15" s="36"/>
      <c r="APL15" s="37"/>
      <c r="APM15" s="35"/>
      <c r="APN15" s="36"/>
      <c r="APO15" s="36"/>
      <c r="APP15" s="36"/>
      <c r="APQ15" s="36"/>
      <c r="APR15" s="36"/>
      <c r="APS15" s="37"/>
      <c r="APT15" s="35"/>
      <c r="APU15" s="36"/>
      <c r="APV15" s="36"/>
      <c r="APW15" s="36"/>
      <c r="APX15" s="36"/>
      <c r="APY15" s="36"/>
      <c r="APZ15" s="37"/>
      <c r="AQA15" s="35"/>
      <c r="AQB15" s="36"/>
      <c r="AQC15" s="36"/>
      <c r="AQD15" s="36"/>
      <c r="AQE15" s="36"/>
      <c r="AQF15" s="36"/>
      <c r="AQG15" s="37"/>
    </row>
    <row r="16" spans="1:1125" ht="30" customHeight="1">
      <c r="A16" s="247"/>
      <c r="B16" s="182"/>
      <c r="C16" s="187" t="s">
        <v>45</v>
      </c>
      <c r="D16" s="188"/>
      <c r="E16" s="13" t="s">
        <v>0</v>
      </c>
      <c r="F16" s="31"/>
      <c r="G16" s="32"/>
      <c r="H16" s="32"/>
      <c r="I16" s="32"/>
      <c r="J16" s="32"/>
      <c r="K16" s="32"/>
      <c r="L16" s="33"/>
      <c r="M16" s="34"/>
      <c r="N16" s="32"/>
      <c r="O16" s="32"/>
      <c r="P16" s="32"/>
      <c r="Q16" s="32"/>
      <c r="R16" s="32"/>
      <c r="S16" s="33"/>
      <c r="T16" s="31"/>
      <c r="U16" s="32"/>
      <c r="V16" s="32"/>
      <c r="W16" s="32"/>
      <c r="X16" s="32"/>
      <c r="Y16" s="32"/>
      <c r="Z16" s="33"/>
      <c r="AA16" s="31"/>
      <c r="AB16" s="39"/>
      <c r="AC16" s="32"/>
      <c r="AD16" s="32"/>
      <c r="AE16" s="32"/>
      <c r="AF16" s="32"/>
      <c r="AG16" s="33"/>
      <c r="AH16" s="31"/>
      <c r="AI16" s="32"/>
      <c r="AJ16" s="32"/>
      <c r="AK16" s="32"/>
      <c r="AL16" s="32"/>
      <c r="AM16" s="32"/>
      <c r="AN16" s="33"/>
      <c r="AO16" s="34"/>
      <c r="AP16" s="32"/>
      <c r="AQ16" s="32"/>
      <c r="AR16" s="32"/>
      <c r="AS16" s="32"/>
      <c r="AT16" s="32"/>
      <c r="AU16" s="33"/>
      <c r="AV16" s="31"/>
      <c r="AW16" s="32"/>
      <c r="AX16" s="32"/>
      <c r="AY16" s="32"/>
      <c r="AZ16" s="32"/>
      <c r="BA16" s="32"/>
      <c r="BB16" s="33"/>
      <c r="BC16" s="31"/>
      <c r="BD16" s="32"/>
      <c r="BE16" s="32"/>
      <c r="BF16" s="32"/>
      <c r="BG16" s="32"/>
      <c r="BH16" s="32"/>
      <c r="BI16" s="33"/>
      <c r="BJ16" s="31"/>
      <c r="BK16" s="32"/>
      <c r="BL16" s="32"/>
      <c r="BM16" s="32"/>
      <c r="BN16" s="32"/>
      <c r="BO16" s="32"/>
      <c r="BP16" s="33"/>
      <c r="BQ16" s="31"/>
      <c r="BR16" s="32"/>
      <c r="BS16" s="32"/>
      <c r="BT16" s="32"/>
      <c r="BU16" s="32"/>
      <c r="BV16" s="32"/>
      <c r="BW16" s="33"/>
      <c r="BX16" s="31"/>
      <c r="BY16" s="32"/>
      <c r="BZ16" s="32"/>
      <c r="CA16" s="32"/>
      <c r="CB16" s="32"/>
      <c r="CC16" s="32"/>
      <c r="CD16" s="33"/>
      <c r="CE16" s="31"/>
      <c r="CF16" s="32"/>
      <c r="CG16" s="32"/>
      <c r="CH16" s="32"/>
      <c r="CI16" s="32"/>
      <c r="CJ16" s="32"/>
      <c r="CK16" s="33"/>
      <c r="CL16" s="31"/>
      <c r="CM16" s="32"/>
      <c r="CN16" s="32"/>
      <c r="CO16" s="32"/>
      <c r="CP16" s="32"/>
      <c r="CQ16" s="32"/>
      <c r="CR16" s="33"/>
      <c r="CS16" s="31"/>
      <c r="CT16" s="32"/>
      <c r="CU16" s="32"/>
      <c r="CV16" s="32"/>
      <c r="CW16" s="32"/>
      <c r="CX16" s="32"/>
      <c r="CY16" s="33"/>
      <c r="CZ16" s="31"/>
      <c r="DA16" s="32"/>
      <c r="DB16" s="32"/>
      <c r="DC16" s="32"/>
      <c r="DD16" s="32"/>
      <c r="DE16" s="32"/>
      <c r="DF16" s="33"/>
      <c r="DG16" s="31"/>
      <c r="DH16" s="32"/>
      <c r="DI16" s="32"/>
      <c r="DJ16" s="32"/>
      <c r="DK16" s="32"/>
      <c r="DL16" s="32"/>
      <c r="DM16" s="33"/>
      <c r="DN16" s="31"/>
      <c r="DO16" s="32"/>
      <c r="DP16" s="32"/>
      <c r="DQ16" s="32"/>
      <c r="DR16" s="32"/>
      <c r="DS16" s="32"/>
      <c r="DT16" s="33"/>
      <c r="DU16" s="31"/>
      <c r="DV16" s="32"/>
      <c r="DW16" s="32"/>
      <c r="DX16" s="32"/>
      <c r="DY16" s="32"/>
      <c r="DZ16" s="32"/>
      <c r="EA16" s="33"/>
      <c r="EB16" s="31"/>
      <c r="EC16" s="32"/>
      <c r="ED16" s="32"/>
      <c r="EE16" s="32"/>
      <c r="EF16" s="32"/>
      <c r="EG16" s="32"/>
      <c r="EH16" s="33"/>
      <c r="EI16" s="31"/>
      <c r="EJ16" s="32"/>
      <c r="EK16" s="32"/>
      <c r="EL16" s="32"/>
      <c r="EM16" s="32"/>
      <c r="EN16" s="32"/>
      <c r="EO16" s="33"/>
      <c r="EP16" s="31"/>
      <c r="EQ16" s="32"/>
      <c r="ER16" s="32"/>
      <c r="ES16" s="32"/>
      <c r="ET16" s="32"/>
      <c r="EU16" s="32"/>
      <c r="EV16" s="33"/>
      <c r="EW16" s="31"/>
      <c r="EX16" s="32"/>
      <c r="EY16" s="32"/>
      <c r="EZ16" s="32"/>
      <c r="FA16" s="32"/>
      <c r="FB16" s="32"/>
      <c r="FC16" s="33"/>
      <c r="FD16" s="31"/>
      <c r="FE16" s="32"/>
      <c r="FF16" s="32"/>
      <c r="FG16" s="32"/>
      <c r="FH16" s="32"/>
      <c r="FI16" s="32"/>
      <c r="FJ16" s="33"/>
      <c r="FK16" s="31"/>
      <c r="FL16" s="32"/>
      <c r="FM16" s="32"/>
      <c r="FN16" s="32"/>
      <c r="FO16" s="32"/>
      <c r="FP16" s="32"/>
      <c r="FQ16" s="33"/>
      <c r="FR16" s="31"/>
      <c r="FS16" s="32"/>
      <c r="FT16" s="32"/>
      <c r="FU16" s="32"/>
      <c r="FV16" s="32"/>
      <c r="FW16" s="32"/>
      <c r="FX16" s="33"/>
      <c r="FY16" s="31"/>
      <c r="FZ16" s="32"/>
      <c r="GA16" s="32"/>
      <c r="GB16" s="32"/>
      <c r="GC16" s="32"/>
      <c r="GD16" s="32"/>
      <c r="GE16" s="33"/>
      <c r="GF16" s="31"/>
      <c r="GG16" s="32"/>
      <c r="GH16" s="32"/>
      <c r="GI16" s="32"/>
      <c r="GJ16" s="32"/>
      <c r="GK16" s="32"/>
      <c r="GL16" s="33"/>
      <c r="GM16" s="31"/>
      <c r="GN16" s="32"/>
      <c r="GO16" s="32"/>
      <c r="GP16" s="32"/>
      <c r="GQ16" s="32"/>
      <c r="GR16" s="32"/>
      <c r="GS16" s="33"/>
      <c r="GT16" s="31"/>
      <c r="GU16" s="32"/>
      <c r="GV16" s="32"/>
      <c r="GW16" s="32"/>
      <c r="GX16" s="32"/>
      <c r="GY16" s="32"/>
      <c r="GZ16" s="33"/>
      <c r="HA16" s="31"/>
      <c r="HB16" s="32"/>
      <c r="HC16" s="32"/>
      <c r="HD16" s="32"/>
      <c r="HE16" s="32"/>
      <c r="HF16" s="32"/>
      <c r="HG16" s="33"/>
      <c r="HH16" s="31"/>
      <c r="HI16" s="32"/>
      <c r="HJ16" s="32"/>
      <c r="HK16" s="32"/>
      <c r="HL16" s="32"/>
      <c r="HM16" s="32"/>
      <c r="HN16" s="33"/>
      <c r="HO16" s="31"/>
      <c r="HP16" s="32"/>
      <c r="HQ16" s="32"/>
      <c r="HR16" s="32"/>
      <c r="HS16" s="32"/>
      <c r="HT16" s="32"/>
      <c r="HU16" s="33"/>
      <c r="HV16" s="31"/>
      <c r="HW16" s="32"/>
      <c r="HX16" s="32"/>
      <c r="HY16" s="32"/>
      <c r="HZ16" s="32"/>
      <c r="IA16" s="32"/>
      <c r="IB16" s="33"/>
      <c r="IC16" s="31"/>
      <c r="ID16" s="32"/>
      <c r="IE16" s="32"/>
      <c r="IF16" s="32"/>
      <c r="IG16" s="32"/>
      <c r="IH16" s="32"/>
      <c r="II16" s="33"/>
      <c r="IJ16" s="31"/>
      <c r="IK16" s="32"/>
      <c r="IL16" s="32"/>
      <c r="IM16" s="32"/>
      <c r="IN16" s="32"/>
      <c r="IO16" s="32"/>
      <c r="IP16" s="33"/>
      <c r="IQ16" s="31"/>
      <c r="IR16" s="32"/>
      <c r="IS16" s="32"/>
      <c r="IT16" s="32"/>
      <c r="IU16" s="32"/>
      <c r="IV16" s="32"/>
      <c r="IW16" s="33"/>
      <c r="IX16" s="31"/>
      <c r="IY16" s="32"/>
      <c r="IZ16" s="32"/>
      <c r="JA16" s="32"/>
      <c r="JB16" s="32"/>
      <c r="JC16" s="32"/>
      <c r="JD16" s="33"/>
      <c r="JE16" s="31"/>
      <c r="JF16" s="32"/>
      <c r="JG16" s="32"/>
      <c r="JH16" s="32"/>
      <c r="JI16" s="32"/>
      <c r="JJ16" s="32"/>
      <c r="JK16" s="33"/>
      <c r="JL16" s="31"/>
      <c r="JM16" s="32"/>
      <c r="JN16" s="32"/>
      <c r="JO16" s="32"/>
      <c r="JP16" s="32"/>
      <c r="JQ16" s="32"/>
      <c r="JR16" s="33"/>
      <c r="JS16" s="31"/>
      <c r="JT16" s="32"/>
      <c r="JU16" s="32"/>
      <c r="JV16" s="32"/>
      <c r="JW16" s="32"/>
      <c r="JX16" s="32"/>
      <c r="JY16" s="33"/>
      <c r="JZ16" s="31"/>
      <c r="KA16" s="32"/>
      <c r="KB16" s="32"/>
      <c r="KC16" s="32"/>
      <c r="KD16" s="32"/>
      <c r="KE16" s="32"/>
      <c r="KF16" s="33"/>
      <c r="KG16" s="31"/>
      <c r="KH16" s="32"/>
      <c r="KI16" s="32"/>
      <c r="KJ16" s="32"/>
      <c r="KK16" s="32"/>
      <c r="KL16" s="32"/>
      <c r="KM16" s="33"/>
      <c r="KN16" s="31"/>
      <c r="KO16" s="32"/>
      <c r="KP16" s="32"/>
      <c r="KQ16" s="32"/>
      <c r="KR16" s="32"/>
      <c r="KS16" s="32"/>
      <c r="KT16" s="33"/>
      <c r="KU16" s="31"/>
      <c r="KV16" s="32"/>
      <c r="KW16" s="32"/>
      <c r="KX16" s="32"/>
      <c r="KY16" s="32"/>
      <c r="KZ16" s="32"/>
      <c r="LA16" s="33"/>
      <c r="LB16" s="31"/>
      <c r="LC16" s="32"/>
      <c r="LD16" s="32"/>
      <c r="LE16" s="32"/>
      <c r="LF16" s="32"/>
      <c r="LG16" s="32"/>
      <c r="LH16" s="33"/>
      <c r="LI16" s="31"/>
      <c r="LJ16" s="32"/>
      <c r="LK16" s="32"/>
      <c r="LL16" s="32"/>
      <c r="LM16" s="32"/>
      <c r="LN16" s="32"/>
      <c r="LO16" s="33"/>
      <c r="LP16" s="31"/>
      <c r="LQ16" s="32"/>
      <c r="LR16" s="32"/>
      <c r="LS16" s="32"/>
      <c r="LT16" s="32"/>
      <c r="LU16" s="32"/>
      <c r="LV16" s="33"/>
      <c r="LW16" s="31"/>
      <c r="LX16" s="32"/>
      <c r="LY16" s="32"/>
      <c r="LZ16" s="32"/>
      <c r="MA16" s="32"/>
      <c r="MB16" s="32"/>
      <c r="MC16" s="33"/>
      <c r="MD16" s="31"/>
      <c r="ME16" s="32"/>
      <c r="MF16" s="32"/>
      <c r="MG16" s="32"/>
      <c r="MH16" s="32"/>
      <c r="MI16" s="32"/>
      <c r="MJ16" s="33"/>
      <c r="MK16" s="31"/>
      <c r="ML16" s="32"/>
      <c r="MM16" s="32"/>
      <c r="MN16" s="32"/>
      <c r="MO16" s="32"/>
      <c r="MP16" s="32"/>
      <c r="MQ16" s="33"/>
      <c r="MR16" s="31"/>
      <c r="MS16" s="32"/>
      <c r="MT16" s="32"/>
      <c r="MU16" s="32"/>
      <c r="MV16" s="32"/>
      <c r="MW16" s="32"/>
      <c r="MX16" s="33"/>
      <c r="MY16" s="31"/>
      <c r="MZ16" s="32"/>
      <c r="NA16" s="32"/>
      <c r="NB16" s="32"/>
      <c r="NC16" s="32"/>
      <c r="ND16" s="32"/>
      <c r="NE16" s="33"/>
      <c r="NF16" s="31"/>
      <c r="NG16" s="32"/>
      <c r="NH16" s="32"/>
      <c r="NI16" s="32"/>
      <c r="NJ16" s="32"/>
      <c r="NK16" s="32"/>
      <c r="NL16" s="33"/>
      <c r="NM16" s="31"/>
      <c r="NN16" s="32"/>
      <c r="NO16" s="32"/>
      <c r="NP16" s="32"/>
      <c r="NQ16" s="32"/>
      <c r="NR16" s="32"/>
      <c r="NS16" s="33"/>
      <c r="NT16" s="31"/>
      <c r="NU16" s="32"/>
      <c r="NV16" s="32"/>
      <c r="NW16" s="32"/>
      <c r="NX16" s="32"/>
      <c r="NY16" s="32"/>
      <c r="NZ16" s="33"/>
      <c r="OA16" s="31"/>
      <c r="OB16" s="32"/>
      <c r="OC16" s="32"/>
      <c r="OD16" s="32"/>
      <c r="OE16" s="32"/>
      <c r="OF16" s="32"/>
      <c r="OG16" s="33"/>
      <c r="OH16" s="31"/>
      <c r="OI16" s="32"/>
      <c r="OJ16" s="32"/>
      <c r="OK16" s="32"/>
      <c r="OL16" s="32"/>
      <c r="OM16" s="32"/>
      <c r="ON16" s="33"/>
      <c r="OO16" s="31"/>
      <c r="OP16" s="32"/>
      <c r="OQ16" s="32"/>
      <c r="OR16" s="32"/>
      <c r="OS16" s="32"/>
      <c r="OT16" s="32"/>
      <c r="OU16" s="33"/>
      <c r="OV16" s="31"/>
      <c r="OW16" s="32"/>
      <c r="OX16" s="32"/>
      <c r="OY16" s="32"/>
      <c r="OZ16" s="32"/>
      <c r="PA16" s="32"/>
      <c r="PB16" s="33"/>
      <c r="PC16" s="31"/>
      <c r="PD16" s="32"/>
      <c r="PE16" s="32"/>
      <c r="PF16" s="32"/>
      <c r="PG16" s="32"/>
      <c r="PH16" s="32"/>
      <c r="PI16" s="33"/>
      <c r="PJ16" s="31"/>
      <c r="PK16" s="32"/>
      <c r="PL16" s="32"/>
      <c r="PM16" s="32"/>
      <c r="PN16" s="32"/>
      <c r="PO16" s="32"/>
      <c r="PP16" s="33"/>
      <c r="PQ16" s="31"/>
      <c r="PR16" s="32"/>
      <c r="PS16" s="32"/>
      <c r="PT16" s="32"/>
      <c r="PU16" s="32"/>
      <c r="PV16" s="32"/>
      <c r="PW16" s="33"/>
      <c r="PX16" s="31"/>
      <c r="PY16" s="32"/>
      <c r="PZ16" s="32"/>
      <c r="QA16" s="32"/>
      <c r="QB16" s="32"/>
      <c r="QC16" s="32"/>
      <c r="QD16" s="33"/>
      <c r="QE16" s="31"/>
      <c r="QF16" s="32"/>
      <c r="QG16" s="32"/>
      <c r="QH16" s="32"/>
      <c r="QI16" s="32"/>
      <c r="QJ16" s="32"/>
      <c r="QK16" s="33"/>
      <c r="QL16" s="31"/>
      <c r="QM16" s="32"/>
      <c r="QN16" s="32"/>
      <c r="QO16" s="32"/>
      <c r="QP16" s="32"/>
      <c r="QQ16" s="32"/>
      <c r="QR16" s="33"/>
      <c r="QS16" s="31"/>
      <c r="QT16" s="32"/>
      <c r="QU16" s="32"/>
      <c r="QV16" s="32"/>
      <c r="QW16" s="32"/>
      <c r="QX16" s="32"/>
      <c r="QY16" s="33"/>
      <c r="QZ16" s="31"/>
      <c r="RA16" s="32"/>
      <c r="RB16" s="32"/>
      <c r="RC16" s="32"/>
      <c r="RD16" s="32"/>
      <c r="RE16" s="32"/>
      <c r="RF16" s="33"/>
      <c r="RG16" s="31"/>
      <c r="RH16" s="32"/>
      <c r="RI16" s="32"/>
      <c r="RJ16" s="32"/>
      <c r="RK16" s="32"/>
      <c r="RL16" s="32"/>
      <c r="RM16" s="33"/>
      <c r="RN16" s="31"/>
      <c r="RO16" s="32"/>
      <c r="RP16" s="32"/>
      <c r="RQ16" s="32"/>
      <c r="RR16" s="32"/>
      <c r="RS16" s="32"/>
      <c r="RT16" s="33"/>
      <c r="RU16" s="31"/>
      <c r="RV16" s="32"/>
      <c r="RW16" s="32"/>
      <c r="RX16" s="32"/>
      <c r="RY16" s="32"/>
      <c r="RZ16" s="32"/>
      <c r="SA16" s="33"/>
      <c r="SB16" s="31"/>
      <c r="SC16" s="32"/>
      <c r="SD16" s="32"/>
      <c r="SE16" s="32"/>
      <c r="SF16" s="32"/>
      <c r="SG16" s="32"/>
      <c r="SH16" s="33"/>
      <c r="SI16" s="31"/>
      <c r="SJ16" s="32"/>
      <c r="SK16" s="32"/>
      <c r="SL16" s="32"/>
      <c r="SM16" s="32"/>
      <c r="SN16" s="32"/>
      <c r="SO16" s="33"/>
      <c r="SP16" s="31"/>
      <c r="SQ16" s="32"/>
      <c r="SR16" s="32"/>
      <c r="SS16" s="32"/>
      <c r="ST16" s="32"/>
      <c r="SU16" s="32"/>
      <c r="SV16" s="33"/>
      <c r="SW16" s="31"/>
      <c r="SX16" s="32"/>
      <c r="SY16" s="32"/>
      <c r="SZ16" s="32"/>
      <c r="TA16" s="32"/>
      <c r="TB16" s="32"/>
      <c r="TC16" s="33"/>
      <c r="TD16" s="31"/>
      <c r="TE16" s="32"/>
      <c r="TF16" s="32"/>
      <c r="TG16" s="32"/>
      <c r="TH16" s="32"/>
      <c r="TI16" s="32"/>
      <c r="TJ16" s="33"/>
      <c r="TK16" s="31"/>
      <c r="TL16" s="32"/>
      <c r="TM16" s="32"/>
      <c r="TN16" s="32"/>
      <c r="TO16" s="32"/>
      <c r="TP16" s="32"/>
      <c r="TQ16" s="33"/>
      <c r="TR16" s="31"/>
      <c r="TS16" s="32"/>
      <c r="TT16" s="32"/>
      <c r="TU16" s="32"/>
      <c r="TV16" s="32"/>
      <c r="TW16" s="32"/>
      <c r="TX16" s="33"/>
      <c r="TY16" s="31"/>
      <c r="TZ16" s="32"/>
      <c r="UA16" s="32"/>
      <c r="UB16" s="32"/>
      <c r="UC16" s="32"/>
      <c r="UD16" s="32"/>
      <c r="UE16" s="33"/>
      <c r="UF16" s="31"/>
      <c r="UG16" s="32"/>
      <c r="UH16" s="32"/>
      <c r="UI16" s="32"/>
      <c r="UJ16" s="32"/>
      <c r="UK16" s="32"/>
      <c r="UL16" s="33"/>
      <c r="UM16" s="31"/>
      <c r="UN16" s="32"/>
      <c r="UO16" s="32"/>
      <c r="UP16" s="32"/>
      <c r="UQ16" s="32"/>
      <c r="UR16" s="32"/>
      <c r="US16" s="33"/>
      <c r="UT16" s="31"/>
      <c r="UU16" s="32"/>
      <c r="UV16" s="32"/>
      <c r="UW16" s="32"/>
      <c r="UX16" s="32"/>
      <c r="UY16" s="32"/>
      <c r="UZ16" s="33"/>
      <c r="VA16" s="31"/>
      <c r="VB16" s="32"/>
      <c r="VC16" s="32"/>
      <c r="VD16" s="32"/>
      <c r="VE16" s="32"/>
      <c r="VF16" s="32"/>
      <c r="VG16" s="33"/>
      <c r="VH16" s="31"/>
      <c r="VI16" s="32"/>
      <c r="VJ16" s="32"/>
      <c r="VK16" s="32"/>
      <c r="VL16" s="32"/>
      <c r="VM16" s="32"/>
      <c r="VN16" s="33"/>
      <c r="VO16" s="31"/>
      <c r="VP16" s="32"/>
      <c r="VQ16" s="32"/>
      <c r="VR16" s="32"/>
      <c r="VS16" s="32"/>
      <c r="VT16" s="32"/>
      <c r="VU16" s="33"/>
      <c r="VV16" s="31"/>
      <c r="VW16" s="32"/>
      <c r="VX16" s="32"/>
      <c r="VY16" s="32"/>
      <c r="VZ16" s="32"/>
      <c r="WA16" s="32"/>
      <c r="WB16" s="33"/>
      <c r="WC16" s="31"/>
      <c r="WD16" s="32"/>
      <c r="WE16" s="32"/>
      <c r="WF16" s="32"/>
      <c r="WG16" s="32"/>
      <c r="WH16" s="32"/>
      <c r="WI16" s="33"/>
      <c r="WJ16" s="31"/>
      <c r="WK16" s="32"/>
      <c r="WL16" s="32"/>
      <c r="WM16" s="32"/>
      <c r="WN16" s="32"/>
      <c r="WO16" s="32"/>
      <c r="WP16" s="33"/>
      <c r="WQ16" s="31"/>
      <c r="WR16" s="32"/>
      <c r="WS16" s="32"/>
      <c r="WT16" s="32"/>
      <c r="WU16" s="32"/>
      <c r="WV16" s="32"/>
      <c r="WW16" s="33"/>
      <c r="WX16" s="31"/>
      <c r="WY16" s="32"/>
      <c r="WZ16" s="32"/>
      <c r="XA16" s="32"/>
      <c r="XB16" s="32"/>
      <c r="XC16" s="32"/>
      <c r="XD16" s="33"/>
      <c r="XE16" s="31"/>
      <c r="XF16" s="32"/>
      <c r="XG16" s="32"/>
      <c r="XH16" s="32"/>
      <c r="XI16" s="32"/>
      <c r="XJ16" s="32"/>
      <c r="XK16" s="33"/>
      <c r="XL16" s="31"/>
      <c r="XM16" s="32"/>
      <c r="XN16" s="32"/>
      <c r="XO16" s="32"/>
      <c r="XP16" s="32"/>
      <c r="XQ16" s="32"/>
      <c r="XR16" s="33"/>
      <c r="XS16" s="31"/>
      <c r="XT16" s="32"/>
      <c r="XU16" s="32"/>
      <c r="XV16" s="32"/>
      <c r="XW16" s="32"/>
      <c r="XX16" s="32"/>
      <c r="XY16" s="33"/>
      <c r="XZ16" s="31"/>
      <c r="YA16" s="32"/>
      <c r="YB16" s="32"/>
      <c r="YC16" s="32"/>
      <c r="YD16" s="32"/>
      <c r="YE16" s="32"/>
      <c r="YF16" s="33"/>
      <c r="YG16" s="31"/>
      <c r="YH16" s="32"/>
      <c r="YI16" s="32"/>
      <c r="YJ16" s="32"/>
      <c r="YK16" s="32"/>
      <c r="YL16" s="32"/>
      <c r="YM16" s="33"/>
      <c r="YN16" s="31"/>
      <c r="YO16" s="32"/>
      <c r="YP16" s="32"/>
      <c r="YQ16" s="32"/>
      <c r="YR16" s="32"/>
      <c r="YS16" s="32"/>
      <c r="YT16" s="33"/>
      <c r="YU16" s="31"/>
      <c r="YV16" s="32"/>
      <c r="YW16" s="32"/>
      <c r="YX16" s="32"/>
      <c r="YY16" s="32"/>
      <c r="YZ16" s="32"/>
      <c r="ZA16" s="33"/>
      <c r="ZB16" s="31"/>
      <c r="ZC16" s="32"/>
      <c r="ZD16" s="32"/>
      <c r="ZE16" s="32"/>
      <c r="ZF16" s="32"/>
      <c r="ZG16" s="32"/>
      <c r="ZH16" s="33"/>
      <c r="ZI16" s="31"/>
      <c r="ZJ16" s="32"/>
      <c r="ZK16" s="32"/>
      <c r="ZL16" s="32"/>
      <c r="ZM16" s="32"/>
      <c r="ZN16" s="32"/>
      <c r="ZO16" s="33"/>
      <c r="ZP16" s="31"/>
      <c r="ZQ16" s="32"/>
      <c r="ZR16" s="32"/>
      <c r="ZS16" s="32"/>
      <c r="ZT16" s="32"/>
      <c r="ZU16" s="32"/>
      <c r="ZV16" s="33"/>
      <c r="ZW16" s="31"/>
      <c r="ZX16" s="32"/>
      <c r="ZY16" s="32"/>
      <c r="ZZ16" s="32"/>
      <c r="AAA16" s="32"/>
      <c r="AAB16" s="32"/>
      <c r="AAC16" s="33"/>
      <c r="AAD16" s="31"/>
      <c r="AAE16" s="32"/>
      <c r="AAF16" s="32"/>
      <c r="AAG16" s="32"/>
      <c r="AAH16" s="32"/>
      <c r="AAI16" s="32"/>
      <c r="AAJ16" s="33"/>
      <c r="AAK16" s="31"/>
      <c r="AAL16" s="32"/>
      <c r="AAM16" s="32"/>
      <c r="AAN16" s="32"/>
      <c r="AAO16" s="32"/>
      <c r="AAP16" s="32"/>
      <c r="AAQ16" s="33"/>
      <c r="AAR16" s="31"/>
      <c r="AAS16" s="32"/>
      <c r="AAT16" s="32"/>
      <c r="AAU16" s="32"/>
      <c r="AAV16" s="32"/>
      <c r="AAW16" s="32"/>
      <c r="AAX16" s="33"/>
      <c r="AAY16" s="31"/>
      <c r="AAZ16" s="32"/>
      <c r="ABA16" s="32"/>
      <c r="ABB16" s="32"/>
      <c r="ABC16" s="32"/>
      <c r="ABD16" s="32"/>
      <c r="ABE16" s="33"/>
      <c r="ABF16" s="31"/>
      <c r="ABG16" s="32"/>
      <c r="ABH16" s="32"/>
      <c r="ABI16" s="32"/>
      <c r="ABJ16" s="32"/>
      <c r="ABK16" s="32"/>
      <c r="ABL16" s="33"/>
      <c r="ABM16" s="31"/>
      <c r="ABN16" s="32"/>
      <c r="ABO16" s="32"/>
      <c r="ABP16" s="32"/>
      <c r="ABQ16" s="32"/>
      <c r="ABR16" s="32"/>
      <c r="ABS16" s="33"/>
      <c r="ABT16" s="31"/>
      <c r="ABU16" s="32"/>
      <c r="ABV16" s="32"/>
      <c r="ABW16" s="32"/>
      <c r="ABX16" s="32"/>
      <c r="ABY16" s="32"/>
      <c r="ABZ16" s="33"/>
      <c r="ACA16" s="31"/>
      <c r="ACB16" s="32"/>
      <c r="ACC16" s="32"/>
      <c r="ACD16" s="32"/>
      <c r="ACE16" s="32"/>
      <c r="ACF16" s="32"/>
      <c r="ACG16" s="33"/>
      <c r="ACH16" s="31"/>
      <c r="ACI16" s="32"/>
      <c r="ACJ16" s="32"/>
      <c r="ACK16" s="32"/>
      <c r="ACL16" s="32"/>
      <c r="ACM16" s="32"/>
      <c r="ACN16" s="33"/>
      <c r="ACO16" s="31"/>
      <c r="ACP16" s="32"/>
      <c r="ACQ16" s="32"/>
      <c r="ACR16" s="32"/>
      <c r="ACS16" s="32"/>
      <c r="ACT16" s="32"/>
      <c r="ACU16" s="33"/>
      <c r="ACV16" s="31"/>
      <c r="ACW16" s="32"/>
      <c r="ACX16" s="32"/>
      <c r="ACY16" s="32"/>
      <c r="ACZ16" s="32"/>
      <c r="ADA16" s="32"/>
      <c r="ADB16" s="33"/>
      <c r="ADC16" s="31"/>
      <c r="ADD16" s="32"/>
      <c r="ADE16" s="32"/>
      <c r="ADF16" s="32"/>
      <c r="ADG16" s="32"/>
      <c r="ADH16" s="32"/>
      <c r="ADI16" s="33"/>
      <c r="ADJ16" s="31"/>
      <c r="ADK16" s="32"/>
      <c r="ADL16" s="32"/>
      <c r="ADM16" s="32"/>
      <c r="ADN16" s="32"/>
      <c r="ADO16" s="32"/>
      <c r="ADP16" s="33"/>
      <c r="ADQ16" s="31"/>
      <c r="ADR16" s="32"/>
      <c r="ADS16" s="32"/>
      <c r="ADT16" s="32"/>
      <c r="ADU16" s="32"/>
      <c r="ADV16" s="32"/>
      <c r="ADW16" s="33"/>
      <c r="ADX16" s="31"/>
      <c r="ADY16" s="32"/>
      <c r="ADZ16" s="32"/>
      <c r="AEA16" s="32"/>
      <c r="AEB16" s="32"/>
      <c r="AEC16" s="32"/>
      <c r="AED16" s="33"/>
      <c r="AEE16" s="31"/>
      <c r="AEF16" s="32"/>
      <c r="AEG16" s="32"/>
      <c r="AEH16" s="32"/>
      <c r="AEI16" s="32"/>
      <c r="AEJ16" s="32"/>
      <c r="AEK16" s="33"/>
      <c r="AEL16" s="31"/>
      <c r="AEM16" s="32"/>
      <c r="AEN16" s="32"/>
      <c r="AEO16" s="32"/>
      <c r="AEP16" s="32"/>
      <c r="AEQ16" s="32"/>
      <c r="AER16" s="33"/>
      <c r="AES16" s="31"/>
      <c r="AET16" s="32"/>
      <c r="AEU16" s="32"/>
      <c r="AEV16" s="32"/>
      <c r="AEW16" s="32"/>
      <c r="AEX16" s="32"/>
      <c r="AEY16" s="33"/>
      <c r="AEZ16" s="31"/>
      <c r="AFA16" s="32"/>
      <c r="AFB16" s="32"/>
      <c r="AFC16" s="32"/>
      <c r="AFD16" s="32"/>
      <c r="AFE16" s="32"/>
      <c r="AFF16" s="33"/>
      <c r="AFG16" s="31"/>
      <c r="AFH16" s="32"/>
      <c r="AFI16" s="32"/>
      <c r="AFJ16" s="32"/>
      <c r="AFK16" s="32"/>
      <c r="AFL16" s="32"/>
      <c r="AFM16" s="33"/>
      <c r="AFN16" s="31"/>
      <c r="AFO16" s="32"/>
      <c r="AFP16" s="32"/>
      <c r="AFQ16" s="32"/>
      <c r="AFR16" s="32"/>
      <c r="AFS16" s="32"/>
      <c r="AFT16" s="33"/>
      <c r="AFU16" s="31"/>
      <c r="AFV16" s="32"/>
      <c r="AFW16" s="32"/>
      <c r="AFX16" s="32"/>
      <c r="AFY16" s="32"/>
      <c r="AFZ16" s="32"/>
      <c r="AGA16" s="33"/>
      <c r="AGB16" s="31"/>
      <c r="AGC16" s="32"/>
      <c r="AGD16" s="32"/>
      <c r="AGE16" s="32"/>
      <c r="AGF16" s="32"/>
      <c r="AGG16" s="32"/>
      <c r="AGH16" s="33"/>
      <c r="AGI16" s="31"/>
      <c r="AGJ16" s="32"/>
      <c r="AGK16" s="32"/>
      <c r="AGL16" s="32"/>
      <c r="AGM16" s="32"/>
      <c r="AGN16" s="32"/>
      <c r="AGO16" s="33"/>
      <c r="AGP16" s="31"/>
      <c r="AGQ16" s="32"/>
      <c r="AGR16" s="32"/>
      <c r="AGS16" s="32"/>
      <c r="AGT16" s="32"/>
      <c r="AGU16" s="32"/>
      <c r="AGV16" s="33"/>
      <c r="AGW16" s="31"/>
      <c r="AGX16" s="32"/>
      <c r="AGY16" s="32"/>
      <c r="AGZ16" s="32"/>
      <c r="AHA16" s="32"/>
      <c r="AHB16" s="32"/>
      <c r="AHC16" s="33"/>
      <c r="AHD16" s="31"/>
      <c r="AHE16" s="32"/>
      <c r="AHF16" s="32"/>
      <c r="AHG16" s="32"/>
      <c r="AHH16" s="32"/>
      <c r="AHI16" s="32"/>
      <c r="AHJ16" s="33"/>
      <c r="AHK16" s="31"/>
      <c r="AHL16" s="32"/>
      <c r="AHM16" s="32"/>
      <c r="AHN16" s="32"/>
      <c r="AHO16" s="32"/>
      <c r="AHP16" s="32"/>
      <c r="AHQ16" s="33"/>
      <c r="AHR16" s="31"/>
      <c r="AHS16" s="32"/>
      <c r="AHT16" s="32"/>
      <c r="AHU16" s="32"/>
      <c r="AHV16" s="32"/>
      <c r="AHW16" s="32"/>
      <c r="AHX16" s="33"/>
      <c r="AHY16" s="31"/>
      <c r="AHZ16" s="32"/>
      <c r="AIA16" s="32"/>
      <c r="AIB16" s="32"/>
      <c r="AIC16" s="32"/>
      <c r="AID16" s="32"/>
      <c r="AIE16" s="33"/>
      <c r="AIF16" s="31"/>
      <c r="AIG16" s="32"/>
      <c r="AIH16" s="32"/>
      <c r="AII16" s="32"/>
      <c r="AIJ16" s="32"/>
      <c r="AIK16" s="32"/>
      <c r="AIL16" s="33"/>
      <c r="AIM16" s="31"/>
      <c r="AIN16" s="32"/>
      <c r="AIO16" s="32"/>
      <c r="AIP16" s="32"/>
      <c r="AIQ16" s="32"/>
      <c r="AIR16" s="32"/>
      <c r="AIS16" s="33"/>
      <c r="AIT16" s="31"/>
      <c r="AIU16" s="32"/>
      <c r="AIV16" s="32"/>
      <c r="AIW16" s="32"/>
      <c r="AIX16" s="32"/>
      <c r="AIY16" s="32"/>
      <c r="AIZ16" s="33"/>
      <c r="AJA16" s="31"/>
      <c r="AJB16" s="32"/>
      <c r="AJC16" s="32"/>
      <c r="AJD16" s="32"/>
      <c r="AJE16" s="32"/>
      <c r="AJF16" s="32"/>
      <c r="AJG16" s="33"/>
      <c r="AJH16" s="31"/>
      <c r="AJI16" s="32"/>
      <c r="AJJ16" s="32"/>
      <c r="AJK16" s="32"/>
      <c r="AJL16" s="32"/>
      <c r="AJM16" s="32"/>
      <c r="AJN16" s="33"/>
      <c r="AJO16" s="31"/>
      <c r="AJP16" s="32"/>
      <c r="AJQ16" s="32"/>
      <c r="AJR16" s="32"/>
      <c r="AJS16" s="32"/>
      <c r="AJT16" s="32"/>
      <c r="AJU16" s="33"/>
      <c r="AJV16" s="31"/>
      <c r="AJW16" s="32"/>
      <c r="AJX16" s="32"/>
      <c r="AJY16" s="32"/>
      <c r="AJZ16" s="32"/>
      <c r="AKA16" s="32"/>
      <c r="AKB16" s="33"/>
      <c r="AKC16" s="31"/>
      <c r="AKD16" s="32"/>
      <c r="AKE16" s="32"/>
      <c r="AKF16" s="32"/>
      <c r="AKG16" s="32"/>
      <c r="AKH16" s="32"/>
      <c r="AKI16" s="33"/>
      <c r="AKJ16" s="31"/>
      <c r="AKK16" s="32"/>
      <c r="AKL16" s="32"/>
      <c r="AKM16" s="32"/>
      <c r="AKN16" s="32"/>
      <c r="AKO16" s="32"/>
      <c r="AKP16" s="33"/>
      <c r="AKQ16" s="31"/>
      <c r="AKR16" s="32"/>
      <c r="AKS16" s="32"/>
      <c r="AKT16" s="32"/>
      <c r="AKU16" s="32"/>
      <c r="AKV16" s="32"/>
      <c r="AKW16" s="33"/>
      <c r="AKX16" s="31"/>
      <c r="AKY16" s="32"/>
      <c r="AKZ16" s="32"/>
      <c r="ALA16" s="32"/>
      <c r="ALB16" s="32"/>
      <c r="ALC16" s="32"/>
      <c r="ALD16" s="33"/>
      <c r="ALE16" s="31"/>
      <c r="ALF16" s="32"/>
      <c r="ALG16" s="32"/>
      <c r="ALH16" s="32"/>
      <c r="ALI16" s="32"/>
      <c r="ALJ16" s="32"/>
      <c r="ALK16" s="33"/>
      <c r="ALL16" s="31"/>
      <c r="ALM16" s="32"/>
      <c r="ALN16" s="32"/>
      <c r="ALO16" s="32"/>
      <c r="ALP16" s="32"/>
      <c r="ALQ16" s="32"/>
      <c r="ALR16" s="33"/>
      <c r="ALS16" s="31"/>
      <c r="ALT16" s="32"/>
      <c r="ALU16" s="32"/>
      <c r="ALV16" s="32"/>
      <c r="ALW16" s="32"/>
      <c r="ALX16" s="32"/>
      <c r="ALY16" s="33"/>
      <c r="ALZ16" s="31"/>
      <c r="AMA16" s="32"/>
      <c r="AMB16" s="32"/>
      <c r="AMC16" s="32"/>
      <c r="AMD16" s="32"/>
      <c r="AME16" s="32"/>
      <c r="AMF16" s="33"/>
      <c r="AMG16" s="31"/>
      <c r="AMH16" s="32"/>
      <c r="AMI16" s="32"/>
      <c r="AMJ16" s="32"/>
      <c r="AMK16" s="32"/>
      <c r="AML16" s="32"/>
      <c r="AMM16" s="33"/>
      <c r="AMN16" s="31"/>
      <c r="AMO16" s="32"/>
      <c r="AMP16" s="32"/>
      <c r="AMQ16" s="32"/>
      <c r="AMR16" s="32"/>
      <c r="AMS16" s="32"/>
      <c r="AMT16" s="33"/>
      <c r="AMU16" s="31"/>
      <c r="AMV16" s="32"/>
      <c r="AMW16" s="32"/>
      <c r="AMX16" s="32"/>
      <c r="AMY16" s="32"/>
      <c r="AMZ16" s="32"/>
      <c r="ANA16" s="33"/>
      <c r="ANB16" s="31"/>
      <c r="ANC16" s="32"/>
      <c r="AND16" s="32"/>
      <c r="ANE16" s="32"/>
      <c r="ANF16" s="32"/>
      <c r="ANG16" s="32"/>
      <c r="ANH16" s="33"/>
      <c r="ANI16" s="31"/>
      <c r="ANJ16" s="32"/>
      <c r="ANK16" s="32"/>
      <c r="ANL16" s="32"/>
      <c r="ANM16" s="32"/>
      <c r="ANN16" s="32"/>
      <c r="ANO16" s="33"/>
      <c r="ANP16" s="31"/>
      <c r="ANQ16" s="32"/>
      <c r="ANR16" s="32"/>
      <c r="ANS16" s="32"/>
      <c r="ANT16" s="32"/>
      <c r="ANU16" s="32"/>
      <c r="ANV16" s="33"/>
      <c r="ANW16" s="31"/>
      <c r="ANX16" s="32"/>
      <c r="ANY16" s="32"/>
      <c r="ANZ16" s="32"/>
      <c r="AOA16" s="32"/>
      <c r="AOB16" s="32"/>
      <c r="AOC16" s="33"/>
      <c r="AOD16" s="31"/>
      <c r="AOE16" s="32"/>
      <c r="AOF16" s="32"/>
      <c r="AOG16" s="32"/>
      <c r="AOH16" s="32"/>
      <c r="AOI16" s="32"/>
      <c r="AOJ16" s="33"/>
      <c r="AOK16" s="31"/>
      <c r="AOL16" s="32"/>
      <c r="AOM16" s="32"/>
      <c r="AON16" s="32"/>
      <c r="AOO16" s="32"/>
      <c r="AOP16" s="32"/>
      <c r="AOQ16" s="33"/>
      <c r="AOR16" s="31"/>
      <c r="AOS16" s="32"/>
      <c r="AOT16" s="32"/>
      <c r="AOU16" s="32"/>
      <c r="AOV16" s="32"/>
      <c r="AOW16" s="32"/>
      <c r="AOX16" s="33"/>
      <c r="AOY16" s="31"/>
      <c r="AOZ16" s="32"/>
      <c r="APA16" s="32"/>
      <c r="APB16" s="32"/>
      <c r="APC16" s="32"/>
      <c r="APD16" s="32"/>
      <c r="APE16" s="33"/>
      <c r="APF16" s="31"/>
      <c r="APG16" s="32"/>
      <c r="APH16" s="32"/>
      <c r="API16" s="32"/>
      <c r="APJ16" s="32"/>
      <c r="APK16" s="32"/>
      <c r="APL16" s="33"/>
      <c r="APM16" s="31"/>
      <c r="APN16" s="32"/>
      <c r="APO16" s="32"/>
      <c r="APP16" s="32"/>
      <c r="APQ16" s="32"/>
      <c r="APR16" s="32"/>
      <c r="APS16" s="33"/>
      <c r="APT16" s="31"/>
      <c r="APU16" s="32"/>
      <c r="APV16" s="32"/>
      <c r="APW16" s="32"/>
      <c r="APX16" s="32"/>
      <c r="APY16" s="32"/>
      <c r="APZ16" s="33"/>
      <c r="AQA16" s="31"/>
      <c r="AQB16" s="32"/>
      <c r="AQC16" s="32"/>
      <c r="AQD16" s="32"/>
      <c r="AQE16" s="32"/>
      <c r="AQF16" s="32"/>
      <c r="AQG16" s="33"/>
    </row>
    <row r="17" spans="1:1125" ht="30" customHeight="1">
      <c r="A17" s="247"/>
      <c r="B17" s="182"/>
      <c r="C17" s="189"/>
      <c r="D17" s="190"/>
      <c r="E17" s="12" t="s">
        <v>1</v>
      </c>
      <c r="F17" s="35"/>
      <c r="G17" s="36"/>
      <c r="H17" s="36"/>
      <c r="I17" s="36"/>
      <c r="J17" s="36"/>
      <c r="K17" s="36"/>
      <c r="L17" s="37"/>
      <c r="M17" s="38"/>
      <c r="N17" s="36"/>
      <c r="O17" s="36"/>
      <c r="P17" s="36"/>
      <c r="Q17" s="36"/>
      <c r="R17" s="36"/>
      <c r="S17" s="37"/>
      <c r="T17" s="35"/>
      <c r="U17" s="36"/>
      <c r="V17" s="36"/>
      <c r="W17" s="36"/>
      <c r="X17" s="36"/>
      <c r="Y17" s="36"/>
      <c r="Z17" s="37"/>
      <c r="AA17" s="35"/>
      <c r="AB17" s="36"/>
      <c r="AC17" s="36"/>
      <c r="AD17" s="36"/>
      <c r="AE17" s="36"/>
      <c r="AF17" s="36"/>
      <c r="AG17" s="37"/>
      <c r="AH17" s="35"/>
      <c r="AI17" s="36"/>
      <c r="AJ17" s="36"/>
      <c r="AK17" s="36"/>
      <c r="AL17" s="36"/>
      <c r="AM17" s="36"/>
      <c r="AN17" s="37"/>
      <c r="AO17" s="38"/>
      <c r="AP17" s="36"/>
      <c r="AQ17" s="36"/>
      <c r="AR17" s="36"/>
      <c r="AS17" s="36"/>
      <c r="AT17" s="36"/>
      <c r="AU17" s="37"/>
      <c r="AV17" s="35"/>
      <c r="AW17" s="36"/>
      <c r="AX17" s="36"/>
      <c r="AY17" s="36"/>
      <c r="AZ17" s="36"/>
      <c r="BA17" s="36"/>
      <c r="BB17" s="37"/>
      <c r="BC17" s="35"/>
      <c r="BD17" s="36"/>
      <c r="BE17" s="36"/>
      <c r="BF17" s="36"/>
      <c r="BG17" s="36"/>
      <c r="BH17" s="36"/>
      <c r="BI17" s="37"/>
      <c r="BJ17" s="35"/>
      <c r="BK17" s="36"/>
      <c r="BL17" s="36"/>
      <c r="BM17" s="36"/>
      <c r="BN17" s="36"/>
      <c r="BO17" s="36"/>
      <c r="BP17" s="37"/>
      <c r="BQ17" s="35"/>
      <c r="BR17" s="36"/>
      <c r="BS17" s="36"/>
      <c r="BT17" s="36"/>
      <c r="BU17" s="36"/>
      <c r="BV17" s="36"/>
      <c r="BW17" s="37"/>
      <c r="BX17" s="35"/>
      <c r="BY17" s="36"/>
      <c r="BZ17" s="36"/>
      <c r="CA17" s="36"/>
      <c r="CB17" s="36"/>
      <c r="CC17" s="36"/>
      <c r="CD17" s="37"/>
      <c r="CE17" s="35"/>
      <c r="CF17" s="36"/>
      <c r="CG17" s="36"/>
      <c r="CH17" s="36"/>
      <c r="CI17" s="36"/>
      <c r="CJ17" s="36"/>
      <c r="CK17" s="37"/>
      <c r="CL17" s="35"/>
      <c r="CM17" s="36"/>
      <c r="CN17" s="36"/>
      <c r="CO17" s="36"/>
      <c r="CP17" s="36"/>
      <c r="CQ17" s="36"/>
      <c r="CR17" s="37"/>
      <c r="CS17" s="35"/>
      <c r="CT17" s="36"/>
      <c r="CU17" s="36"/>
      <c r="CV17" s="36"/>
      <c r="CW17" s="36"/>
      <c r="CX17" s="36"/>
      <c r="CY17" s="37"/>
      <c r="CZ17" s="35"/>
      <c r="DA17" s="36"/>
      <c r="DB17" s="36"/>
      <c r="DC17" s="36"/>
      <c r="DD17" s="36"/>
      <c r="DE17" s="36"/>
      <c r="DF17" s="37"/>
      <c r="DG17" s="35"/>
      <c r="DH17" s="36"/>
      <c r="DI17" s="36"/>
      <c r="DJ17" s="36"/>
      <c r="DK17" s="36"/>
      <c r="DL17" s="36"/>
      <c r="DM17" s="37"/>
      <c r="DN17" s="35"/>
      <c r="DO17" s="36"/>
      <c r="DP17" s="36"/>
      <c r="DQ17" s="36"/>
      <c r="DR17" s="36"/>
      <c r="DS17" s="36"/>
      <c r="DT17" s="37"/>
      <c r="DU17" s="35"/>
      <c r="DV17" s="36"/>
      <c r="DW17" s="36"/>
      <c r="DX17" s="36"/>
      <c r="DY17" s="36"/>
      <c r="DZ17" s="36"/>
      <c r="EA17" s="37"/>
      <c r="EB17" s="35"/>
      <c r="EC17" s="36"/>
      <c r="ED17" s="36"/>
      <c r="EE17" s="36"/>
      <c r="EF17" s="36"/>
      <c r="EG17" s="36"/>
      <c r="EH17" s="37"/>
      <c r="EI17" s="35"/>
      <c r="EJ17" s="36"/>
      <c r="EK17" s="36"/>
      <c r="EL17" s="36"/>
      <c r="EM17" s="36"/>
      <c r="EN17" s="36"/>
      <c r="EO17" s="37"/>
      <c r="EP17" s="35"/>
      <c r="EQ17" s="36"/>
      <c r="ER17" s="36"/>
      <c r="ES17" s="36"/>
      <c r="ET17" s="36"/>
      <c r="EU17" s="36"/>
      <c r="EV17" s="37"/>
      <c r="EW17" s="35"/>
      <c r="EX17" s="36"/>
      <c r="EY17" s="36"/>
      <c r="EZ17" s="36"/>
      <c r="FA17" s="36"/>
      <c r="FB17" s="36"/>
      <c r="FC17" s="37"/>
      <c r="FD17" s="35"/>
      <c r="FE17" s="36"/>
      <c r="FF17" s="36"/>
      <c r="FG17" s="36"/>
      <c r="FH17" s="36"/>
      <c r="FI17" s="36"/>
      <c r="FJ17" s="37"/>
      <c r="FK17" s="35"/>
      <c r="FL17" s="36"/>
      <c r="FM17" s="36"/>
      <c r="FN17" s="36"/>
      <c r="FO17" s="36"/>
      <c r="FP17" s="36"/>
      <c r="FQ17" s="37"/>
      <c r="FR17" s="35"/>
      <c r="FS17" s="36"/>
      <c r="FT17" s="36"/>
      <c r="FU17" s="36"/>
      <c r="FV17" s="36"/>
      <c r="FW17" s="36"/>
      <c r="FX17" s="37"/>
      <c r="FY17" s="35"/>
      <c r="FZ17" s="36"/>
      <c r="GA17" s="36"/>
      <c r="GB17" s="36"/>
      <c r="GC17" s="36"/>
      <c r="GD17" s="36"/>
      <c r="GE17" s="37"/>
      <c r="GF17" s="35"/>
      <c r="GG17" s="36"/>
      <c r="GH17" s="36"/>
      <c r="GI17" s="36"/>
      <c r="GJ17" s="36"/>
      <c r="GK17" s="36"/>
      <c r="GL17" s="37"/>
      <c r="GM17" s="35"/>
      <c r="GN17" s="36"/>
      <c r="GO17" s="36"/>
      <c r="GP17" s="36"/>
      <c r="GQ17" s="36"/>
      <c r="GR17" s="36"/>
      <c r="GS17" s="37"/>
      <c r="GT17" s="35"/>
      <c r="GU17" s="36"/>
      <c r="GV17" s="36"/>
      <c r="GW17" s="36"/>
      <c r="GX17" s="36"/>
      <c r="GY17" s="36"/>
      <c r="GZ17" s="37"/>
      <c r="HA17" s="35"/>
      <c r="HB17" s="36"/>
      <c r="HC17" s="36"/>
      <c r="HD17" s="36"/>
      <c r="HE17" s="36"/>
      <c r="HF17" s="36"/>
      <c r="HG17" s="37"/>
      <c r="HH17" s="35"/>
      <c r="HI17" s="36"/>
      <c r="HJ17" s="36"/>
      <c r="HK17" s="36"/>
      <c r="HL17" s="36"/>
      <c r="HM17" s="36"/>
      <c r="HN17" s="37"/>
      <c r="HO17" s="35"/>
      <c r="HP17" s="36"/>
      <c r="HQ17" s="36"/>
      <c r="HR17" s="36"/>
      <c r="HS17" s="36"/>
      <c r="HT17" s="36"/>
      <c r="HU17" s="37"/>
      <c r="HV17" s="35"/>
      <c r="HW17" s="36"/>
      <c r="HX17" s="36"/>
      <c r="HY17" s="36"/>
      <c r="HZ17" s="36"/>
      <c r="IA17" s="36"/>
      <c r="IB17" s="37"/>
      <c r="IC17" s="35"/>
      <c r="ID17" s="36"/>
      <c r="IE17" s="36"/>
      <c r="IF17" s="36"/>
      <c r="IG17" s="36"/>
      <c r="IH17" s="36"/>
      <c r="II17" s="37"/>
      <c r="IJ17" s="35"/>
      <c r="IK17" s="36"/>
      <c r="IL17" s="36"/>
      <c r="IM17" s="36"/>
      <c r="IN17" s="36"/>
      <c r="IO17" s="36"/>
      <c r="IP17" s="37"/>
      <c r="IQ17" s="35"/>
      <c r="IR17" s="36"/>
      <c r="IS17" s="36"/>
      <c r="IT17" s="36"/>
      <c r="IU17" s="36"/>
      <c r="IV17" s="36"/>
      <c r="IW17" s="37"/>
      <c r="IX17" s="35"/>
      <c r="IY17" s="36"/>
      <c r="IZ17" s="36"/>
      <c r="JA17" s="36"/>
      <c r="JB17" s="36"/>
      <c r="JC17" s="36"/>
      <c r="JD17" s="37"/>
      <c r="JE17" s="35"/>
      <c r="JF17" s="36"/>
      <c r="JG17" s="36"/>
      <c r="JH17" s="36"/>
      <c r="JI17" s="36"/>
      <c r="JJ17" s="36"/>
      <c r="JK17" s="37"/>
      <c r="JL17" s="35"/>
      <c r="JM17" s="36"/>
      <c r="JN17" s="36"/>
      <c r="JO17" s="36"/>
      <c r="JP17" s="36"/>
      <c r="JQ17" s="36"/>
      <c r="JR17" s="37"/>
      <c r="JS17" s="35"/>
      <c r="JT17" s="36"/>
      <c r="JU17" s="36"/>
      <c r="JV17" s="36"/>
      <c r="JW17" s="36"/>
      <c r="JX17" s="36"/>
      <c r="JY17" s="37"/>
      <c r="JZ17" s="35"/>
      <c r="KA17" s="36"/>
      <c r="KB17" s="36"/>
      <c r="KC17" s="36"/>
      <c r="KD17" s="36"/>
      <c r="KE17" s="36"/>
      <c r="KF17" s="37"/>
      <c r="KG17" s="35"/>
      <c r="KH17" s="36"/>
      <c r="KI17" s="36"/>
      <c r="KJ17" s="36"/>
      <c r="KK17" s="36"/>
      <c r="KL17" s="36"/>
      <c r="KM17" s="37"/>
      <c r="KN17" s="35"/>
      <c r="KO17" s="36"/>
      <c r="KP17" s="36"/>
      <c r="KQ17" s="36"/>
      <c r="KR17" s="36"/>
      <c r="KS17" s="36"/>
      <c r="KT17" s="37"/>
      <c r="KU17" s="35"/>
      <c r="KV17" s="36"/>
      <c r="KW17" s="36"/>
      <c r="KX17" s="36"/>
      <c r="KY17" s="36"/>
      <c r="KZ17" s="36"/>
      <c r="LA17" s="37"/>
      <c r="LB17" s="35"/>
      <c r="LC17" s="36"/>
      <c r="LD17" s="36"/>
      <c r="LE17" s="36"/>
      <c r="LF17" s="36"/>
      <c r="LG17" s="36"/>
      <c r="LH17" s="37"/>
      <c r="LI17" s="35"/>
      <c r="LJ17" s="36"/>
      <c r="LK17" s="36"/>
      <c r="LL17" s="36"/>
      <c r="LM17" s="36"/>
      <c r="LN17" s="36"/>
      <c r="LO17" s="37"/>
      <c r="LP17" s="35"/>
      <c r="LQ17" s="36"/>
      <c r="LR17" s="36"/>
      <c r="LS17" s="36"/>
      <c r="LT17" s="36"/>
      <c r="LU17" s="36"/>
      <c r="LV17" s="37"/>
      <c r="LW17" s="35"/>
      <c r="LX17" s="36"/>
      <c r="LY17" s="36"/>
      <c r="LZ17" s="36"/>
      <c r="MA17" s="36"/>
      <c r="MB17" s="36"/>
      <c r="MC17" s="37"/>
      <c r="MD17" s="35"/>
      <c r="ME17" s="36"/>
      <c r="MF17" s="36"/>
      <c r="MG17" s="36"/>
      <c r="MH17" s="36"/>
      <c r="MI17" s="36"/>
      <c r="MJ17" s="37"/>
      <c r="MK17" s="35"/>
      <c r="ML17" s="36"/>
      <c r="MM17" s="36"/>
      <c r="MN17" s="36"/>
      <c r="MO17" s="36"/>
      <c r="MP17" s="36"/>
      <c r="MQ17" s="37"/>
      <c r="MR17" s="35"/>
      <c r="MS17" s="36"/>
      <c r="MT17" s="36"/>
      <c r="MU17" s="36"/>
      <c r="MV17" s="36"/>
      <c r="MW17" s="36"/>
      <c r="MX17" s="37"/>
      <c r="MY17" s="35"/>
      <c r="MZ17" s="36"/>
      <c r="NA17" s="36"/>
      <c r="NB17" s="36"/>
      <c r="NC17" s="36"/>
      <c r="ND17" s="36"/>
      <c r="NE17" s="37"/>
      <c r="NF17" s="35"/>
      <c r="NG17" s="36"/>
      <c r="NH17" s="36"/>
      <c r="NI17" s="36"/>
      <c r="NJ17" s="36"/>
      <c r="NK17" s="36"/>
      <c r="NL17" s="37"/>
      <c r="NM17" s="35"/>
      <c r="NN17" s="36"/>
      <c r="NO17" s="36"/>
      <c r="NP17" s="36"/>
      <c r="NQ17" s="36"/>
      <c r="NR17" s="36"/>
      <c r="NS17" s="37"/>
      <c r="NT17" s="35"/>
      <c r="NU17" s="36"/>
      <c r="NV17" s="36"/>
      <c r="NW17" s="36"/>
      <c r="NX17" s="36"/>
      <c r="NY17" s="36"/>
      <c r="NZ17" s="37"/>
      <c r="OA17" s="35"/>
      <c r="OB17" s="36"/>
      <c r="OC17" s="36"/>
      <c r="OD17" s="36"/>
      <c r="OE17" s="36"/>
      <c r="OF17" s="36"/>
      <c r="OG17" s="37"/>
      <c r="OH17" s="35"/>
      <c r="OI17" s="36"/>
      <c r="OJ17" s="36"/>
      <c r="OK17" s="36"/>
      <c r="OL17" s="36"/>
      <c r="OM17" s="36"/>
      <c r="ON17" s="37"/>
      <c r="OO17" s="35"/>
      <c r="OP17" s="36"/>
      <c r="OQ17" s="36"/>
      <c r="OR17" s="36"/>
      <c r="OS17" s="36"/>
      <c r="OT17" s="36"/>
      <c r="OU17" s="37"/>
      <c r="OV17" s="35"/>
      <c r="OW17" s="36"/>
      <c r="OX17" s="36"/>
      <c r="OY17" s="36"/>
      <c r="OZ17" s="36"/>
      <c r="PA17" s="36"/>
      <c r="PB17" s="37"/>
      <c r="PC17" s="35"/>
      <c r="PD17" s="36"/>
      <c r="PE17" s="36"/>
      <c r="PF17" s="36"/>
      <c r="PG17" s="36"/>
      <c r="PH17" s="36"/>
      <c r="PI17" s="37"/>
      <c r="PJ17" s="35"/>
      <c r="PK17" s="36"/>
      <c r="PL17" s="36"/>
      <c r="PM17" s="36"/>
      <c r="PN17" s="36"/>
      <c r="PO17" s="36"/>
      <c r="PP17" s="37"/>
      <c r="PQ17" s="35"/>
      <c r="PR17" s="36"/>
      <c r="PS17" s="36"/>
      <c r="PT17" s="36"/>
      <c r="PU17" s="36"/>
      <c r="PV17" s="36"/>
      <c r="PW17" s="37"/>
      <c r="PX17" s="35"/>
      <c r="PY17" s="36"/>
      <c r="PZ17" s="36"/>
      <c r="QA17" s="36"/>
      <c r="QB17" s="36"/>
      <c r="QC17" s="36"/>
      <c r="QD17" s="37"/>
      <c r="QE17" s="35"/>
      <c r="QF17" s="36"/>
      <c r="QG17" s="36"/>
      <c r="QH17" s="36"/>
      <c r="QI17" s="36"/>
      <c r="QJ17" s="36"/>
      <c r="QK17" s="37"/>
      <c r="QL17" s="35"/>
      <c r="QM17" s="36"/>
      <c r="QN17" s="36"/>
      <c r="QO17" s="36"/>
      <c r="QP17" s="36"/>
      <c r="QQ17" s="36"/>
      <c r="QR17" s="37"/>
      <c r="QS17" s="35"/>
      <c r="QT17" s="36"/>
      <c r="QU17" s="36"/>
      <c r="QV17" s="36"/>
      <c r="QW17" s="36"/>
      <c r="QX17" s="36"/>
      <c r="QY17" s="37"/>
      <c r="QZ17" s="35"/>
      <c r="RA17" s="36"/>
      <c r="RB17" s="36"/>
      <c r="RC17" s="36"/>
      <c r="RD17" s="36"/>
      <c r="RE17" s="36"/>
      <c r="RF17" s="37"/>
      <c r="RG17" s="35"/>
      <c r="RH17" s="36"/>
      <c r="RI17" s="36"/>
      <c r="RJ17" s="36"/>
      <c r="RK17" s="36"/>
      <c r="RL17" s="36"/>
      <c r="RM17" s="37"/>
      <c r="RN17" s="35"/>
      <c r="RO17" s="36"/>
      <c r="RP17" s="36"/>
      <c r="RQ17" s="36"/>
      <c r="RR17" s="36"/>
      <c r="RS17" s="36"/>
      <c r="RT17" s="37"/>
      <c r="RU17" s="35"/>
      <c r="RV17" s="36"/>
      <c r="RW17" s="36"/>
      <c r="RX17" s="36"/>
      <c r="RY17" s="36"/>
      <c r="RZ17" s="36"/>
      <c r="SA17" s="37"/>
      <c r="SB17" s="35"/>
      <c r="SC17" s="36"/>
      <c r="SD17" s="36"/>
      <c r="SE17" s="36"/>
      <c r="SF17" s="36"/>
      <c r="SG17" s="36"/>
      <c r="SH17" s="37"/>
      <c r="SI17" s="35"/>
      <c r="SJ17" s="36"/>
      <c r="SK17" s="36"/>
      <c r="SL17" s="36"/>
      <c r="SM17" s="36"/>
      <c r="SN17" s="36"/>
      <c r="SO17" s="37"/>
      <c r="SP17" s="35"/>
      <c r="SQ17" s="36"/>
      <c r="SR17" s="36"/>
      <c r="SS17" s="36"/>
      <c r="ST17" s="36"/>
      <c r="SU17" s="36"/>
      <c r="SV17" s="37"/>
      <c r="SW17" s="35"/>
      <c r="SX17" s="36"/>
      <c r="SY17" s="36"/>
      <c r="SZ17" s="36"/>
      <c r="TA17" s="36"/>
      <c r="TB17" s="36"/>
      <c r="TC17" s="37"/>
      <c r="TD17" s="35"/>
      <c r="TE17" s="36"/>
      <c r="TF17" s="36"/>
      <c r="TG17" s="36"/>
      <c r="TH17" s="36"/>
      <c r="TI17" s="36"/>
      <c r="TJ17" s="37"/>
      <c r="TK17" s="35"/>
      <c r="TL17" s="36"/>
      <c r="TM17" s="36"/>
      <c r="TN17" s="36"/>
      <c r="TO17" s="36"/>
      <c r="TP17" s="36"/>
      <c r="TQ17" s="37"/>
      <c r="TR17" s="35"/>
      <c r="TS17" s="36"/>
      <c r="TT17" s="36"/>
      <c r="TU17" s="36"/>
      <c r="TV17" s="36"/>
      <c r="TW17" s="36"/>
      <c r="TX17" s="37"/>
      <c r="TY17" s="35"/>
      <c r="TZ17" s="36"/>
      <c r="UA17" s="36"/>
      <c r="UB17" s="36"/>
      <c r="UC17" s="36"/>
      <c r="UD17" s="36"/>
      <c r="UE17" s="37"/>
      <c r="UF17" s="35"/>
      <c r="UG17" s="36"/>
      <c r="UH17" s="36"/>
      <c r="UI17" s="36"/>
      <c r="UJ17" s="36"/>
      <c r="UK17" s="36"/>
      <c r="UL17" s="37"/>
      <c r="UM17" s="35"/>
      <c r="UN17" s="36"/>
      <c r="UO17" s="36"/>
      <c r="UP17" s="36"/>
      <c r="UQ17" s="36"/>
      <c r="UR17" s="36"/>
      <c r="US17" s="37"/>
      <c r="UT17" s="35"/>
      <c r="UU17" s="36"/>
      <c r="UV17" s="36"/>
      <c r="UW17" s="36"/>
      <c r="UX17" s="36"/>
      <c r="UY17" s="36"/>
      <c r="UZ17" s="37"/>
      <c r="VA17" s="35"/>
      <c r="VB17" s="36"/>
      <c r="VC17" s="36"/>
      <c r="VD17" s="36"/>
      <c r="VE17" s="36"/>
      <c r="VF17" s="36"/>
      <c r="VG17" s="37"/>
      <c r="VH17" s="35"/>
      <c r="VI17" s="36"/>
      <c r="VJ17" s="36"/>
      <c r="VK17" s="36"/>
      <c r="VL17" s="36"/>
      <c r="VM17" s="36"/>
      <c r="VN17" s="37"/>
      <c r="VO17" s="35"/>
      <c r="VP17" s="36"/>
      <c r="VQ17" s="36"/>
      <c r="VR17" s="36"/>
      <c r="VS17" s="36"/>
      <c r="VT17" s="36"/>
      <c r="VU17" s="37"/>
      <c r="VV17" s="35"/>
      <c r="VW17" s="36"/>
      <c r="VX17" s="36"/>
      <c r="VY17" s="36"/>
      <c r="VZ17" s="36"/>
      <c r="WA17" s="36"/>
      <c r="WB17" s="37"/>
      <c r="WC17" s="35"/>
      <c r="WD17" s="36"/>
      <c r="WE17" s="36"/>
      <c r="WF17" s="36"/>
      <c r="WG17" s="36"/>
      <c r="WH17" s="36"/>
      <c r="WI17" s="37"/>
      <c r="WJ17" s="35"/>
      <c r="WK17" s="36"/>
      <c r="WL17" s="36"/>
      <c r="WM17" s="36"/>
      <c r="WN17" s="36"/>
      <c r="WO17" s="36"/>
      <c r="WP17" s="37"/>
      <c r="WQ17" s="35"/>
      <c r="WR17" s="36"/>
      <c r="WS17" s="36"/>
      <c r="WT17" s="36"/>
      <c r="WU17" s="36"/>
      <c r="WV17" s="36"/>
      <c r="WW17" s="37"/>
      <c r="WX17" s="35"/>
      <c r="WY17" s="36"/>
      <c r="WZ17" s="36"/>
      <c r="XA17" s="36"/>
      <c r="XB17" s="36"/>
      <c r="XC17" s="36"/>
      <c r="XD17" s="37"/>
      <c r="XE17" s="35"/>
      <c r="XF17" s="36"/>
      <c r="XG17" s="36"/>
      <c r="XH17" s="36"/>
      <c r="XI17" s="36"/>
      <c r="XJ17" s="36"/>
      <c r="XK17" s="37"/>
      <c r="XL17" s="35"/>
      <c r="XM17" s="36"/>
      <c r="XN17" s="36"/>
      <c r="XO17" s="36"/>
      <c r="XP17" s="36"/>
      <c r="XQ17" s="36"/>
      <c r="XR17" s="37"/>
      <c r="XS17" s="35"/>
      <c r="XT17" s="36"/>
      <c r="XU17" s="36"/>
      <c r="XV17" s="36"/>
      <c r="XW17" s="36"/>
      <c r="XX17" s="36"/>
      <c r="XY17" s="37"/>
      <c r="XZ17" s="35"/>
      <c r="YA17" s="36"/>
      <c r="YB17" s="36"/>
      <c r="YC17" s="36"/>
      <c r="YD17" s="36"/>
      <c r="YE17" s="36"/>
      <c r="YF17" s="37"/>
      <c r="YG17" s="35"/>
      <c r="YH17" s="36"/>
      <c r="YI17" s="36"/>
      <c r="YJ17" s="36"/>
      <c r="YK17" s="36"/>
      <c r="YL17" s="36"/>
      <c r="YM17" s="37"/>
      <c r="YN17" s="35"/>
      <c r="YO17" s="36"/>
      <c r="YP17" s="36"/>
      <c r="YQ17" s="36"/>
      <c r="YR17" s="36"/>
      <c r="YS17" s="36"/>
      <c r="YT17" s="37"/>
      <c r="YU17" s="35"/>
      <c r="YV17" s="36"/>
      <c r="YW17" s="36"/>
      <c r="YX17" s="36"/>
      <c r="YY17" s="36"/>
      <c r="YZ17" s="36"/>
      <c r="ZA17" s="37"/>
      <c r="ZB17" s="35"/>
      <c r="ZC17" s="36"/>
      <c r="ZD17" s="36"/>
      <c r="ZE17" s="36"/>
      <c r="ZF17" s="36"/>
      <c r="ZG17" s="36"/>
      <c r="ZH17" s="37"/>
      <c r="ZI17" s="35"/>
      <c r="ZJ17" s="36"/>
      <c r="ZK17" s="36"/>
      <c r="ZL17" s="36"/>
      <c r="ZM17" s="36"/>
      <c r="ZN17" s="36"/>
      <c r="ZO17" s="37"/>
      <c r="ZP17" s="35"/>
      <c r="ZQ17" s="36"/>
      <c r="ZR17" s="36"/>
      <c r="ZS17" s="36"/>
      <c r="ZT17" s="36"/>
      <c r="ZU17" s="36"/>
      <c r="ZV17" s="37"/>
      <c r="ZW17" s="35"/>
      <c r="ZX17" s="36"/>
      <c r="ZY17" s="36"/>
      <c r="ZZ17" s="36"/>
      <c r="AAA17" s="36"/>
      <c r="AAB17" s="36"/>
      <c r="AAC17" s="37"/>
      <c r="AAD17" s="35"/>
      <c r="AAE17" s="36"/>
      <c r="AAF17" s="36"/>
      <c r="AAG17" s="36"/>
      <c r="AAH17" s="36"/>
      <c r="AAI17" s="36"/>
      <c r="AAJ17" s="37"/>
      <c r="AAK17" s="35"/>
      <c r="AAL17" s="36"/>
      <c r="AAM17" s="36"/>
      <c r="AAN17" s="36"/>
      <c r="AAO17" s="36"/>
      <c r="AAP17" s="36"/>
      <c r="AAQ17" s="37"/>
      <c r="AAR17" s="35"/>
      <c r="AAS17" s="36"/>
      <c r="AAT17" s="36"/>
      <c r="AAU17" s="36"/>
      <c r="AAV17" s="36"/>
      <c r="AAW17" s="36"/>
      <c r="AAX17" s="37"/>
      <c r="AAY17" s="35"/>
      <c r="AAZ17" s="36"/>
      <c r="ABA17" s="36"/>
      <c r="ABB17" s="36"/>
      <c r="ABC17" s="36"/>
      <c r="ABD17" s="36"/>
      <c r="ABE17" s="37"/>
      <c r="ABF17" s="35"/>
      <c r="ABG17" s="36"/>
      <c r="ABH17" s="36"/>
      <c r="ABI17" s="36"/>
      <c r="ABJ17" s="36"/>
      <c r="ABK17" s="36"/>
      <c r="ABL17" s="37"/>
      <c r="ABM17" s="35"/>
      <c r="ABN17" s="36"/>
      <c r="ABO17" s="36"/>
      <c r="ABP17" s="36"/>
      <c r="ABQ17" s="36"/>
      <c r="ABR17" s="36"/>
      <c r="ABS17" s="37"/>
      <c r="ABT17" s="35"/>
      <c r="ABU17" s="36"/>
      <c r="ABV17" s="36"/>
      <c r="ABW17" s="36"/>
      <c r="ABX17" s="36"/>
      <c r="ABY17" s="36"/>
      <c r="ABZ17" s="37"/>
      <c r="ACA17" s="35"/>
      <c r="ACB17" s="36"/>
      <c r="ACC17" s="36"/>
      <c r="ACD17" s="36"/>
      <c r="ACE17" s="36"/>
      <c r="ACF17" s="36"/>
      <c r="ACG17" s="37"/>
      <c r="ACH17" s="35"/>
      <c r="ACI17" s="36"/>
      <c r="ACJ17" s="36"/>
      <c r="ACK17" s="36"/>
      <c r="ACL17" s="36"/>
      <c r="ACM17" s="36"/>
      <c r="ACN17" s="37"/>
      <c r="ACO17" s="35"/>
      <c r="ACP17" s="36"/>
      <c r="ACQ17" s="36"/>
      <c r="ACR17" s="36"/>
      <c r="ACS17" s="36"/>
      <c r="ACT17" s="36"/>
      <c r="ACU17" s="37"/>
      <c r="ACV17" s="35"/>
      <c r="ACW17" s="36"/>
      <c r="ACX17" s="36"/>
      <c r="ACY17" s="36"/>
      <c r="ACZ17" s="36"/>
      <c r="ADA17" s="36"/>
      <c r="ADB17" s="37"/>
      <c r="ADC17" s="35"/>
      <c r="ADD17" s="36"/>
      <c r="ADE17" s="36"/>
      <c r="ADF17" s="36"/>
      <c r="ADG17" s="36"/>
      <c r="ADH17" s="36"/>
      <c r="ADI17" s="37"/>
      <c r="ADJ17" s="35"/>
      <c r="ADK17" s="36"/>
      <c r="ADL17" s="36"/>
      <c r="ADM17" s="36"/>
      <c r="ADN17" s="36"/>
      <c r="ADO17" s="36"/>
      <c r="ADP17" s="37"/>
      <c r="ADQ17" s="35"/>
      <c r="ADR17" s="36"/>
      <c r="ADS17" s="36"/>
      <c r="ADT17" s="36"/>
      <c r="ADU17" s="36"/>
      <c r="ADV17" s="36"/>
      <c r="ADW17" s="37"/>
      <c r="ADX17" s="35"/>
      <c r="ADY17" s="36"/>
      <c r="ADZ17" s="36"/>
      <c r="AEA17" s="36"/>
      <c r="AEB17" s="36"/>
      <c r="AEC17" s="36"/>
      <c r="AED17" s="37"/>
      <c r="AEE17" s="35"/>
      <c r="AEF17" s="36"/>
      <c r="AEG17" s="36"/>
      <c r="AEH17" s="36"/>
      <c r="AEI17" s="36"/>
      <c r="AEJ17" s="36"/>
      <c r="AEK17" s="37"/>
      <c r="AEL17" s="35"/>
      <c r="AEM17" s="36"/>
      <c r="AEN17" s="36"/>
      <c r="AEO17" s="36"/>
      <c r="AEP17" s="36"/>
      <c r="AEQ17" s="36"/>
      <c r="AER17" s="37"/>
      <c r="AES17" s="35"/>
      <c r="AET17" s="36"/>
      <c r="AEU17" s="36"/>
      <c r="AEV17" s="36"/>
      <c r="AEW17" s="36"/>
      <c r="AEX17" s="36"/>
      <c r="AEY17" s="37"/>
      <c r="AEZ17" s="35"/>
      <c r="AFA17" s="36"/>
      <c r="AFB17" s="36"/>
      <c r="AFC17" s="36"/>
      <c r="AFD17" s="36"/>
      <c r="AFE17" s="36"/>
      <c r="AFF17" s="37"/>
      <c r="AFG17" s="35"/>
      <c r="AFH17" s="36"/>
      <c r="AFI17" s="36"/>
      <c r="AFJ17" s="36"/>
      <c r="AFK17" s="36"/>
      <c r="AFL17" s="36"/>
      <c r="AFM17" s="37"/>
      <c r="AFN17" s="35"/>
      <c r="AFO17" s="36"/>
      <c r="AFP17" s="36"/>
      <c r="AFQ17" s="36"/>
      <c r="AFR17" s="36"/>
      <c r="AFS17" s="36"/>
      <c r="AFT17" s="37"/>
      <c r="AFU17" s="35"/>
      <c r="AFV17" s="36"/>
      <c r="AFW17" s="36"/>
      <c r="AFX17" s="36"/>
      <c r="AFY17" s="36"/>
      <c r="AFZ17" s="36"/>
      <c r="AGA17" s="37"/>
      <c r="AGB17" s="35"/>
      <c r="AGC17" s="36"/>
      <c r="AGD17" s="36"/>
      <c r="AGE17" s="36"/>
      <c r="AGF17" s="36"/>
      <c r="AGG17" s="36"/>
      <c r="AGH17" s="37"/>
      <c r="AGI17" s="35"/>
      <c r="AGJ17" s="36"/>
      <c r="AGK17" s="36"/>
      <c r="AGL17" s="36"/>
      <c r="AGM17" s="36"/>
      <c r="AGN17" s="36"/>
      <c r="AGO17" s="37"/>
      <c r="AGP17" s="35"/>
      <c r="AGQ17" s="36"/>
      <c r="AGR17" s="36"/>
      <c r="AGS17" s="36"/>
      <c r="AGT17" s="36"/>
      <c r="AGU17" s="36"/>
      <c r="AGV17" s="37"/>
      <c r="AGW17" s="35"/>
      <c r="AGX17" s="36"/>
      <c r="AGY17" s="36"/>
      <c r="AGZ17" s="36"/>
      <c r="AHA17" s="36"/>
      <c r="AHB17" s="36"/>
      <c r="AHC17" s="37"/>
      <c r="AHD17" s="35"/>
      <c r="AHE17" s="36"/>
      <c r="AHF17" s="36"/>
      <c r="AHG17" s="36"/>
      <c r="AHH17" s="36"/>
      <c r="AHI17" s="36"/>
      <c r="AHJ17" s="37"/>
      <c r="AHK17" s="35"/>
      <c r="AHL17" s="36"/>
      <c r="AHM17" s="36"/>
      <c r="AHN17" s="36"/>
      <c r="AHO17" s="36"/>
      <c r="AHP17" s="36"/>
      <c r="AHQ17" s="37"/>
      <c r="AHR17" s="35"/>
      <c r="AHS17" s="36"/>
      <c r="AHT17" s="36"/>
      <c r="AHU17" s="36"/>
      <c r="AHV17" s="36"/>
      <c r="AHW17" s="36"/>
      <c r="AHX17" s="37"/>
      <c r="AHY17" s="35"/>
      <c r="AHZ17" s="36"/>
      <c r="AIA17" s="36"/>
      <c r="AIB17" s="36"/>
      <c r="AIC17" s="36"/>
      <c r="AID17" s="36"/>
      <c r="AIE17" s="37"/>
      <c r="AIF17" s="35"/>
      <c r="AIG17" s="36"/>
      <c r="AIH17" s="36"/>
      <c r="AII17" s="36"/>
      <c r="AIJ17" s="36"/>
      <c r="AIK17" s="36"/>
      <c r="AIL17" s="37"/>
      <c r="AIM17" s="35"/>
      <c r="AIN17" s="36"/>
      <c r="AIO17" s="36"/>
      <c r="AIP17" s="36"/>
      <c r="AIQ17" s="36"/>
      <c r="AIR17" s="36"/>
      <c r="AIS17" s="37"/>
      <c r="AIT17" s="35"/>
      <c r="AIU17" s="36"/>
      <c r="AIV17" s="36"/>
      <c r="AIW17" s="36"/>
      <c r="AIX17" s="36"/>
      <c r="AIY17" s="36"/>
      <c r="AIZ17" s="37"/>
      <c r="AJA17" s="35"/>
      <c r="AJB17" s="36"/>
      <c r="AJC17" s="36"/>
      <c r="AJD17" s="36"/>
      <c r="AJE17" s="36"/>
      <c r="AJF17" s="36"/>
      <c r="AJG17" s="37"/>
      <c r="AJH17" s="35"/>
      <c r="AJI17" s="36"/>
      <c r="AJJ17" s="36"/>
      <c r="AJK17" s="36"/>
      <c r="AJL17" s="36"/>
      <c r="AJM17" s="36"/>
      <c r="AJN17" s="37"/>
      <c r="AJO17" s="35"/>
      <c r="AJP17" s="36"/>
      <c r="AJQ17" s="36"/>
      <c r="AJR17" s="36"/>
      <c r="AJS17" s="36"/>
      <c r="AJT17" s="36"/>
      <c r="AJU17" s="37"/>
      <c r="AJV17" s="35"/>
      <c r="AJW17" s="36"/>
      <c r="AJX17" s="36"/>
      <c r="AJY17" s="36"/>
      <c r="AJZ17" s="36"/>
      <c r="AKA17" s="36"/>
      <c r="AKB17" s="37"/>
      <c r="AKC17" s="35"/>
      <c r="AKD17" s="36"/>
      <c r="AKE17" s="36"/>
      <c r="AKF17" s="36"/>
      <c r="AKG17" s="36"/>
      <c r="AKH17" s="36"/>
      <c r="AKI17" s="37"/>
      <c r="AKJ17" s="35"/>
      <c r="AKK17" s="36"/>
      <c r="AKL17" s="36"/>
      <c r="AKM17" s="36"/>
      <c r="AKN17" s="36"/>
      <c r="AKO17" s="36"/>
      <c r="AKP17" s="37"/>
      <c r="AKQ17" s="35"/>
      <c r="AKR17" s="36"/>
      <c r="AKS17" s="36"/>
      <c r="AKT17" s="36"/>
      <c r="AKU17" s="36"/>
      <c r="AKV17" s="36"/>
      <c r="AKW17" s="37"/>
      <c r="AKX17" s="35"/>
      <c r="AKY17" s="36"/>
      <c r="AKZ17" s="36"/>
      <c r="ALA17" s="36"/>
      <c r="ALB17" s="36"/>
      <c r="ALC17" s="36"/>
      <c r="ALD17" s="37"/>
      <c r="ALE17" s="35"/>
      <c r="ALF17" s="36"/>
      <c r="ALG17" s="36"/>
      <c r="ALH17" s="36"/>
      <c r="ALI17" s="36"/>
      <c r="ALJ17" s="36"/>
      <c r="ALK17" s="37"/>
      <c r="ALL17" s="35"/>
      <c r="ALM17" s="36"/>
      <c r="ALN17" s="36"/>
      <c r="ALO17" s="36"/>
      <c r="ALP17" s="36"/>
      <c r="ALQ17" s="36"/>
      <c r="ALR17" s="37"/>
      <c r="ALS17" s="35"/>
      <c r="ALT17" s="36"/>
      <c r="ALU17" s="36"/>
      <c r="ALV17" s="36"/>
      <c r="ALW17" s="36"/>
      <c r="ALX17" s="36"/>
      <c r="ALY17" s="37"/>
      <c r="ALZ17" s="35"/>
      <c r="AMA17" s="36"/>
      <c r="AMB17" s="36"/>
      <c r="AMC17" s="36"/>
      <c r="AMD17" s="36"/>
      <c r="AME17" s="36"/>
      <c r="AMF17" s="37"/>
      <c r="AMG17" s="35"/>
      <c r="AMH17" s="36"/>
      <c r="AMI17" s="36"/>
      <c r="AMJ17" s="36"/>
      <c r="AMK17" s="36"/>
      <c r="AML17" s="36"/>
      <c r="AMM17" s="37"/>
      <c r="AMN17" s="35"/>
      <c r="AMO17" s="36"/>
      <c r="AMP17" s="36"/>
      <c r="AMQ17" s="36"/>
      <c r="AMR17" s="36"/>
      <c r="AMS17" s="36"/>
      <c r="AMT17" s="37"/>
      <c r="AMU17" s="35"/>
      <c r="AMV17" s="36"/>
      <c r="AMW17" s="36"/>
      <c r="AMX17" s="36"/>
      <c r="AMY17" s="36"/>
      <c r="AMZ17" s="36"/>
      <c r="ANA17" s="37"/>
      <c r="ANB17" s="35"/>
      <c r="ANC17" s="36"/>
      <c r="AND17" s="36"/>
      <c r="ANE17" s="36"/>
      <c r="ANF17" s="36"/>
      <c r="ANG17" s="36"/>
      <c r="ANH17" s="37"/>
      <c r="ANI17" s="35"/>
      <c r="ANJ17" s="36"/>
      <c r="ANK17" s="36"/>
      <c r="ANL17" s="36"/>
      <c r="ANM17" s="36"/>
      <c r="ANN17" s="36"/>
      <c r="ANO17" s="37"/>
      <c r="ANP17" s="35"/>
      <c r="ANQ17" s="36"/>
      <c r="ANR17" s="36"/>
      <c r="ANS17" s="36"/>
      <c r="ANT17" s="36"/>
      <c r="ANU17" s="36"/>
      <c r="ANV17" s="37"/>
      <c r="ANW17" s="35"/>
      <c r="ANX17" s="36"/>
      <c r="ANY17" s="36"/>
      <c r="ANZ17" s="36"/>
      <c r="AOA17" s="36"/>
      <c r="AOB17" s="36"/>
      <c r="AOC17" s="37"/>
      <c r="AOD17" s="35"/>
      <c r="AOE17" s="36"/>
      <c r="AOF17" s="36"/>
      <c r="AOG17" s="36"/>
      <c r="AOH17" s="36"/>
      <c r="AOI17" s="36"/>
      <c r="AOJ17" s="37"/>
      <c r="AOK17" s="35"/>
      <c r="AOL17" s="36"/>
      <c r="AOM17" s="36"/>
      <c r="AON17" s="36"/>
      <c r="AOO17" s="36"/>
      <c r="AOP17" s="36"/>
      <c r="AOQ17" s="37"/>
      <c r="AOR17" s="35"/>
      <c r="AOS17" s="36"/>
      <c r="AOT17" s="36"/>
      <c r="AOU17" s="36"/>
      <c r="AOV17" s="36"/>
      <c r="AOW17" s="36"/>
      <c r="AOX17" s="37"/>
      <c r="AOY17" s="35"/>
      <c r="AOZ17" s="36"/>
      <c r="APA17" s="36"/>
      <c r="APB17" s="36"/>
      <c r="APC17" s="36"/>
      <c r="APD17" s="36"/>
      <c r="APE17" s="37"/>
      <c r="APF17" s="35"/>
      <c r="APG17" s="36"/>
      <c r="APH17" s="36"/>
      <c r="API17" s="36"/>
      <c r="APJ17" s="36"/>
      <c r="APK17" s="36"/>
      <c r="APL17" s="37"/>
      <c r="APM17" s="35"/>
      <c r="APN17" s="36"/>
      <c r="APO17" s="36"/>
      <c r="APP17" s="36"/>
      <c r="APQ17" s="36"/>
      <c r="APR17" s="36"/>
      <c r="APS17" s="37"/>
      <c r="APT17" s="35"/>
      <c r="APU17" s="36"/>
      <c r="APV17" s="36"/>
      <c r="APW17" s="36"/>
      <c r="APX17" s="36"/>
      <c r="APY17" s="36"/>
      <c r="APZ17" s="37"/>
      <c r="AQA17" s="35"/>
      <c r="AQB17" s="36"/>
      <c r="AQC17" s="36"/>
      <c r="AQD17" s="36"/>
      <c r="AQE17" s="36"/>
      <c r="AQF17" s="36"/>
      <c r="AQG17" s="37"/>
    </row>
    <row r="18" spans="1:1125" ht="30" customHeight="1">
      <c r="A18" s="247"/>
      <c r="B18" s="182"/>
      <c r="C18" s="187" t="s">
        <v>45</v>
      </c>
      <c r="D18" s="188"/>
      <c r="E18" s="13" t="s">
        <v>0</v>
      </c>
      <c r="F18" s="31"/>
      <c r="G18" s="32"/>
      <c r="H18" s="32"/>
      <c r="I18" s="32"/>
      <c r="J18" s="32"/>
      <c r="K18" s="32"/>
      <c r="L18" s="33"/>
      <c r="M18" s="34"/>
      <c r="N18" s="32"/>
      <c r="O18" s="32"/>
      <c r="P18" s="32"/>
      <c r="Q18" s="32"/>
      <c r="R18" s="32"/>
      <c r="S18" s="33"/>
      <c r="T18" s="31"/>
      <c r="U18" s="32"/>
      <c r="V18" s="32"/>
      <c r="W18" s="32"/>
      <c r="X18" s="32"/>
      <c r="Y18" s="32"/>
      <c r="Z18" s="33"/>
      <c r="AA18" s="31"/>
      <c r="AB18" s="32"/>
      <c r="AC18" s="32"/>
      <c r="AD18" s="32"/>
      <c r="AE18" s="32"/>
      <c r="AF18" s="32"/>
      <c r="AG18" s="33"/>
      <c r="AH18" s="31"/>
      <c r="AI18" s="32"/>
      <c r="AJ18" s="32"/>
      <c r="AK18" s="32"/>
      <c r="AL18" s="32"/>
      <c r="AM18" s="32"/>
      <c r="AN18" s="33"/>
      <c r="AO18" s="34"/>
      <c r="AP18" s="32"/>
      <c r="AQ18" s="32"/>
      <c r="AR18" s="32"/>
      <c r="AS18" s="32"/>
      <c r="AT18" s="32"/>
      <c r="AU18" s="33"/>
      <c r="AV18" s="31"/>
      <c r="AW18" s="32"/>
      <c r="AX18" s="32"/>
      <c r="AY18" s="32"/>
      <c r="AZ18" s="32"/>
      <c r="BA18" s="32"/>
      <c r="BB18" s="33"/>
      <c r="BC18" s="31"/>
      <c r="BD18" s="32"/>
      <c r="BE18" s="32"/>
      <c r="BF18" s="32"/>
      <c r="BG18" s="32"/>
      <c r="BH18" s="32"/>
      <c r="BI18" s="33"/>
      <c r="BJ18" s="31"/>
      <c r="BK18" s="32"/>
      <c r="BL18" s="32"/>
      <c r="BM18" s="32"/>
      <c r="BN18" s="32"/>
      <c r="BO18" s="32"/>
      <c r="BP18" s="33"/>
      <c r="BQ18" s="31"/>
      <c r="BR18" s="32"/>
      <c r="BS18" s="32"/>
      <c r="BT18" s="32"/>
      <c r="BU18" s="32"/>
      <c r="BV18" s="32"/>
      <c r="BW18" s="33"/>
      <c r="BX18" s="31"/>
      <c r="BY18" s="32"/>
      <c r="BZ18" s="32"/>
      <c r="CA18" s="32"/>
      <c r="CB18" s="32"/>
      <c r="CC18" s="32"/>
      <c r="CD18" s="33"/>
      <c r="CE18" s="31"/>
      <c r="CF18" s="32"/>
      <c r="CG18" s="32"/>
      <c r="CH18" s="32"/>
      <c r="CI18" s="32"/>
      <c r="CJ18" s="32"/>
      <c r="CK18" s="33"/>
      <c r="CL18" s="31"/>
      <c r="CM18" s="32"/>
      <c r="CN18" s="32"/>
      <c r="CO18" s="32"/>
      <c r="CP18" s="32"/>
      <c r="CQ18" s="32"/>
      <c r="CR18" s="33"/>
      <c r="CS18" s="31"/>
      <c r="CT18" s="32"/>
      <c r="CU18" s="32"/>
      <c r="CV18" s="32"/>
      <c r="CW18" s="32"/>
      <c r="CX18" s="32"/>
      <c r="CY18" s="33"/>
      <c r="CZ18" s="31"/>
      <c r="DA18" s="32"/>
      <c r="DB18" s="32"/>
      <c r="DC18" s="32"/>
      <c r="DD18" s="32"/>
      <c r="DE18" s="32"/>
      <c r="DF18" s="33"/>
      <c r="DG18" s="31"/>
      <c r="DH18" s="32"/>
      <c r="DI18" s="32"/>
      <c r="DJ18" s="32"/>
      <c r="DK18" s="32"/>
      <c r="DL18" s="32"/>
      <c r="DM18" s="33"/>
      <c r="DN18" s="31"/>
      <c r="DO18" s="32"/>
      <c r="DP18" s="32"/>
      <c r="DQ18" s="32"/>
      <c r="DR18" s="32"/>
      <c r="DS18" s="32"/>
      <c r="DT18" s="33"/>
      <c r="DU18" s="31"/>
      <c r="DV18" s="32"/>
      <c r="DW18" s="32"/>
      <c r="DX18" s="32"/>
      <c r="DY18" s="32"/>
      <c r="DZ18" s="32"/>
      <c r="EA18" s="33"/>
      <c r="EB18" s="31"/>
      <c r="EC18" s="32"/>
      <c r="ED18" s="32"/>
      <c r="EE18" s="32"/>
      <c r="EF18" s="32"/>
      <c r="EG18" s="32"/>
      <c r="EH18" s="33"/>
      <c r="EI18" s="31"/>
      <c r="EJ18" s="32"/>
      <c r="EK18" s="32"/>
      <c r="EL18" s="32"/>
      <c r="EM18" s="32"/>
      <c r="EN18" s="32"/>
      <c r="EO18" s="33"/>
      <c r="EP18" s="31"/>
      <c r="EQ18" s="32"/>
      <c r="ER18" s="32"/>
      <c r="ES18" s="32"/>
      <c r="ET18" s="32"/>
      <c r="EU18" s="32"/>
      <c r="EV18" s="33"/>
      <c r="EW18" s="31"/>
      <c r="EX18" s="32"/>
      <c r="EY18" s="32"/>
      <c r="EZ18" s="32"/>
      <c r="FA18" s="32"/>
      <c r="FB18" s="32"/>
      <c r="FC18" s="33"/>
      <c r="FD18" s="31"/>
      <c r="FE18" s="32"/>
      <c r="FF18" s="32"/>
      <c r="FG18" s="32"/>
      <c r="FH18" s="32"/>
      <c r="FI18" s="32"/>
      <c r="FJ18" s="33"/>
      <c r="FK18" s="31"/>
      <c r="FL18" s="32"/>
      <c r="FM18" s="32"/>
      <c r="FN18" s="32"/>
      <c r="FO18" s="32"/>
      <c r="FP18" s="32"/>
      <c r="FQ18" s="33"/>
      <c r="FR18" s="31"/>
      <c r="FS18" s="32"/>
      <c r="FT18" s="32"/>
      <c r="FU18" s="32"/>
      <c r="FV18" s="32"/>
      <c r="FW18" s="32"/>
      <c r="FX18" s="33"/>
      <c r="FY18" s="31"/>
      <c r="FZ18" s="32"/>
      <c r="GA18" s="32"/>
      <c r="GB18" s="32"/>
      <c r="GC18" s="32"/>
      <c r="GD18" s="32"/>
      <c r="GE18" s="33"/>
      <c r="GF18" s="31"/>
      <c r="GG18" s="32"/>
      <c r="GH18" s="32"/>
      <c r="GI18" s="32"/>
      <c r="GJ18" s="32"/>
      <c r="GK18" s="32"/>
      <c r="GL18" s="33"/>
      <c r="GM18" s="31"/>
      <c r="GN18" s="32"/>
      <c r="GO18" s="32"/>
      <c r="GP18" s="32"/>
      <c r="GQ18" s="32"/>
      <c r="GR18" s="32"/>
      <c r="GS18" s="33"/>
      <c r="GT18" s="31"/>
      <c r="GU18" s="32"/>
      <c r="GV18" s="32"/>
      <c r="GW18" s="32"/>
      <c r="GX18" s="32"/>
      <c r="GY18" s="32"/>
      <c r="GZ18" s="33"/>
      <c r="HA18" s="31"/>
      <c r="HB18" s="32"/>
      <c r="HC18" s="32"/>
      <c r="HD18" s="32"/>
      <c r="HE18" s="32"/>
      <c r="HF18" s="32"/>
      <c r="HG18" s="33"/>
      <c r="HH18" s="31"/>
      <c r="HI18" s="32"/>
      <c r="HJ18" s="32"/>
      <c r="HK18" s="32"/>
      <c r="HL18" s="32"/>
      <c r="HM18" s="32"/>
      <c r="HN18" s="33"/>
      <c r="HO18" s="31"/>
      <c r="HP18" s="32"/>
      <c r="HQ18" s="32"/>
      <c r="HR18" s="32"/>
      <c r="HS18" s="32"/>
      <c r="HT18" s="32"/>
      <c r="HU18" s="33"/>
      <c r="HV18" s="31"/>
      <c r="HW18" s="32"/>
      <c r="HX18" s="32"/>
      <c r="HY18" s="32"/>
      <c r="HZ18" s="32"/>
      <c r="IA18" s="32"/>
      <c r="IB18" s="33"/>
      <c r="IC18" s="31"/>
      <c r="ID18" s="32"/>
      <c r="IE18" s="32"/>
      <c r="IF18" s="32"/>
      <c r="IG18" s="32"/>
      <c r="IH18" s="32"/>
      <c r="II18" s="33"/>
      <c r="IJ18" s="31"/>
      <c r="IK18" s="32"/>
      <c r="IL18" s="32"/>
      <c r="IM18" s="32"/>
      <c r="IN18" s="32"/>
      <c r="IO18" s="32"/>
      <c r="IP18" s="33"/>
      <c r="IQ18" s="31"/>
      <c r="IR18" s="32"/>
      <c r="IS18" s="32"/>
      <c r="IT18" s="32"/>
      <c r="IU18" s="32"/>
      <c r="IV18" s="32"/>
      <c r="IW18" s="33"/>
      <c r="IX18" s="31"/>
      <c r="IY18" s="32"/>
      <c r="IZ18" s="32"/>
      <c r="JA18" s="32"/>
      <c r="JB18" s="32"/>
      <c r="JC18" s="32"/>
      <c r="JD18" s="33"/>
      <c r="JE18" s="31"/>
      <c r="JF18" s="32"/>
      <c r="JG18" s="32"/>
      <c r="JH18" s="32"/>
      <c r="JI18" s="32"/>
      <c r="JJ18" s="32"/>
      <c r="JK18" s="33"/>
      <c r="JL18" s="31"/>
      <c r="JM18" s="32"/>
      <c r="JN18" s="32"/>
      <c r="JO18" s="32"/>
      <c r="JP18" s="32"/>
      <c r="JQ18" s="32"/>
      <c r="JR18" s="33"/>
      <c r="JS18" s="31"/>
      <c r="JT18" s="32"/>
      <c r="JU18" s="32"/>
      <c r="JV18" s="32"/>
      <c r="JW18" s="32"/>
      <c r="JX18" s="32"/>
      <c r="JY18" s="33"/>
      <c r="JZ18" s="31"/>
      <c r="KA18" s="32"/>
      <c r="KB18" s="32"/>
      <c r="KC18" s="32"/>
      <c r="KD18" s="32"/>
      <c r="KE18" s="32"/>
      <c r="KF18" s="33"/>
      <c r="KG18" s="31"/>
      <c r="KH18" s="32"/>
      <c r="KI18" s="32"/>
      <c r="KJ18" s="32"/>
      <c r="KK18" s="32"/>
      <c r="KL18" s="32"/>
      <c r="KM18" s="33"/>
      <c r="KN18" s="31"/>
      <c r="KO18" s="32"/>
      <c r="KP18" s="32"/>
      <c r="KQ18" s="32"/>
      <c r="KR18" s="32"/>
      <c r="KS18" s="32"/>
      <c r="KT18" s="33"/>
      <c r="KU18" s="31"/>
      <c r="KV18" s="32"/>
      <c r="KW18" s="32"/>
      <c r="KX18" s="32"/>
      <c r="KY18" s="32"/>
      <c r="KZ18" s="32"/>
      <c r="LA18" s="33"/>
      <c r="LB18" s="31"/>
      <c r="LC18" s="32"/>
      <c r="LD18" s="32"/>
      <c r="LE18" s="32"/>
      <c r="LF18" s="32"/>
      <c r="LG18" s="32"/>
      <c r="LH18" s="33"/>
      <c r="LI18" s="31"/>
      <c r="LJ18" s="32"/>
      <c r="LK18" s="32"/>
      <c r="LL18" s="32"/>
      <c r="LM18" s="32"/>
      <c r="LN18" s="32"/>
      <c r="LO18" s="33"/>
      <c r="LP18" s="31"/>
      <c r="LQ18" s="32"/>
      <c r="LR18" s="32"/>
      <c r="LS18" s="32"/>
      <c r="LT18" s="32"/>
      <c r="LU18" s="32"/>
      <c r="LV18" s="33"/>
      <c r="LW18" s="31"/>
      <c r="LX18" s="32"/>
      <c r="LY18" s="32"/>
      <c r="LZ18" s="32"/>
      <c r="MA18" s="32"/>
      <c r="MB18" s="32"/>
      <c r="MC18" s="33"/>
      <c r="MD18" s="31"/>
      <c r="ME18" s="32"/>
      <c r="MF18" s="32"/>
      <c r="MG18" s="32"/>
      <c r="MH18" s="32"/>
      <c r="MI18" s="32"/>
      <c r="MJ18" s="33"/>
      <c r="MK18" s="31"/>
      <c r="ML18" s="32"/>
      <c r="MM18" s="32"/>
      <c r="MN18" s="32"/>
      <c r="MO18" s="32"/>
      <c r="MP18" s="32"/>
      <c r="MQ18" s="33"/>
      <c r="MR18" s="31"/>
      <c r="MS18" s="32"/>
      <c r="MT18" s="32"/>
      <c r="MU18" s="32"/>
      <c r="MV18" s="32"/>
      <c r="MW18" s="32"/>
      <c r="MX18" s="33"/>
      <c r="MY18" s="31"/>
      <c r="MZ18" s="32"/>
      <c r="NA18" s="32"/>
      <c r="NB18" s="32"/>
      <c r="NC18" s="32"/>
      <c r="ND18" s="32"/>
      <c r="NE18" s="33"/>
      <c r="NF18" s="31"/>
      <c r="NG18" s="32"/>
      <c r="NH18" s="32"/>
      <c r="NI18" s="32"/>
      <c r="NJ18" s="32"/>
      <c r="NK18" s="32"/>
      <c r="NL18" s="33"/>
      <c r="NM18" s="31"/>
      <c r="NN18" s="32"/>
      <c r="NO18" s="32"/>
      <c r="NP18" s="32"/>
      <c r="NQ18" s="32"/>
      <c r="NR18" s="32"/>
      <c r="NS18" s="33"/>
      <c r="NT18" s="31"/>
      <c r="NU18" s="32"/>
      <c r="NV18" s="32"/>
      <c r="NW18" s="32"/>
      <c r="NX18" s="32"/>
      <c r="NY18" s="32"/>
      <c r="NZ18" s="33"/>
      <c r="OA18" s="31"/>
      <c r="OB18" s="32"/>
      <c r="OC18" s="32"/>
      <c r="OD18" s="32"/>
      <c r="OE18" s="32"/>
      <c r="OF18" s="32"/>
      <c r="OG18" s="33"/>
      <c r="OH18" s="31"/>
      <c r="OI18" s="32"/>
      <c r="OJ18" s="32"/>
      <c r="OK18" s="32"/>
      <c r="OL18" s="32"/>
      <c r="OM18" s="32"/>
      <c r="ON18" s="33"/>
      <c r="OO18" s="31"/>
      <c r="OP18" s="32"/>
      <c r="OQ18" s="32"/>
      <c r="OR18" s="32"/>
      <c r="OS18" s="32"/>
      <c r="OT18" s="32"/>
      <c r="OU18" s="33"/>
      <c r="OV18" s="31"/>
      <c r="OW18" s="32"/>
      <c r="OX18" s="32"/>
      <c r="OY18" s="32"/>
      <c r="OZ18" s="32"/>
      <c r="PA18" s="32"/>
      <c r="PB18" s="33"/>
      <c r="PC18" s="31"/>
      <c r="PD18" s="32"/>
      <c r="PE18" s="32"/>
      <c r="PF18" s="32"/>
      <c r="PG18" s="32"/>
      <c r="PH18" s="32"/>
      <c r="PI18" s="33"/>
      <c r="PJ18" s="31"/>
      <c r="PK18" s="32"/>
      <c r="PL18" s="32"/>
      <c r="PM18" s="32"/>
      <c r="PN18" s="32"/>
      <c r="PO18" s="32"/>
      <c r="PP18" s="33"/>
      <c r="PQ18" s="31"/>
      <c r="PR18" s="32"/>
      <c r="PS18" s="32"/>
      <c r="PT18" s="32"/>
      <c r="PU18" s="32"/>
      <c r="PV18" s="32"/>
      <c r="PW18" s="33"/>
      <c r="PX18" s="31"/>
      <c r="PY18" s="32"/>
      <c r="PZ18" s="32"/>
      <c r="QA18" s="32"/>
      <c r="QB18" s="32"/>
      <c r="QC18" s="32"/>
      <c r="QD18" s="33"/>
      <c r="QE18" s="31"/>
      <c r="QF18" s="32"/>
      <c r="QG18" s="32"/>
      <c r="QH18" s="32"/>
      <c r="QI18" s="32"/>
      <c r="QJ18" s="32"/>
      <c r="QK18" s="33"/>
      <c r="QL18" s="31"/>
      <c r="QM18" s="32"/>
      <c r="QN18" s="32"/>
      <c r="QO18" s="32"/>
      <c r="QP18" s="32"/>
      <c r="QQ18" s="32"/>
      <c r="QR18" s="33"/>
      <c r="QS18" s="31"/>
      <c r="QT18" s="32"/>
      <c r="QU18" s="32"/>
      <c r="QV18" s="32"/>
      <c r="QW18" s="32"/>
      <c r="QX18" s="32"/>
      <c r="QY18" s="33"/>
      <c r="QZ18" s="31"/>
      <c r="RA18" s="32"/>
      <c r="RB18" s="32"/>
      <c r="RC18" s="32"/>
      <c r="RD18" s="32"/>
      <c r="RE18" s="32"/>
      <c r="RF18" s="33"/>
      <c r="RG18" s="31"/>
      <c r="RH18" s="32"/>
      <c r="RI18" s="32"/>
      <c r="RJ18" s="32"/>
      <c r="RK18" s="32"/>
      <c r="RL18" s="32"/>
      <c r="RM18" s="33"/>
      <c r="RN18" s="31"/>
      <c r="RO18" s="32"/>
      <c r="RP18" s="32"/>
      <c r="RQ18" s="32"/>
      <c r="RR18" s="32"/>
      <c r="RS18" s="32"/>
      <c r="RT18" s="33"/>
      <c r="RU18" s="31"/>
      <c r="RV18" s="32"/>
      <c r="RW18" s="32"/>
      <c r="RX18" s="32"/>
      <c r="RY18" s="32"/>
      <c r="RZ18" s="32"/>
      <c r="SA18" s="33"/>
      <c r="SB18" s="31"/>
      <c r="SC18" s="32"/>
      <c r="SD18" s="32"/>
      <c r="SE18" s="32"/>
      <c r="SF18" s="32"/>
      <c r="SG18" s="32"/>
      <c r="SH18" s="33"/>
      <c r="SI18" s="31"/>
      <c r="SJ18" s="32"/>
      <c r="SK18" s="32"/>
      <c r="SL18" s="32"/>
      <c r="SM18" s="32"/>
      <c r="SN18" s="32"/>
      <c r="SO18" s="33"/>
      <c r="SP18" s="31"/>
      <c r="SQ18" s="32"/>
      <c r="SR18" s="32"/>
      <c r="SS18" s="32"/>
      <c r="ST18" s="32"/>
      <c r="SU18" s="32"/>
      <c r="SV18" s="33"/>
      <c r="SW18" s="31"/>
      <c r="SX18" s="32"/>
      <c r="SY18" s="32"/>
      <c r="SZ18" s="32"/>
      <c r="TA18" s="32"/>
      <c r="TB18" s="32"/>
      <c r="TC18" s="33"/>
      <c r="TD18" s="31"/>
      <c r="TE18" s="32"/>
      <c r="TF18" s="32"/>
      <c r="TG18" s="32"/>
      <c r="TH18" s="32"/>
      <c r="TI18" s="32"/>
      <c r="TJ18" s="33"/>
      <c r="TK18" s="31"/>
      <c r="TL18" s="32"/>
      <c r="TM18" s="32"/>
      <c r="TN18" s="32"/>
      <c r="TO18" s="32"/>
      <c r="TP18" s="32"/>
      <c r="TQ18" s="33"/>
      <c r="TR18" s="31"/>
      <c r="TS18" s="32"/>
      <c r="TT18" s="32"/>
      <c r="TU18" s="32"/>
      <c r="TV18" s="32"/>
      <c r="TW18" s="32"/>
      <c r="TX18" s="33"/>
      <c r="TY18" s="31"/>
      <c r="TZ18" s="32"/>
      <c r="UA18" s="32"/>
      <c r="UB18" s="32"/>
      <c r="UC18" s="32"/>
      <c r="UD18" s="32"/>
      <c r="UE18" s="33"/>
      <c r="UF18" s="31"/>
      <c r="UG18" s="32"/>
      <c r="UH18" s="32"/>
      <c r="UI18" s="32"/>
      <c r="UJ18" s="32"/>
      <c r="UK18" s="32"/>
      <c r="UL18" s="33"/>
      <c r="UM18" s="31"/>
      <c r="UN18" s="32"/>
      <c r="UO18" s="32"/>
      <c r="UP18" s="32"/>
      <c r="UQ18" s="32"/>
      <c r="UR18" s="32"/>
      <c r="US18" s="33"/>
      <c r="UT18" s="31"/>
      <c r="UU18" s="32"/>
      <c r="UV18" s="32"/>
      <c r="UW18" s="32"/>
      <c r="UX18" s="32"/>
      <c r="UY18" s="32"/>
      <c r="UZ18" s="33"/>
      <c r="VA18" s="31"/>
      <c r="VB18" s="32"/>
      <c r="VC18" s="32"/>
      <c r="VD18" s="32"/>
      <c r="VE18" s="32"/>
      <c r="VF18" s="32"/>
      <c r="VG18" s="33"/>
      <c r="VH18" s="31"/>
      <c r="VI18" s="32"/>
      <c r="VJ18" s="32"/>
      <c r="VK18" s="32"/>
      <c r="VL18" s="32"/>
      <c r="VM18" s="32"/>
      <c r="VN18" s="33"/>
      <c r="VO18" s="31"/>
      <c r="VP18" s="32"/>
      <c r="VQ18" s="32"/>
      <c r="VR18" s="32"/>
      <c r="VS18" s="32"/>
      <c r="VT18" s="32"/>
      <c r="VU18" s="33"/>
      <c r="VV18" s="31"/>
      <c r="VW18" s="32"/>
      <c r="VX18" s="32"/>
      <c r="VY18" s="32"/>
      <c r="VZ18" s="32"/>
      <c r="WA18" s="32"/>
      <c r="WB18" s="33"/>
      <c r="WC18" s="31"/>
      <c r="WD18" s="32"/>
      <c r="WE18" s="32"/>
      <c r="WF18" s="32"/>
      <c r="WG18" s="32"/>
      <c r="WH18" s="32"/>
      <c r="WI18" s="33"/>
      <c r="WJ18" s="31"/>
      <c r="WK18" s="32"/>
      <c r="WL18" s="32"/>
      <c r="WM18" s="32"/>
      <c r="WN18" s="32"/>
      <c r="WO18" s="32"/>
      <c r="WP18" s="33"/>
      <c r="WQ18" s="31"/>
      <c r="WR18" s="32"/>
      <c r="WS18" s="32"/>
      <c r="WT18" s="32"/>
      <c r="WU18" s="32"/>
      <c r="WV18" s="32"/>
      <c r="WW18" s="33"/>
      <c r="WX18" s="31"/>
      <c r="WY18" s="32"/>
      <c r="WZ18" s="32"/>
      <c r="XA18" s="32"/>
      <c r="XB18" s="32"/>
      <c r="XC18" s="32"/>
      <c r="XD18" s="33"/>
      <c r="XE18" s="31"/>
      <c r="XF18" s="32"/>
      <c r="XG18" s="32"/>
      <c r="XH18" s="32"/>
      <c r="XI18" s="32"/>
      <c r="XJ18" s="32"/>
      <c r="XK18" s="33"/>
      <c r="XL18" s="31"/>
      <c r="XM18" s="32"/>
      <c r="XN18" s="32"/>
      <c r="XO18" s="32"/>
      <c r="XP18" s="32"/>
      <c r="XQ18" s="32"/>
      <c r="XR18" s="33"/>
      <c r="XS18" s="31"/>
      <c r="XT18" s="32"/>
      <c r="XU18" s="32"/>
      <c r="XV18" s="32"/>
      <c r="XW18" s="32"/>
      <c r="XX18" s="32"/>
      <c r="XY18" s="33"/>
      <c r="XZ18" s="31"/>
      <c r="YA18" s="32"/>
      <c r="YB18" s="32"/>
      <c r="YC18" s="32"/>
      <c r="YD18" s="32"/>
      <c r="YE18" s="32"/>
      <c r="YF18" s="33"/>
      <c r="YG18" s="31"/>
      <c r="YH18" s="32"/>
      <c r="YI18" s="32"/>
      <c r="YJ18" s="32"/>
      <c r="YK18" s="32"/>
      <c r="YL18" s="32"/>
      <c r="YM18" s="33"/>
      <c r="YN18" s="31"/>
      <c r="YO18" s="32"/>
      <c r="YP18" s="32"/>
      <c r="YQ18" s="32"/>
      <c r="YR18" s="32"/>
      <c r="YS18" s="32"/>
      <c r="YT18" s="33"/>
      <c r="YU18" s="31"/>
      <c r="YV18" s="32"/>
      <c r="YW18" s="32"/>
      <c r="YX18" s="32"/>
      <c r="YY18" s="32"/>
      <c r="YZ18" s="32"/>
      <c r="ZA18" s="33"/>
      <c r="ZB18" s="31"/>
      <c r="ZC18" s="32"/>
      <c r="ZD18" s="32"/>
      <c r="ZE18" s="32"/>
      <c r="ZF18" s="32"/>
      <c r="ZG18" s="32"/>
      <c r="ZH18" s="33"/>
      <c r="ZI18" s="31"/>
      <c r="ZJ18" s="32"/>
      <c r="ZK18" s="32"/>
      <c r="ZL18" s="32"/>
      <c r="ZM18" s="32"/>
      <c r="ZN18" s="32"/>
      <c r="ZO18" s="33"/>
      <c r="ZP18" s="31"/>
      <c r="ZQ18" s="32"/>
      <c r="ZR18" s="32"/>
      <c r="ZS18" s="32"/>
      <c r="ZT18" s="32"/>
      <c r="ZU18" s="32"/>
      <c r="ZV18" s="33"/>
      <c r="ZW18" s="31"/>
      <c r="ZX18" s="32"/>
      <c r="ZY18" s="32"/>
      <c r="ZZ18" s="32"/>
      <c r="AAA18" s="32"/>
      <c r="AAB18" s="32"/>
      <c r="AAC18" s="33"/>
      <c r="AAD18" s="31"/>
      <c r="AAE18" s="32"/>
      <c r="AAF18" s="32"/>
      <c r="AAG18" s="32"/>
      <c r="AAH18" s="32"/>
      <c r="AAI18" s="32"/>
      <c r="AAJ18" s="33"/>
      <c r="AAK18" s="31"/>
      <c r="AAL18" s="32"/>
      <c r="AAM18" s="32"/>
      <c r="AAN18" s="32"/>
      <c r="AAO18" s="32"/>
      <c r="AAP18" s="32"/>
      <c r="AAQ18" s="33"/>
      <c r="AAR18" s="31"/>
      <c r="AAS18" s="32"/>
      <c r="AAT18" s="32"/>
      <c r="AAU18" s="32"/>
      <c r="AAV18" s="32"/>
      <c r="AAW18" s="32"/>
      <c r="AAX18" s="33"/>
      <c r="AAY18" s="31"/>
      <c r="AAZ18" s="32"/>
      <c r="ABA18" s="32"/>
      <c r="ABB18" s="32"/>
      <c r="ABC18" s="32"/>
      <c r="ABD18" s="32"/>
      <c r="ABE18" s="33"/>
      <c r="ABF18" s="31"/>
      <c r="ABG18" s="32"/>
      <c r="ABH18" s="32"/>
      <c r="ABI18" s="32"/>
      <c r="ABJ18" s="32"/>
      <c r="ABK18" s="32"/>
      <c r="ABL18" s="33"/>
      <c r="ABM18" s="31"/>
      <c r="ABN18" s="32"/>
      <c r="ABO18" s="32"/>
      <c r="ABP18" s="32"/>
      <c r="ABQ18" s="32"/>
      <c r="ABR18" s="32"/>
      <c r="ABS18" s="33"/>
      <c r="ABT18" s="31"/>
      <c r="ABU18" s="32"/>
      <c r="ABV18" s="32"/>
      <c r="ABW18" s="32"/>
      <c r="ABX18" s="32"/>
      <c r="ABY18" s="32"/>
      <c r="ABZ18" s="33"/>
      <c r="ACA18" s="31"/>
      <c r="ACB18" s="32"/>
      <c r="ACC18" s="32"/>
      <c r="ACD18" s="32"/>
      <c r="ACE18" s="32"/>
      <c r="ACF18" s="32"/>
      <c r="ACG18" s="33"/>
      <c r="ACH18" s="31"/>
      <c r="ACI18" s="32"/>
      <c r="ACJ18" s="32"/>
      <c r="ACK18" s="32"/>
      <c r="ACL18" s="32"/>
      <c r="ACM18" s="32"/>
      <c r="ACN18" s="33"/>
      <c r="ACO18" s="31"/>
      <c r="ACP18" s="32"/>
      <c r="ACQ18" s="32"/>
      <c r="ACR18" s="32"/>
      <c r="ACS18" s="32"/>
      <c r="ACT18" s="32"/>
      <c r="ACU18" s="33"/>
      <c r="ACV18" s="31"/>
      <c r="ACW18" s="32"/>
      <c r="ACX18" s="32"/>
      <c r="ACY18" s="32"/>
      <c r="ACZ18" s="32"/>
      <c r="ADA18" s="32"/>
      <c r="ADB18" s="33"/>
      <c r="ADC18" s="31"/>
      <c r="ADD18" s="32"/>
      <c r="ADE18" s="32"/>
      <c r="ADF18" s="32"/>
      <c r="ADG18" s="32"/>
      <c r="ADH18" s="32"/>
      <c r="ADI18" s="33"/>
      <c r="ADJ18" s="31"/>
      <c r="ADK18" s="32"/>
      <c r="ADL18" s="32"/>
      <c r="ADM18" s="32"/>
      <c r="ADN18" s="32"/>
      <c r="ADO18" s="32"/>
      <c r="ADP18" s="33"/>
      <c r="ADQ18" s="31"/>
      <c r="ADR18" s="32"/>
      <c r="ADS18" s="32"/>
      <c r="ADT18" s="32"/>
      <c r="ADU18" s="32"/>
      <c r="ADV18" s="32"/>
      <c r="ADW18" s="33"/>
      <c r="ADX18" s="31"/>
      <c r="ADY18" s="32"/>
      <c r="ADZ18" s="32"/>
      <c r="AEA18" s="32"/>
      <c r="AEB18" s="32"/>
      <c r="AEC18" s="32"/>
      <c r="AED18" s="33"/>
      <c r="AEE18" s="31"/>
      <c r="AEF18" s="32"/>
      <c r="AEG18" s="32"/>
      <c r="AEH18" s="32"/>
      <c r="AEI18" s="32"/>
      <c r="AEJ18" s="32"/>
      <c r="AEK18" s="33"/>
      <c r="AEL18" s="31"/>
      <c r="AEM18" s="32"/>
      <c r="AEN18" s="32"/>
      <c r="AEO18" s="32"/>
      <c r="AEP18" s="32"/>
      <c r="AEQ18" s="32"/>
      <c r="AER18" s="33"/>
      <c r="AES18" s="31"/>
      <c r="AET18" s="32"/>
      <c r="AEU18" s="32"/>
      <c r="AEV18" s="32"/>
      <c r="AEW18" s="32"/>
      <c r="AEX18" s="32"/>
      <c r="AEY18" s="33"/>
      <c r="AEZ18" s="31"/>
      <c r="AFA18" s="32"/>
      <c r="AFB18" s="32"/>
      <c r="AFC18" s="32"/>
      <c r="AFD18" s="32"/>
      <c r="AFE18" s="32"/>
      <c r="AFF18" s="33"/>
      <c r="AFG18" s="31"/>
      <c r="AFH18" s="32"/>
      <c r="AFI18" s="32"/>
      <c r="AFJ18" s="32"/>
      <c r="AFK18" s="32"/>
      <c r="AFL18" s="32"/>
      <c r="AFM18" s="33"/>
      <c r="AFN18" s="31"/>
      <c r="AFO18" s="32"/>
      <c r="AFP18" s="32"/>
      <c r="AFQ18" s="32"/>
      <c r="AFR18" s="32"/>
      <c r="AFS18" s="32"/>
      <c r="AFT18" s="33"/>
      <c r="AFU18" s="31"/>
      <c r="AFV18" s="32"/>
      <c r="AFW18" s="32"/>
      <c r="AFX18" s="32"/>
      <c r="AFY18" s="32"/>
      <c r="AFZ18" s="32"/>
      <c r="AGA18" s="33"/>
      <c r="AGB18" s="31"/>
      <c r="AGC18" s="32"/>
      <c r="AGD18" s="32"/>
      <c r="AGE18" s="32"/>
      <c r="AGF18" s="32"/>
      <c r="AGG18" s="32"/>
      <c r="AGH18" s="33"/>
      <c r="AGI18" s="31"/>
      <c r="AGJ18" s="32"/>
      <c r="AGK18" s="32"/>
      <c r="AGL18" s="32"/>
      <c r="AGM18" s="32"/>
      <c r="AGN18" s="32"/>
      <c r="AGO18" s="33"/>
      <c r="AGP18" s="31"/>
      <c r="AGQ18" s="32"/>
      <c r="AGR18" s="32"/>
      <c r="AGS18" s="32"/>
      <c r="AGT18" s="32"/>
      <c r="AGU18" s="32"/>
      <c r="AGV18" s="33"/>
      <c r="AGW18" s="31"/>
      <c r="AGX18" s="32"/>
      <c r="AGY18" s="32"/>
      <c r="AGZ18" s="32"/>
      <c r="AHA18" s="32"/>
      <c r="AHB18" s="32"/>
      <c r="AHC18" s="33"/>
      <c r="AHD18" s="31"/>
      <c r="AHE18" s="32"/>
      <c r="AHF18" s="32"/>
      <c r="AHG18" s="32"/>
      <c r="AHH18" s="32"/>
      <c r="AHI18" s="32"/>
      <c r="AHJ18" s="33"/>
      <c r="AHK18" s="31"/>
      <c r="AHL18" s="32"/>
      <c r="AHM18" s="32"/>
      <c r="AHN18" s="32"/>
      <c r="AHO18" s="32"/>
      <c r="AHP18" s="32"/>
      <c r="AHQ18" s="33"/>
      <c r="AHR18" s="31"/>
      <c r="AHS18" s="32"/>
      <c r="AHT18" s="32"/>
      <c r="AHU18" s="32"/>
      <c r="AHV18" s="32"/>
      <c r="AHW18" s="32"/>
      <c r="AHX18" s="33"/>
      <c r="AHY18" s="31"/>
      <c r="AHZ18" s="32"/>
      <c r="AIA18" s="32"/>
      <c r="AIB18" s="32"/>
      <c r="AIC18" s="32"/>
      <c r="AID18" s="32"/>
      <c r="AIE18" s="33"/>
      <c r="AIF18" s="31"/>
      <c r="AIG18" s="32"/>
      <c r="AIH18" s="32"/>
      <c r="AII18" s="32"/>
      <c r="AIJ18" s="32"/>
      <c r="AIK18" s="32"/>
      <c r="AIL18" s="33"/>
      <c r="AIM18" s="31"/>
      <c r="AIN18" s="32"/>
      <c r="AIO18" s="32"/>
      <c r="AIP18" s="32"/>
      <c r="AIQ18" s="32"/>
      <c r="AIR18" s="32"/>
      <c r="AIS18" s="33"/>
      <c r="AIT18" s="31"/>
      <c r="AIU18" s="32"/>
      <c r="AIV18" s="32"/>
      <c r="AIW18" s="32"/>
      <c r="AIX18" s="32"/>
      <c r="AIY18" s="32"/>
      <c r="AIZ18" s="33"/>
      <c r="AJA18" s="31"/>
      <c r="AJB18" s="32"/>
      <c r="AJC18" s="32"/>
      <c r="AJD18" s="32"/>
      <c r="AJE18" s="32"/>
      <c r="AJF18" s="32"/>
      <c r="AJG18" s="33"/>
      <c r="AJH18" s="31"/>
      <c r="AJI18" s="32"/>
      <c r="AJJ18" s="32"/>
      <c r="AJK18" s="32"/>
      <c r="AJL18" s="32"/>
      <c r="AJM18" s="32"/>
      <c r="AJN18" s="33"/>
      <c r="AJO18" s="31"/>
      <c r="AJP18" s="32"/>
      <c r="AJQ18" s="32"/>
      <c r="AJR18" s="32"/>
      <c r="AJS18" s="32"/>
      <c r="AJT18" s="32"/>
      <c r="AJU18" s="33"/>
      <c r="AJV18" s="31"/>
      <c r="AJW18" s="32"/>
      <c r="AJX18" s="32"/>
      <c r="AJY18" s="32"/>
      <c r="AJZ18" s="32"/>
      <c r="AKA18" s="32"/>
      <c r="AKB18" s="33"/>
      <c r="AKC18" s="31"/>
      <c r="AKD18" s="32"/>
      <c r="AKE18" s="32"/>
      <c r="AKF18" s="32"/>
      <c r="AKG18" s="32"/>
      <c r="AKH18" s="32"/>
      <c r="AKI18" s="33"/>
      <c r="AKJ18" s="31"/>
      <c r="AKK18" s="32"/>
      <c r="AKL18" s="32"/>
      <c r="AKM18" s="32"/>
      <c r="AKN18" s="32"/>
      <c r="AKO18" s="32"/>
      <c r="AKP18" s="33"/>
      <c r="AKQ18" s="31"/>
      <c r="AKR18" s="32"/>
      <c r="AKS18" s="32"/>
      <c r="AKT18" s="32"/>
      <c r="AKU18" s="32"/>
      <c r="AKV18" s="32"/>
      <c r="AKW18" s="33"/>
      <c r="AKX18" s="31"/>
      <c r="AKY18" s="32"/>
      <c r="AKZ18" s="32"/>
      <c r="ALA18" s="32"/>
      <c r="ALB18" s="32"/>
      <c r="ALC18" s="32"/>
      <c r="ALD18" s="33"/>
      <c r="ALE18" s="31"/>
      <c r="ALF18" s="32"/>
      <c r="ALG18" s="32"/>
      <c r="ALH18" s="32"/>
      <c r="ALI18" s="32"/>
      <c r="ALJ18" s="32"/>
      <c r="ALK18" s="33"/>
      <c r="ALL18" s="31"/>
      <c r="ALM18" s="32"/>
      <c r="ALN18" s="32"/>
      <c r="ALO18" s="32"/>
      <c r="ALP18" s="32"/>
      <c r="ALQ18" s="32"/>
      <c r="ALR18" s="33"/>
      <c r="ALS18" s="31"/>
      <c r="ALT18" s="32"/>
      <c r="ALU18" s="32"/>
      <c r="ALV18" s="32"/>
      <c r="ALW18" s="32"/>
      <c r="ALX18" s="32"/>
      <c r="ALY18" s="33"/>
      <c r="ALZ18" s="31"/>
      <c r="AMA18" s="32"/>
      <c r="AMB18" s="32"/>
      <c r="AMC18" s="32"/>
      <c r="AMD18" s="32"/>
      <c r="AME18" s="32"/>
      <c r="AMF18" s="33"/>
      <c r="AMG18" s="31"/>
      <c r="AMH18" s="32"/>
      <c r="AMI18" s="32"/>
      <c r="AMJ18" s="32"/>
      <c r="AMK18" s="32"/>
      <c r="AML18" s="32"/>
      <c r="AMM18" s="33"/>
      <c r="AMN18" s="31"/>
      <c r="AMO18" s="32"/>
      <c r="AMP18" s="32"/>
      <c r="AMQ18" s="32"/>
      <c r="AMR18" s="32"/>
      <c r="AMS18" s="32"/>
      <c r="AMT18" s="33"/>
      <c r="AMU18" s="31"/>
      <c r="AMV18" s="32"/>
      <c r="AMW18" s="32"/>
      <c r="AMX18" s="32"/>
      <c r="AMY18" s="32"/>
      <c r="AMZ18" s="32"/>
      <c r="ANA18" s="33"/>
      <c r="ANB18" s="31"/>
      <c r="ANC18" s="32"/>
      <c r="AND18" s="32"/>
      <c r="ANE18" s="32"/>
      <c r="ANF18" s="32"/>
      <c r="ANG18" s="32"/>
      <c r="ANH18" s="33"/>
      <c r="ANI18" s="31"/>
      <c r="ANJ18" s="32"/>
      <c r="ANK18" s="32"/>
      <c r="ANL18" s="32"/>
      <c r="ANM18" s="32"/>
      <c r="ANN18" s="32"/>
      <c r="ANO18" s="33"/>
      <c r="ANP18" s="31"/>
      <c r="ANQ18" s="32"/>
      <c r="ANR18" s="32"/>
      <c r="ANS18" s="32"/>
      <c r="ANT18" s="32"/>
      <c r="ANU18" s="32"/>
      <c r="ANV18" s="33"/>
      <c r="ANW18" s="31"/>
      <c r="ANX18" s="32"/>
      <c r="ANY18" s="32"/>
      <c r="ANZ18" s="32"/>
      <c r="AOA18" s="32"/>
      <c r="AOB18" s="32"/>
      <c r="AOC18" s="33"/>
      <c r="AOD18" s="31"/>
      <c r="AOE18" s="32"/>
      <c r="AOF18" s="32"/>
      <c r="AOG18" s="32"/>
      <c r="AOH18" s="32"/>
      <c r="AOI18" s="32"/>
      <c r="AOJ18" s="33"/>
      <c r="AOK18" s="31"/>
      <c r="AOL18" s="32"/>
      <c r="AOM18" s="32"/>
      <c r="AON18" s="32"/>
      <c r="AOO18" s="32"/>
      <c r="AOP18" s="32"/>
      <c r="AOQ18" s="33"/>
      <c r="AOR18" s="31"/>
      <c r="AOS18" s="32"/>
      <c r="AOT18" s="32"/>
      <c r="AOU18" s="32"/>
      <c r="AOV18" s="32"/>
      <c r="AOW18" s="32"/>
      <c r="AOX18" s="33"/>
      <c r="AOY18" s="31"/>
      <c r="AOZ18" s="32"/>
      <c r="APA18" s="32"/>
      <c r="APB18" s="32"/>
      <c r="APC18" s="32"/>
      <c r="APD18" s="32"/>
      <c r="APE18" s="33"/>
      <c r="APF18" s="31"/>
      <c r="APG18" s="32"/>
      <c r="APH18" s="32"/>
      <c r="API18" s="32"/>
      <c r="APJ18" s="32"/>
      <c r="APK18" s="32"/>
      <c r="APL18" s="33"/>
      <c r="APM18" s="31"/>
      <c r="APN18" s="32"/>
      <c r="APO18" s="32"/>
      <c r="APP18" s="32"/>
      <c r="APQ18" s="32"/>
      <c r="APR18" s="32"/>
      <c r="APS18" s="33"/>
      <c r="APT18" s="31"/>
      <c r="APU18" s="32"/>
      <c r="APV18" s="32"/>
      <c r="APW18" s="32"/>
      <c r="APX18" s="32"/>
      <c r="APY18" s="32"/>
      <c r="APZ18" s="33"/>
      <c r="AQA18" s="31"/>
      <c r="AQB18" s="32"/>
      <c r="AQC18" s="32"/>
      <c r="AQD18" s="32"/>
      <c r="AQE18" s="32"/>
      <c r="AQF18" s="32"/>
      <c r="AQG18" s="33"/>
    </row>
    <row r="19" spans="1:1125" ht="30" customHeight="1">
      <c r="A19" s="247"/>
      <c r="B19" s="183"/>
      <c r="C19" s="189"/>
      <c r="D19" s="190"/>
      <c r="E19" s="12" t="s">
        <v>1</v>
      </c>
      <c r="F19" s="35"/>
      <c r="G19" s="36"/>
      <c r="H19" s="36"/>
      <c r="I19" s="36"/>
      <c r="J19" s="36"/>
      <c r="K19" s="36"/>
      <c r="L19" s="37"/>
      <c r="M19" s="38"/>
      <c r="N19" s="36"/>
      <c r="O19" s="36"/>
      <c r="P19" s="36"/>
      <c r="Q19" s="36"/>
      <c r="R19" s="36"/>
      <c r="S19" s="37"/>
      <c r="T19" s="35"/>
      <c r="U19" s="36"/>
      <c r="V19" s="36"/>
      <c r="W19" s="36"/>
      <c r="X19" s="36"/>
      <c r="Y19" s="36"/>
      <c r="Z19" s="37"/>
      <c r="AA19" s="35"/>
      <c r="AB19" s="36"/>
      <c r="AC19" s="36"/>
      <c r="AD19" s="36"/>
      <c r="AE19" s="36"/>
      <c r="AF19" s="36"/>
      <c r="AG19" s="37"/>
      <c r="AH19" s="35"/>
      <c r="AI19" s="36"/>
      <c r="AJ19" s="36"/>
      <c r="AK19" s="36"/>
      <c r="AL19" s="36"/>
      <c r="AM19" s="36"/>
      <c r="AN19" s="37"/>
      <c r="AO19" s="38"/>
      <c r="AP19" s="36"/>
      <c r="AQ19" s="36"/>
      <c r="AR19" s="36"/>
      <c r="AS19" s="36"/>
      <c r="AT19" s="36"/>
      <c r="AU19" s="37"/>
      <c r="AV19" s="35"/>
      <c r="AW19" s="36"/>
      <c r="AX19" s="36"/>
      <c r="AY19" s="36"/>
      <c r="AZ19" s="36"/>
      <c r="BA19" s="36"/>
      <c r="BB19" s="37"/>
      <c r="BC19" s="35"/>
      <c r="BD19" s="36"/>
      <c r="BE19" s="36"/>
      <c r="BF19" s="36"/>
      <c r="BG19" s="36"/>
      <c r="BH19" s="36"/>
      <c r="BI19" s="37"/>
      <c r="BJ19" s="35"/>
      <c r="BK19" s="36"/>
      <c r="BL19" s="36"/>
      <c r="BM19" s="36"/>
      <c r="BN19" s="36"/>
      <c r="BO19" s="36"/>
      <c r="BP19" s="37"/>
      <c r="BQ19" s="35"/>
      <c r="BR19" s="36"/>
      <c r="BS19" s="36"/>
      <c r="BT19" s="36"/>
      <c r="BU19" s="36"/>
      <c r="BV19" s="36"/>
      <c r="BW19" s="37"/>
      <c r="BX19" s="35"/>
      <c r="BY19" s="36"/>
      <c r="BZ19" s="36"/>
      <c r="CA19" s="36"/>
      <c r="CB19" s="36"/>
      <c r="CC19" s="36"/>
      <c r="CD19" s="37"/>
      <c r="CE19" s="35"/>
      <c r="CF19" s="36"/>
      <c r="CG19" s="36"/>
      <c r="CH19" s="36"/>
      <c r="CI19" s="36"/>
      <c r="CJ19" s="36"/>
      <c r="CK19" s="37"/>
      <c r="CL19" s="35"/>
      <c r="CM19" s="36"/>
      <c r="CN19" s="36"/>
      <c r="CO19" s="36"/>
      <c r="CP19" s="36"/>
      <c r="CQ19" s="36"/>
      <c r="CR19" s="37"/>
      <c r="CS19" s="35"/>
      <c r="CT19" s="36"/>
      <c r="CU19" s="36"/>
      <c r="CV19" s="36"/>
      <c r="CW19" s="36"/>
      <c r="CX19" s="36"/>
      <c r="CY19" s="37"/>
      <c r="CZ19" s="35"/>
      <c r="DA19" s="36"/>
      <c r="DB19" s="36"/>
      <c r="DC19" s="36"/>
      <c r="DD19" s="36"/>
      <c r="DE19" s="36"/>
      <c r="DF19" s="37"/>
      <c r="DG19" s="35"/>
      <c r="DH19" s="36"/>
      <c r="DI19" s="36"/>
      <c r="DJ19" s="36"/>
      <c r="DK19" s="36"/>
      <c r="DL19" s="36"/>
      <c r="DM19" s="37"/>
      <c r="DN19" s="35"/>
      <c r="DO19" s="36"/>
      <c r="DP19" s="36"/>
      <c r="DQ19" s="36"/>
      <c r="DR19" s="36"/>
      <c r="DS19" s="36"/>
      <c r="DT19" s="37"/>
      <c r="DU19" s="35"/>
      <c r="DV19" s="36"/>
      <c r="DW19" s="36"/>
      <c r="DX19" s="36"/>
      <c r="DY19" s="36"/>
      <c r="DZ19" s="36"/>
      <c r="EA19" s="37"/>
      <c r="EB19" s="35"/>
      <c r="EC19" s="36"/>
      <c r="ED19" s="36"/>
      <c r="EE19" s="36"/>
      <c r="EF19" s="36"/>
      <c r="EG19" s="36"/>
      <c r="EH19" s="37"/>
      <c r="EI19" s="35"/>
      <c r="EJ19" s="36"/>
      <c r="EK19" s="36"/>
      <c r="EL19" s="36"/>
      <c r="EM19" s="36"/>
      <c r="EN19" s="36"/>
      <c r="EO19" s="37"/>
      <c r="EP19" s="35"/>
      <c r="EQ19" s="36"/>
      <c r="ER19" s="36"/>
      <c r="ES19" s="36"/>
      <c r="ET19" s="36"/>
      <c r="EU19" s="36"/>
      <c r="EV19" s="37"/>
      <c r="EW19" s="35"/>
      <c r="EX19" s="36"/>
      <c r="EY19" s="36"/>
      <c r="EZ19" s="36"/>
      <c r="FA19" s="36"/>
      <c r="FB19" s="36"/>
      <c r="FC19" s="37"/>
      <c r="FD19" s="35"/>
      <c r="FE19" s="36"/>
      <c r="FF19" s="36"/>
      <c r="FG19" s="36"/>
      <c r="FH19" s="36"/>
      <c r="FI19" s="36"/>
      <c r="FJ19" s="37"/>
      <c r="FK19" s="35"/>
      <c r="FL19" s="36"/>
      <c r="FM19" s="36"/>
      <c r="FN19" s="36"/>
      <c r="FO19" s="36"/>
      <c r="FP19" s="36"/>
      <c r="FQ19" s="37"/>
      <c r="FR19" s="35"/>
      <c r="FS19" s="36"/>
      <c r="FT19" s="36"/>
      <c r="FU19" s="36"/>
      <c r="FV19" s="36"/>
      <c r="FW19" s="36"/>
      <c r="FX19" s="37"/>
      <c r="FY19" s="35"/>
      <c r="FZ19" s="36"/>
      <c r="GA19" s="36"/>
      <c r="GB19" s="36"/>
      <c r="GC19" s="36"/>
      <c r="GD19" s="36"/>
      <c r="GE19" s="37"/>
      <c r="GF19" s="35"/>
      <c r="GG19" s="36"/>
      <c r="GH19" s="36"/>
      <c r="GI19" s="36"/>
      <c r="GJ19" s="36"/>
      <c r="GK19" s="36"/>
      <c r="GL19" s="37"/>
      <c r="GM19" s="35"/>
      <c r="GN19" s="36"/>
      <c r="GO19" s="36"/>
      <c r="GP19" s="36"/>
      <c r="GQ19" s="36"/>
      <c r="GR19" s="36"/>
      <c r="GS19" s="37"/>
      <c r="GT19" s="35"/>
      <c r="GU19" s="36"/>
      <c r="GV19" s="36"/>
      <c r="GW19" s="36"/>
      <c r="GX19" s="36"/>
      <c r="GY19" s="36"/>
      <c r="GZ19" s="37"/>
      <c r="HA19" s="35"/>
      <c r="HB19" s="36"/>
      <c r="HC19" s="36"/>
      <c r="HD19" s="36"/>
      <c r="HE19" s="36"/>
      <c r="HF19" s="36"/>
      <c r="HG19" s="37"/>
      <c r="HH19" s="35"/>
      <c r="HI19" s="36"/>
      <c r="HJ19" s="36"/>
      <c r="HK19" s="36"/>
      <c r="HL19" s="36"/>
      <c r="HM19" s="36"/>
      <c r="HN19" s="37"/>
      <c r="HO19" s="35"/>
      <c r="HP19" s="36"/>
      <c r="HQ19" s="36"/>
      <c r="HR19" s="36"/>
      <c r="HS19" s="36"/>
      <c r="HT19" s="36"/>
      <c r="HU19" s="37"/>
      <c r="HV19" s="35"/>
      <c r="HW19" s="36"/>
      <c r="HX19" s="36"/>
      <c r="HY19" s="36"/>
      <c r="HZ19" s="36"/>
      <c r="IA19" s="36"/>
      <c r="IB19" s="37"/>
      <c r="IC19" s="35"/>
      <c r="ID19" s="36"/>
      <c r="IE19" s="36"/>
      <c r="IF19" s="36"/>
      <c r="IG19" s="36"/>
      <c r="IH19" s="36"/>
      <c r="II19" s="37"/>
      <c r="IJ19" s="35"/>
      <c r="IK19" s="36"/>
      <c r="IL19" s="36"/>
      <c r="IM19" s="36"/>
      <c r="IN19" s="36"/>
      <c r="IO19" s="36"/>
      <c r="IP19" s="37"/>
      <c r="IQ19" s="35"/>
      <c r="IR19" s="36"/>
      <c r="IS19" s="36"/>
      <c r="IT19" s="36"/>
      <c r="IU19" s="36"/>
      <c r="IV19" s="36"/>
      <c r="IW19" s="37"/>
      <c r="IX19" s="35"/>
      <c r="IY19" s="36"/>
      <c r="IZ19" s="36"/>
      <c r="JA19" s="36"/>
      <c r="JB19" s="36"/>
      <c r="JC19" s="36"/>
      <c r="JD19" s="37"/>
      <c r="JE19" s="35"/>
      <c r="JF19" s="36"/>
      <c r="JG19" s="36"/>
      <c r="JH19" s="36"/>
      <c r="JI19" s="36"/>
      <c r="JJ19" s="36"/>
      <c r="JK19" s="37"/>
      <c r="JL19" s="35"/>
      <c r="JM19" s="36"/>
      <c r="JN19" s="36"/>
      <c r="JO19" s="36"/>
      <c r="JP19" s="36"/>
      <c r="JQ19" s="36"/>
      <c r="JR19" s="37"/>
      <c r="JS19" s="35"/>
      <c r="JT19" s="36"/>
      <c r="JU19" s="36"/>
      <c r="JV19" s="36"/>
      <c r="JW19" s="36"/>
      <c r="JX19" s="36"/>
      <c r="JY19" s="37"/>
      <c r="JZ19" s="35"/>
      <c r="KA19" s="36"/>
      <c r="KB19" s="36"/>
      <c r="KC19" s="36"/>
      <c r="KD19" s="36"/>
      <c r="KE19" s="36"/>
      <c r="KF19" s="37"/>
      <c r="KG19" s="35"/>
      <c r="KH19" s="36"/>
      <c r="KI19" s="36"/>
      <c r="KJ19" s="36"/>
      <c r="KK19" s="36"/>
      <c r="KL19" s="36"/>
      <c r="KM19" s="37"/>
      <c r="KN19" s="35"/>
      <c r="KO19" s="36"/>
      <c r="KP19" s="36"/>
      <c r="KQ19" s="36"/>
      <c r="KR19" s="36"/>
      <c r="KS19" s="36"/>
      <c r="KT19" s="37"/>
      <c r="KU19" s="35"/>
      <c r="KV19" s="36"/>
      <c r="KW19" s="36"/>
      <c r="KX19" s="36"/>
      <c r="KY19" s="36"/>
      <c r="KZ19" s="36"/>
      <c r="LA19" s="37"/>
      <c r="LB19" s="35"/>
      <c r="LC19" s="36"/>
      <c r="LD19" s="36"/>
      <c r="LE19" s="36"/>
      <c r="LF19" s="36"/>
      <c r="LG19" s="36"/>
      <c r="LH19" s="37"/>
      <c r="LI19" s="35"/>
      <c r="LJ19" s="36"/>
      <c r="LK19" s="36"/>
      <c r="LL19" s="36"/>
      <c r="LM19" s="36"/>
      <c r="LN19" s="36"/>
      <c r="LO19" s="37"/>
      <c r="LP19" s="35"/>
      <c r="LQ19" s="36"/>
      <c r="LR19" s="36"/>
      <c r="LS19" s="36"/>
      <c r="LT19" s="36"/>
      <c r="LU19" s="36"/>
      <c r="LV19" s="37"/>
      <c r="LW19" s="35"/>
      <c r="LX19" s="36"/>
      <c r="LY19" s="36"/>
      <c r="LZ19" s="36"/>
      <c r="MA19" s="36"/>
      <c r="MB19" s="36"/>
      <c r="MC19" s="37"/>
      <c r="MD19" s="35"/>
      <c r="ME19" s="36"/>
      <c r="MF19" s="36"/>
      <c r="MG19" s="36"/>
      <c r="MH19" s="36"/>
      <c r="MI19" s="36"/>
      <c r="MJ19" s="37"/>
      <c r="MK19" s="35"/>
      <c r="ML19" s="36"/>
      <c r="MM19" s="36"/>
      <c r="MN19" s="36"/>
      <c r="MO19" s="36"/>
      <c r="MP19" s="36"/>
      <c r="MQ19" s="37"/>
      <c r="MR19" s="35"/>
      <c r="MS19" s="36"/>
      <c r="MT19" s="36"/>
      <c r="MU19" s="36"/>
      <c r="MV19" s="36"/>
      <c r="MW19" s="36"/>
      <c r="MX19" s="37"/>
      <c r="MY19" s="35"/>
      <c r="MZ19" s="36"/>
      <c r="NA19" s="36"/>
      <c r="NB19" s="36"/>
      <c r="NC19" s="36"/>
      <c r="ND19" s="36"/>
      <c r="NE19" s="37"/>
      <c r="NF19" s="35"/>
      <c r="NG19" s="36"/>
      <c r="NH19" s="36"/>
      <c r="NI19" s="36"/>
      <c r="NJ19" s="36"/>
      <c r="NK19" s="36"/>
      <c r="NL19" s="37"/>
      <c r="NM19" s="35"/>
      <c r="NN19" s="36"/>
      <c r="NO19" s="36"/>
      <c r="NP19" s="36"/>
      <c r="NQ19" s="36"/>
      <c r="NR19" s="36"/>
      <c r="NS19" s="37"/>
      <c r="NT19" s="35"/>
      <c r="NU19" s="36"/>
      <c r="NV19" s="36"/>
      <c r="NW19" s="36"/>
      <c r="NX19" s="36"/>
      <c r="NY19" s="36"/>
      <c r="NZ19" s="37"/>
      <c r="OA19" s="35"/>
      <c r="OB19" s="36"/>
      <c r="OC19" s="36"/>
      <c r="OD19" s="36"/>
      <c r="OE19" s="36"/>
      <c r="OF19" s="36"/>
      <c r="OG19" s="37"/>
      <c r="OH19" s="35"/>
      <c r="OI19" s="36"/>
      <c r="OJ19" s="36"/>
      <c r="OK19" s="36"/>
      <c r="OL19" s="36"/>
      <c r="OM19" s="36"/>
      <c r="ON19" s="37"/>
      <c r="OO19" s="35"/>
      <c r="OP19" s="36"/>
      <c r="OQ19" s="36"/>
      <c r="OR19" s="36"/>
      <c r="OS19" s="36"/>
      <c r="OT19" s="36"/>
      <c r="OU19" s="37"/>
      <c r="OV19" s="35"/>
      <c r="OW19" s="36"/>
      <c r="OX19" s="36"/>
      <c r="OY19" s="36"/>
      <c r="OZ19" s="36"/>
      <c r="PA19" s="36"/>
      <c r="PB19" s="37"/>
      <c r="PC19" s="35"/>
      <c r="PD19" s="36"/>
      <c r="PE19" s="36"/>
      <c r="PF19" s="36"/>
      <c r="PG19" s="36"/>
      <c r="PH19" s="36"/>
      <c r="PI19" s="37"/>
      <c r="PJ19" s="35"/>
      <c r="PK19" s="36"/>
      <c r="PL19" s="36"/>
      <c r="PM19" s="36"/>
      <c r="PN19" s="36"/>
      <c r="PO19" s="36"/>
      <c r="PP19" s="37"/>
      <c r="PQ19" s="35"/>
      <c r="PR19" s="36"/>
      <c r="PS19" s="36"/>
      <c r="PT19" s="36"/>
      <c r="PU19" s="36"/>
      <c r="PV19" s="36"/>
      <c r="PW19" s="37"/>
      <c r="PX19" s="35"/>
      <c r="PY19" s="36"/>
      <c r="PZ19" s="36"/>
      <c r="QA19" s="36"/>
      <c r="QB19" s="36"/>
      <c r="QC19" s="36"/>
      <c r="QD19" s="37"/>
      <c r="QE19" s="35"/>
      <c r="QF19" s="36"/>
      <c r="QG19" s="36"/>
      <c r="QH19" s="36"/>
      <c r="QI19" s="36"/>
      <c r="QJ19" s="36"/>
      <c r="QK19" s="37"/>
      <c r="QL19" s="35"/>
      <c r="QM19" s="36"/>
      <c r="QN19" s="36"/>
      <c r="QO19" s="36"/>
      <c r="QP19" s="36"/>
      <c r="QQ19" s="36"/>
      <c r="QR19" s="37"/>
      <c r="QS19" s="35"/>
      <c r="QT19" s="36"/>
      <c r="QU19" s="36"/>
      <c r="QV19" s="36"/>
      <c r="QW19" s="36"/>
      <c r="QX19" s="36"/>
      <c r="QY19" s="37"/>
      <c r="QZ19" s="35"/>
      <c r="RA19" s="36"/>
      <c r="RB19" s="36"/>
      <c r="RC19" s="36"/>
      <c r="RD19" s="36"/>
      <c r="RE19" s="36"/>
      <c r="RF19" s="37"/>
      <c r="RG19" s="35"/>
      <c r="RH19" s="36"/>
      <c r="RI19" s="36"/>
      <c r="RJ19" s="36"/>
      <c r="RK19" s="36"/>
      <c r="RL19" s="36"/>
      <c r="RM19" s="37"/>
      <c r="RN19" s="35"/>
      <c r="RO19" s="36"/>
      <c r="RP19" s="36"/>
      <c r="RQ19" s="36"/>
      <c r="RR19" s="36"/>
      <c r="RS19" s="36"/>
      <c r="RT19" s="37"/>
      <c r="RU19" s="35"/>
      <c r="RV19" s="36"/>
      <c r="RW19" s="36"/>
      <c r="RX19" s="36"/>
      <c r="RY19" s="36"/>
      <c r="RZ19" s="36"/>
      <c r="SA19" s="37"/>
      <c r="SB19" s="35"/>
      <c r="SC19" s="36"/>
      <c r="SD19" s="36"/>
      <c r="SE19" s="36"/>
      <c r="SF19" s="36"/>
      <c r="SG19" s="36"/>
      <c r="SH19" s="37"/>
      <c r="SI19" s="35"/>
      <c r="SJ19" s="36"/>
      <c r="SK19" s="36"/>
      <c r="SL19" s="36"/>
      <c r="SM19" s="36"/>
      <c r="SN19" s="36"/>
      <c r="SO19" s="37"/>
      <c r="SP19" s="35"/>
      <c r="SQ19" s="36"/>
      <c r="SR19" s="36"/>
      <c r="SS19" s="36"/>
      <c r="ST19" s="36"/>
      <c r="SU19" s="36"/>
      <c r="SV19" s="37"/>
      <c r="SW19" s="35"/>
      <c r="SX19" s="36"/>
      <c r="SY19" s="36"/>
      <c r="SZ19" s="36"/>
      <c r="TA19" s="36"/>
      <c r="TB19" s="36"/>
      <c r="TC19" s="37"/>
      <c r="TD19" s="35"/>
      <c r="TE19" s="36"/>
      <c r="TF19" s="36"/>
      <c r="TG19" s="36"/>
      <c r="TH19" s="36"/>
      <c r="TI19" s="36"/>
      <c r="TJ19" s="37"/>
      <c r="TK19" s="35"/>
      <c r="TL19" s="36"/>
      <c r="TM19" s="36"/>
      <c r="TN19" s="36"/>
      <c r="TO19" s="36"/>
      <c r="TP19" s="36"/>
      <c r="TQ19" s="37"/>
      <c r="TR19" s="35"/>
      <c r="TS19" s="36"/>
      <c r="TT19" s="36"/>
      <c r="TU19" s="36"/>
      <c r="TV19" s="36"/>
      <c r="TW19" s="36"/>
      <c r="TX19" s="37"/>
      <c r="TY19" s="35"/>
      <c r="TZ19" s="36"/>
      <c r="UA19" s="36"/>
      <c r="UB19" s="36"/>
      <c r="UC19" s="36"/>
      <c r="UD19" s="36"/>
      <c r="UE19" s="37"/>
      <c r="UF19" s="35"/>
      <c r="UG19" s="36"/>
      <c r="UH19" s="36"/>
      <c r="UI19" s="36"/>
      <c r="UJ19" s="36"/>
      <c r="UK19" s="36"/>
      <c r="UL19" s="37"/>
      <c r="UM19" s="35"/>
      <c r="UN19" s="36"/>
      <c r="UO19" s="36"/>
      <c r="UP19" s="36"/>
      <c r="UQ19" s="36"/>
      <c r="UR19" s="36"/>
      <c r="US19" s="37"/>
      <c r="UT19" s="35"/>
      <c r="UU19" s="36"/>
      <c r="UV19" s="36"/>
      <c r="UW19" s="36"/>
      <c r="UX19" s="36"/>
      <c r="UY19" s="36"/>
      <c r="UZ19" s="37"/>
      <c r="VA19" s="35"/>
      <c r="VB19" s="36"/>
      <c r="VC19" s="36"/>
      <c r="VD19" s="36"/>
      <c r="VE19" s="36"/>
      <c r="VF19" s="36"/>
      <c r="VG19" s="37"/>
      <c r="VH19" s="35"/>
      <c r="VI19" s="36"/>
      <c r="VJ19" s="36"/>
      <c r="VK19" s="36"/>
      <c r="VL19" s="36"/>
      <c r="VM19" s="36"/>
      <c r="VN19" s="37"/>
      <c r="VO19" s="35"/>
      <c r="VP19" s="36"/>
      <c r="VQ19" s="36"/>
      <c r="VR19" s="36"/>
      <c r="VS19" s="36"/>
      <c r="VT19" s="36"/>
      <c r="VU19" s="37"/>
      <c r="VV19" s="35"/>
      <c r="VW19" s="36"/>
      <c r="VX19" s="36"/>
      <c r="VY19" s="36"/>
      <c r="VZ19" s="36"/>
      <c r="WA19" s="36"/>
      <c r="WB19" s="37"/>
      <c r="WC19" s="35"/>
      <c r="WD19" s="36"/>
      <c r="WE19" s="36"/>
      <c r="WF19" s="36"/>
      <c r="WG19" s="36"/>
      <c r="WH19" s="36"/>
      <c r="WI19" s="37"/>
      <c r="WJ19" s="35"/>
      <c r="WK19" s="36"/>
      <c r="WL19" s="36"/>
      <c r="WM19" s="36"/>
      <c r="WN19" s="36"/>
      <c r="WO19" s="36"/>
      <c r="WP19" s="37"/>
      <c r="WQ19" s="35"/>
      <c r="WR19" s="36"/>
      <c r="WS19" s="36"/>
      <c r="WT19" s="36"/>
      <c r="WU19" s="36"/>
      <c r="WV19" s="36"/>
      <c r="WW19" s="37"/>
      <c r="WX19" s="35"/>
      <c r="WY19" s="36"/>
      <c r="WZ19" s="36"/>
      <c r="XA19" s="36"/>
      <c r="XB19" s="36"/>
      <c r="XC19" s="36"/>
      <c r="XD19" s="37"/>
      <c r="XE19" s="35"/>
      <c r="XF19" s="36"/>
      <c r="XG19" s="36"/>
      <c r="XH19" s="36"/>
      <c r="XI19" s="36"/>
      <c r="XJ19" s="36"/>
      <c r="XK19" s="37"/>
      <c r="XL19" s="35"/>
      <c r="XM19" s="36"/>
      <c r="XN19" s="36"/>
      <c r="XO19" s="36"/>
      <c r="XP19" s="36"/>
      <c r="XQ19" s="36"/>
      <c r="XR19" s="37"/>
      <c r="XS19" s="35"/>
      <c r="XT19" s="36"/>
      <c r="XU19" s="36"/>
      <c r="XV19" s="36"/>
      <c r="XW19" s="36"/>
      <c r="XX19" s="36"/>
      <c r="XY19" s="37"/>
      <c r="XZ19" s="35"/>
      <c r="YA19" s="36"/>
      <c r="YB19" s="36"/>
      <c r="YC19" s="36"/>
      <c r="YD19" s="36"/>
      <c r="YE19" s="36"/>
      <c r="YF19" s="37"/>
      <c r="YG19" s="35"/>
      <c r="YH19" s="36"/>
      <c r="YI19" s="36"/>
      <c r="YJ19" s="36"/>
      <c r="YK19" s="36"/>
      <c r="YL19" s="36"/>
      <c r="YM19" s="37"/>
      <c r="YN19" s="35"/>
      <c r="YO19" s="36"/>
      <c r="YP19" s="36"/>
      <c r="YQ19" s="36"/>
      <c r="YR19" s="36"/>
      <c r="YS19" s="36"/>
      <c r="YT19" s="37"/>
      <c r="YU19" s="35"/>
      <c r="YV19" s="36"/>
      <c r="YW19" s="36"/>
      <c r="YX19" s="36"/>
      <c r="YY19" s="36"/>
      <c r="YZ19" s="36"/>
      <c r="ZA19" s="37"/>
      <c r="ZB19" s="35"/>
      <c r="ZC19" s="36"/>
      <c r="ZD19" s="36"/>
      <c r="ZE19" s="36"/>
      <c r="ZF19" s="36"/>
      <c r="ZG19" s="36"/>
      <c r="ZH19" s="37"/>
      <c r="ZI19" s="35"/>
      <c r="ZJ19" s="36"/>
      <c r="ZK19" s="36"/>
      <c r="ZL19" s="36"/>
      <c r="ZM19" s="36"/>
      <c r="ZN19" s="36"/>
      <c r="ZO19" s="37"/>
      <c r="ZP19" s="35"/>
      <c r="ZQ19" s="36"/>
      <c r="ZR19" s="36"/>
      <c r="ZS19" s="36"/>
      <c r="ZT19" s="36"/>
      <c r="ZU19" s="36"/>
      <c r="ZV19" s="37"/>
      <c r="ZW19" s="35"/>
      <c r="ZX19" s="36"/>
      <c r="ZY19" s="36"/>
      <c r="ZZ19" s="36"/>
      <c r="AAA19" s="36"/>
      <c r="AAB19" s="36"/>
      <c r="AAC19" s="37"/>
      <c r="AAD19" s="35"/>
      <c r="AAE19" s="36"/>
      <c r="AAF19" s="36"/>
      <c r="AAG19" s="36"/>
      <c r="AAH19" s="36"/>
      <c r="AAI19" s="36"/>
      <c r="AAJ19" s="37"/>
      <c r="AAK19" s="35"/>
      <c r="AAL19" s="36"/>
      <c r="AAM19" s="36"/>
      <c r="AAN19" s="36"/>
      <c r="AAO19" s="36"/>
      <c r="AAP19" s="36"/>
      <c r="AAQ19" s="37"/>
      <c r="AAR19" s="35"/>
      <c r="AAS19" s="36"/>
      <c r="AAT19" s="36"/>
      <c r="AAU19" s="36"/>
      <c r="AAV19" s="36"/>
      <c r="AAW19" s="36"/>
      <c r="AAX19" s="37"/>
      <c r="AAY19" s="35"/>
      <c r="AAZ19" s="36"/>
      <c r="ABA19" s="36"/>
      <c r="ABB19" s="36"/>
      <c r="ABC19" s="36"/>
      <c r="ABD19" s="36"/>
      <c r="ABE19" s="37"/>
      <c r="ABF19" s="35"/>
      <c r="ABG19" s="36"/>
      <c r="ABH19" s="36"/>
      <c r="ABI19" s="36"/>
      <c r="ABJ19" s="36"/>
      <c r="ABK19" s="36"/>
      <c r="ABL19" s="37"/>
      <c r="ABM19" s="35"/>
      <c r="ABN19" s="36"/>
      <c r="ABO19" s="36"/>
      <c r="ABP19" s="36"/>
      <c r="ABQ19" s="36"/>
      <c r="ABR19" s="36"/>
      <c r="ABS19" s="37"/>
      <c r="ABT19" s="35"/>
      <c r="ABU19" s="36"/>
      <c r="ABV19" s="36"/>
      <c r="ABW19" s="36"/>
      <c r="ABX19" s="36"/>
      <c r="ABY19" s="36"/>
      <c r="ABZ19" s="37"/>
      <c r="ACA19" s="35"/>
      <c r="ACB19" s="36"/>
      <c r="ACC19" s="36"/>
      <c r="ACD19" s="36"/>
      <c r="ACE19" s="36"/>
      <c r="ACF19" s="36"/>
      <c r="ACG19" s="37"/>
      <c r="ACH19" s="35"/>
      <c r="ACI19" s="36"/>
      <c r="ACJ19" s="36"/>
      <c r="ACK19" s="36"/>
      <c r="ACL19" s="36"/>
      <c r="ACM19" s="36"/>
      <c r="ACN19" s="37"/>
      <c r="ACO19" s="35"/>
      <c r="ACP19" s="36"/>
      <c r="ACQ19" s="36"/>
      <c r="ACR19" s="36"/>
      <c r="ACS19" s="36"/>
      <c r="ACT19" s="36"/>
      <c r="ACU19" s="37"/>
      <c r="ACV19" s="35"/>
      <c r="ACW19" s="36"/>
      <c r="ACX19" s="36"/>
      <c r="ACY19" s="36"/>
      <c r="ACZ19" s="36"/>
      <c r="ADA19" s="36"/>
      <c r="ADB19" s="37"/>
      <c r="ADC19" s="35"/>
      <c r="ADD19" s="36"/>
      <c r="ADE19" s="36"/>
      <c r="ADF19" s="36"/>
      <c r="ADG19" s="36"/>
      <c r="ADH19" s="36"/>
      <c r="ADI19" s="37"/>
      <c r="ADJ19" s="35"/>
      <c r="ADK19" s="36"/>
      <c r="ADL19" s="36"/>
      <c r="ADM19" s="36"/>
      <c r="ADN19" s="36"/>
      <c r="ADO19" s="36"/>
      <c r="ADP19" s="37"/>
      <c r="ADQ19" s="35"/>
      <c r="ADR19" s="36"/>
      <c r="ADS19" s="36"/>
      <c r="ADT19" s="36"/>
      <c r="ADU19" s="36"/>
      <c r="ADV19" s="36"/>
      <c r="ADW19" s="37"/>
      <c r="ADX19" s="35"/>
      <c r="ADY19" s="36"/>
      <c r="ADZ19" s="36"/>
      <c r="AEA19" s="36"/>
      <c r="AEB19" s="36"/>
      <c r="AEC19" s="36"/>
      <c r="AED19" s="37"/>
      <c r="AEE19" s="35"/>
      <c r="AEF19" s="36"/>
      <c r="AEG19" s="36"/>
      <c r="AEH19" s="36"/>
      <c r="AEI19" s="36"/>
      <c r="AEJ19" s="36"/>
      <c r="AEK19" s="37"/>
      <c r="AEL19" s="35"/>
      <c r="AEM19" s="36"/>
      <c r="AEN19" s="36"/>
      <c r="AEO19" s="36"/>
      <c r="AEP19" s="36"/>
      <c r="AEQ19" s="36"/>
      <c r="AER19" s="37"/>
      <c r="AES19" s="35"/>
      <c r="AET19" s="36"/>
      <c r="AEU19" s="36"/>
      <c r="AEV19" s="36"/>
      <c r="AEW19" s="36"/>
      <c r="AEX19" s="36"/>
      <c r="AEY19" s="37"/>
      <c r="AEZ19" s="35"/>
      <c r="AFA19" s="36"/>
      <c r="AFB19" s="36"/>
      <c r="AFC19" s="36"/>
      <c r="AFD19" s="36"/>
      <c r="AFE19" s="36"/>
      <c r="AFF19" s="37"/>
      <c r="AFG19" s="35"/>
      <c r="AFH19" s="36"/>
      <c r="AFI19" s="36"/>
      <c r="AFJ19" s="36"/>
      <c r="AFK19" s="36"/>
      <c r="AFL19" s="36"/>
      <c r="AFM19" s="37"/>
      <c r="AFN19" s="35"/>
      <c r="AFO19" s="36"/>
      <c r="AFP19" s="36"/>
      <c r="AFQ19" s="36"/>
      <c r="AFR19" s="36"/>
      <c r="AFS19" s="36"/>
      <c r="AFT19" s="37"/>
      <c r="AFU19" s="35"/>
      <c r="AFV19" s="36"/>
      <c r="AFW19" s="36"/>
      <c r="AFX19" s="36"/>
      <c r="AFY19" s="36"/>
      <c r="AFZ19" s="36"/>
      <c r="AGA19" s="37"/>
      <c r="AGB19" s="35"/>
      <c r="AGC19" s="36"/>
      <c r="AGD19" s="36"/>
      <c r="AGE19" s="36"/>
      <c r="AGF19" s="36"/>
      <c r="AGG19" s="36"/>
      <c r="AGH19" s="37"/>
      <c r="AGI19" s="35"/>
      <c r="AGJ19" s="36"/>
      <c r="AGK19" s="36"/>
      <c r="AGL19" s="36"/>
      <c r="AGM19" s="36"/>
      <c r="AGN19" s="36"/>
      <c r="AGO19" s="37"/>
      <c r="AGP19" s="35"/>
      <c r="AGQ19" s="36"/>
      <c r="AGR19" s="36"/>
      <c r="AGS19" s="36"/>
      <c r="AGT19" s="36"/>
      <c r="AGU19" s="36"/>
      <c r="AGV19" s="37"/>
      <c r="AGW19" s="35"/>
      <c r="AGX19" s="36"/>
      <c r="AGY19" s="36"/>
      <c r="AGZ19" s="36"/>
      <c r="AHA19" s="36"/>
      <c r="AHB19" s="36"/>
      <c r="AHC19" s="37"/>
      <c r="AHD19" s="35"/>
      <c r="AHE19" s="36"/>
      <c r="AHF19" s="36"/>
      <c r="AHG19" s="36"/>
      <c r="AHH19" s="36"/>
      <c r="AHI19" s="36"/>
      <c r="AHJ19" s="37"/>
      <c r="AHK19" s="35"/>
      <c r="AHL19" s="36"/>
      <c r="AHM19" s="36"/>
      <c r="AHN19" s="36"/>
      <c r="AHO19" s="36"/>
      <c r="AHP19" s="36"/>
      <c r="AHQ19" s="37"/>
      <c r="AHR19" s="35"/>
      <c r="AHS19" s="36"/>
      <c r="AHT19" s="36"/>
      <c r="AHU19" s="36"/>
      <c r="AHV19" s="36"/>
      <c r="AHW19" s="36"/>
      <c r="AHX19" s="37"/>
      <c r="AHY19" s="35"/>
      <c r="AHZ19" s="36"/>
      <c r="AIA19" s="36"/>
      <c r="AIB19" s="36"/>
      <c r="AIC19" s="36"/>
      <c r="AID19" s="36"/>
      <c r="AIE19" s="37"/>
      <c r="AIF19" s="35"/>
      <c r="AIG19" s="36"/>
      <c r="AIH19" s="36"/>
      <c r="AII19" s="36"/>
      <c r="AIJ19" s="36"/>
      <c r="AIK19" s="36"/>
      <c r="AIL19" s="37"/>
      <c r="AIM19" s="35"/>
      <c r="AIN19" s="36"/>
      <c r="AIO19" s="36"/>
      <c r="AIP19" s="36"/>
      <c r="AIQ19" s="36"/>
      <c r="AIR19" s="36"/>
      <c r="AIS19" s="37"/>
      <c r="AIT19" s="35"/>
      <c r="AIU19" s="36"/>
      <c r="AIV19" s="36"/>
      <c r="AIW19" s="36"/>
      <c r="AIX19" s="36"/>
      <c r="AIY19" s="36"/>
      <c r="AIZ19" s="37"/>
      <c r="AJA19" s="35"/>
      <c r="AJB19" s="36"/>
      <c r="AJC19" s="36"/>
      <c r="AJD19" s="36"/>
      <c r="AJE19" s="36"/>
      <c r="AJF19" s="36"/>
      <c r="AJG19" s="37"/>
      <c r="AJH19" s="35"/>
      <c r="AJI19" s="36"/>
      <c r="AJJ19" s="36"/>
      <c r="AJK19" s="36"/>
      <c r="AJL19" s="36"/>
      <c r="AJM19" s="36"/>
      <c r="AJN19" s="37"/>
      <c r="AJO19" s="35"/>
      <c r="AJP19" s="36"/>
      <c r="AJQ19" s="36"/>
      <c r="AJR19" s="36"/>
      <c r="AJS19" s="36"/>
      <c r="AJT19" s="36"/>
      <c r="AJU19" s="37"/>
      <c r="AJV19" s="35"/>
      <c r="AJW19" s="36"/>
      <c r="AJX19" s="36"/>
      <c r="AJY19" s="36"/>
      <c r="AJZ19" s="36"/>
      <c r="AKA19" s="36"/>
      <c r="AKB19" s="37"/>
      <c r="AKC19" s="35"/>
      <c r="AKD19" s="36"/>
      <c r="AKE19" s="36"/>
      <c r="AKF19" s="36"/>
      <c r="AKG19" s="36"/>
      <c r="AKH19" s="36"/>
      <c r="AKI19" s="37"/>
      <c r="AKJ19" s="35"/>
      <c r="AKK19" s="36"/>
      <c r="AKL19" s="36"/>
      <c r="AKM19" s="36"/>
      <c r="AKN19" s="36"/>
      <c r="AKO19" s="36"/>
      <c r="AKP19" s="37"/>
      <c r="AKQ19" s="35"/>
      <c r="AKR19" s="36"/>
      <c r="AKS19" s="36"/>
      <c r="AKT19" s="36"/>
      <c r="AKU19" s="36"/>
      <c r="AKV19" s="36"/>
      <c r="AKW19" s="37"/>
      <c r="AKX19" s="35"/>
      <c r="AKY19" s="36"/>
      <c r="AKZ19" s="36"/>
      <c r="ALA19" s="36"/>
      <c r="ALB19" s="36"/>
      <c r="ALC19" s="36"/>
      <c r="ALD19" s="37"/>
      <c r="ALE19" s="35"/>
      <c r="ALF19" s="36"/>
      <c r="ALG19" s="36"/>
      <c r="ALH19" s="36"/>
      <c r="ALI19" s="36"/>
      <c r="ALJ19" s="36"/>
      <c r="ALK19" s="37"/>
      <c r="ALL19" s="35"/>
      <c r="ALM19" s="36"/>
      <c r="ALN19" s="36"/>
      <c r="ALO19" s="36"/>
      <c r="ALP19" s="36"/>
      <c r="ALQ19" s="36"/>
      <c r="ALR19" s="37"/>
      <c r="ALS19" s="35"/>
      <c r="ALT19" s="36"/>
      <c r="ALU19" s="36"/>
      <c r="ALV19" s="36"/>
      <c r="ALW19" s="36"/>
      <c r="ALX19" s="36"/>
      <c r="ALY19" s="37"/>
      <c r="ALZ19" s="35"/>
      <c r="AMA19" s="36"/>
      <c r="AMB19" s="36"/>
      <c r="AMC19" s="36"/>
      <c r="AMD19" s="36"/>
      <c r="AME19" s="36"/>
      <c r="AMF19" s="37"/>
      <c r="AMG19" s="35"/>
      <c r="AMH19" s="36"/>
      <c r="AMI19" s="36"/>
      <c r="AMJ19" s="36"/>
      <c r="AMK19" s="36"/>
      <c r="AML19" s="36"/>
      <c r="AMM19" s="37"/>
      <c r="AMN19" s="35"/>
      <c r="AMO19" s="36"/>
      <c r="AMP19" s="36"/>
      <c r="AMQ19" s="36"/>
      <c r="AMR19" s="36"/>
      <c r="AMS19" s="36"/>
      <c r="AMT19" s="37"/>
      <c r="AMU19" s="35"/>
      <c r="AMV19" s="36"/>
      <c r="AMW19" s="36"/>
      <c r="AMX19" s="36"/>
      <c r="AMY19" s="36"/>
      <c r="AMZ19" s="36"/>
      <c r="ANA19" s="37"/>
      <c r="ANB19" s="35"/>
      <c r="ANC19" s="36"/>
      <c r="AND19" s="36"/>
      <c r="ANE19" s="36"/>
      <c r="ANF19" s="36"/>
      <c r="ANG19" s="36"/>
      <c r="ANH19" s="37"/>
      <c r="ANI19" s="35"/>
      <c r="ANJ19" s="36"/>
      <c r="ANK19" s="36"/>
      <c r="ANL19" s="36"/>
      <c r="ANM19" s="36"/>
      <c r="ANN19" s="36"/>
      <c r="ANO19" s="37"/>
      <c r="ANP19" s="35"/>
      <c r="ANQ19" s="36"/>
      <c r="ANR19" s="36"/>
      <c r="ANS19" s="36"/>
      <c r="ANT19" s="36"/>
      <c r="ANU19" s="36"/>
      <c r="ANV19" s="37"/>
      <c r="ANW19" s="35"/>
      <c r="ANX19" s="36"/>
      <c r="ANY19" s="36"/>
      <c r="ANZ19" s="36"/>
      <c r="AOA19" s="36"/>
      <c r="AOB19" s="36"/>
      <c r="AOC19" s="37"/>
      <c r="AOD19" s="35"/>
      <c r="AOE19" s="36"/>
      <c r="AOF19" s="36"/>
      <c r="AOG19" s="36"/>
      <c r="AOH19" s="36"/>
      <c r="AOI19" s="36"/>
      <c r="AOJ19" s="37"/>
      <c r="AOK19" s="35"/>
      <c r="AOL19" s="36"/>
      <c r="AOM19" s="36"/>
      <c r="AON19" s="36"/>
      <c r="AOO19" s="36"/>
      <c r="AOP19" s="36"/>
      <c r="AOQ19" s="37"/>
      <c r="AOR19" s="35"/>
      <c r="AOS19" s="36"/>
      <c r="AOT19" s="36"/>
      <c r="AOU19" s="36"/>
      <c r="AOV19" s="36"/>
      <c r="AOW19" s="36"/>
      <c r="AOX19" s="37"/>
      <c r="AOY19" s="35"/>
      <c r="AOZ19" s="36"/>
      <c r="APA19" s="36"/>
      <c r="APB19" s="36"/>
      <c r="APC19" s="36"/>
      <c r="APD19" s="36"/>
      <c r="APE19" s="37"/>
      <c r="APF19" s="35"/>
      <c r="APG19" s="36"/>
      <c r="APH19" s="36"/>
      <c r="API19" s="36"/>
      <c r="APJ19" s="36"/>
      <c r="APK19" s="36"/>
      <c r="APL19" s="37"/>
      <c r="APM19" s="35"/>
      <c r="APN19" s="36"/>
      <c r="APO19" s="36"/>
      <c r="APP19" s="36"/>
      <c r="APQ19" s="36"/>
      <c r="APR19" s="36"/>
      <c r="APS19" s="37"/>
      <c r="APT19" s="35"/>
      <c r="APU19" s="36"/>
      <c r="APV19" s="36"/>
      <c r="APW19" s="36"/>
      <c r="APX19" s="36"/>
      <c r="APY19" s="36"/>
      <c r="APZ19" s="37"/>
      <c r="AQA19" s="35"/>
      <c r="AQB19" s="36"/>
      <c r="AQC19" s="36"/>
      <c r="AQD19" s="36"/>
      <c r="AQE19" s="36"/>
      <c r="AQF19" s="36"/>
      <c r="AQG19" s="37"/>
    </row>
    <row r="20" spans="1:1125" ht="30" customHeight="1">
      <c r="A20" s="247"/>
      <c r="B20" s="184" t="s">
        <v>42</v>
      </c>
      <c r="C20" s="191"/>
      <c r="D20" s="191"/>
      <c r="E20" s="13" t="s">
        <v>0</v>
      </c>
      <c r="F20" s="31"/>
      <c r="G20" s="32"/>
      <c r="H20" s="32"/>
      <c r="I20" s="32"/>
      <c r="J20" s="32"/>
      <c r="K20" s="32"/>
      <c r="L20" s="33"/>
      <c r="M20" s="34"/>
      <c r="N20" s="32"/>
      <c r="O20" s="32"/>
      <c r="P20" s="32"/>
      <c r="Q20" s="32"/>
      <c r="R20" s="32"/>
      <c r="S20" s="33"/>
      <c r="T20" s="31"/>
      <c r="U20" s="32"/>
      <c r="V20" s="32"/>
      <c r="W20" s="32"/>
      <c r="X20" s="32"/>
      <c r="Y20" s="32"/>
      <c r="Z20" s="33"/>
      <c r="AA20" s="31"/>
      <c r="AB20" s="32"/>
      <c r="AC20" s="32"/>
      <c r="AD20" s="32"/>
      <c r="AE20" s="32"/>
      <c r="AF20" s="32"/>
      <c r="AG20" s="33"/>
      <c r="AH20" s="31"/>
      <c r="AI20" s="32"/>
      <c r="AJ20" s="32"/>
      <c r="AK20" s="32"/>
      <c r="AL20" s="32"/>
      <c r="AM20" s="32"/>
      <c r="AN20" s="33"/>
      <c r="AO20" s="34"/>
      <c r="AP20" s="32"/>
      <c r="AQ20" s="32"/>
      <c r="AR20" s="32"/>
      <c r="AS20" s="32"/>
      <c r="AT20" s="32"/>
      <c r="AU20" s="33"/>
      <c r="AV20" s="31"/>
      <c r="AW20" s="32"/>
      <c r="AX20" s="32"/>
      <c r="AY20" s="32"/>
      <c r="AZ20" s="32"/>
      <c r="BA20" s="32"/>
      <c r="BB20" s="33"/>
      <c r="BC20" s="31"/>
      <c r="BD20" s="32"/>
      <c r="BE20" s="32"/>
      <c r="BF20" s="32"/>
      <c r="BG20" s="32"/>
      <c r="BH20" s="32"/>
      <c r="BI20" s="33"/>
      <c r="BJ20" s="31"/>
      <c r="BK20" s="32"/>
      <c r="BL20" s="32"/>
      <c r="BM20" s="32"/>
      <c r="BN20" s="32"/>
      <c r="BO20" s="32"/>
      <c r="BP20" s="33"/>
      <c r="BQ20" s="31"/>
      <c r="BR20" s="32"/>
      <c r="BS20" s="32"/>
      <c r="BT20" s="32"/>
      <c r="BU20" s="32"/>
      <c r="BV20" s="32"/>
      <c r="BW20" s="33"/>
      <c r="BX20" s="31"/>
      <c r="BY20" s="32"/>
      <c r="BZ20" s="32"/>
      <c r="CA20" s="32"/>
      <c r="CB20" s="32"/>
      <c r="CC20" s="32"/>
      <c r="CD20" s="33"/>
      <c r="CE20" s="31"/>
      <c r="CF20" s="32"/>
      <c r="CG20" s="32"/>
      <c r="CH20" s="32"/>
      <c r="CI20" s="32"/>
      <c r="CJ20" s="32"/>
      <c r="CK20" s="33"/>
      <c r="CL20" s="31"/>
      <c r="CM20" s="32"/>
      <c r="CN20" s="32"/>
      <c r="CO20" s="32"/>
      <c r="CP20" s="32"/>
      <c r="CQ20" s="32"/>
      <c r="CR20" s="33"/>
      <c r="CS20" s="31"/>
      <c r="CT20" s="32"/>
      <c r="CU20" s="32"/>
      <c r="CV20" s="32"/>
      <c r="CW20" s="32"/>
      <c r="CX20" s="32"/>
      <c r="CY20" s="33"/>
      <c r="CZ20" s="31"/>
      <c r="DA20" s="32"/>
      <c r="DB20" s="32"/>
      <c r="DC20" s="32"/>
      <c r="DD20" s="32"/>
      <c r="DE20" s="32"/>
      <c r="DF20" s="33"/>
      <c r="DG20" s="31"/>
      <c r="DH20" s="32"/>
      <c r="DI20" s="32"/>
      <c r="DJ20" s="32"/>
      <c r="DK20" s="32"/>
      <c r="DL20" s="32"/>
      <c r="DM20" s="33"/>
      <c r="DN20" s="31"/>
      <c r="DO20" s="32"/>
      <c r="DP20" s="32"/>
      <c r="DQ20" s="32"/>
      <c r="DR20" s="32"/>
      <c r="DS20" s="32"/>
      <c r="DT20" s="33"/>
      <c r="DU20" s="31"/>
      <c r="DV20" s="32"/>
      <c r="DW20" s="32"/>
      <c r="DX20" s="32"/>
      <c r="DY20" s="32"/>
      <c r="DZ20" s="32"/>
      <c r="EA20" s="33"/>
      <c r="EB20" s="31"/>
      <c r="EC20" s="32"/>
      <c r="ED20" s="32"/>
      <c r="EE20" s="32"/>
      <c r="EF20" s="32"/>
      <c r="EG20" s="32"/>
      <c r="EH20" s="33"/>
      <c r="EI20" s="31"/>
      <c r="EJ20" s="32"/>
      <c r="EK20" s="32"/>
      <c r="EL20" s="32"/>
      <c r="EM20" s="32"/>
      <c r="EN20" s="32"/>
      <c r="EO20" s="33"/>
      <c r="EP20" s="31"/>
      <c r="EQ20" s="32"/>
      <c r="ER20" s="32"/>
      <c r="ES20" s="32"/>
      <c r="ET20" s="32"/>
      <c r="EU20" s="32"/>
      <c r="EV20" s="33"/>
      <c r="EW20" s="31"/>
      <c r="EX20" s="32"/>
      <c r="EY20" s="32"/>
      <c r="EZ20" s="32"/>
      <c r="FA20" s="32"/>
      <c r="FB20" s="32"/>
      <c r="FC20" s="33"/>
      <c r="FD20" s="31"/>
      <c r="FE20" s="32"/>
      <c r="FF20" s="32"/>
      <c r="FG20" s="32"/>
      <c r="FH20" s="32"/>
      <c r="FI20" s="32"/>
      <c r="FJ20" s="33"/>
      <c r="FK20" s="31"/>
      <c r="FL20" s="32"/>
      <c r="FM20" s="32"/>
      <c r="FN20" s="32"/>
      <c r="FO20" s="32"/>
      <c r="FP20" s="32"/>
      <c r="FQ20" s="33"/>
      <c r="FR20" s="31"/>
      <c r="FS20" s="32"/>
      <c r="FT20" s="32"/>
      <c r="FU20" s="32"/>
      <c r="FV20" s="32"/>
      <c r="FW20" s="32"/>
      <c r="FX20" s="33"/>
      <c r="FY20" s="31"/>
      <c r="FZ20" s="32"/>
      <c r="GA20" s="32"/>
      <c r="GB20" s="32"/>
      <c r="GC20" s="32"/>
      <c r="GD20" s="32"/>
      <c r="GE20" s="33"/>
      <c r="GF20" s="31"/>
      <c r="GG20" s="32"/>
      <c r="GH20" s="32"/>
      <c r="GI20" s="32"/>
      <c r="GJ20" s="32"/>
      <c r="GK20" s="32"/>
      <c r="GL20" s="33"/>
      <c r="GM20" s="31"/>
      <c r="GN20" s="32"/>
      <c r="GO20" s="32"/>
      <c r="GP20" s="32"/>
      <c r="GQ20" s="32"/>
      <c r="GR20" s="32"/>
      <c r="GS20" s="33"/>
      <c r="GT20" s="31"/>
      <c r="GU20" s="32"/>
      <c r="GV20" s="32"/>
      <c r="GW20" s="32"/>
      <c r="GX20" s="32"/>
      <c r="GY20" s="32"/>
      <c r="GZ20" s="33"/>
      <c r="HA20" s="31"/>
      <c r="HB20" s="32"/>
      <c r="HC20" s="32"/>
      <c r="HD20" s="32"/>
      <c r="HE20" s="32"/>
      <c r="HF20" s="32"/>
      <c r="HG20" s="33"/>
      <c r="HH20" s="31"/>
      <c r="HI20" s="32"/>
      <c r="HJ20" s="32"/>
      <c r="HK20" s="32"/>
      <c r="HL20" s="32"/>
      <c r="HM20" s="32"/>
      <c r="HN20" s="33"/>
      <c r="HO20" s="31"/>
      <c r="HP20" s="32"/>
      <c r="HQ20" s="32"/>
      <c r="HR20" s="32"/>
      <c r="HS20" s="32"/>
      <c r="HT20" s="32"/>
      <c r="HU20" s="33"/>
      <c r="HV20" s="31"/>
      <c r="HW20" s="32"/>
      <c r="HX20" s="32"/>
      <c r="HY20" s="32"/>
      <c r="HZ20" s="32"/>
      <c r="IA20" s="32"/>
      <c r="IB20" s="33"/>
      <c r="IC20" s="31"/>
      <c r="ID20" s="32"/>
      <c r="IE20" s="32"/>
      <c r="IF20" s="32"/>
      <c r="IG20" s="32"/>
      <c r="IH20" s="32"/>
      <c r="II20" s="33"/>
      <c r="IJ20" s="31"/>
      <c r="IK20" s="32"/>
      <c r="IL20" s="32"/>
      <c r="IM20" s="32"/>
      <c r="IN20" s="32"/>
      <c r="IO20" s="32"/>
      <c r="IP20" s="33"/>
      <c r="IQ20" s="31"/>
      <c r="IR20" s="32"/>
      <c r="IS20" s="32"/>
      <c r="IT20" s="32"/>
      <c r="IU20" s="32"/>
      <c r="IV20" s="32"/>
      <c r="IW20" s="33"/>
      <c r="IX20" s="31"/>
      <c r="IY20" s="32"/>
      <c r="IZ20" s="32"/>
      <c r="JA20" s="32"/>
      <c r="JB20" s="32"/>
      <c r="JC20" s="32"/>
      <c r="JD20" s="33"/>
      <c r="JE20" s="31"/>
      <c r="JF20" s="32"/>
      <c r="JG20" s="32"/>
      <c r="JH20" s="32"/>
      <c r="JI20" s="32"/>
      <c r="JJ20" s="32"/>
      <c r="JK20" s="33"/>
      <c r="JL20" s="31"/>
      <c r="JM20" s="32"/>
      <c r="JN20" s="32"/>
      <c r="JO20" s="32"/>
      <c r="JP20" s="32"/>
      <c r="JQ20" s="32"/>
      <c r="JR20" s="33"/>
      <c r="JS20" s="31"/>
      <c r="JT20" s="32"/>
      <c r="JU20" s="32"/>
      <c r="JV20" s="32"/>
      <c r="JW20" s="32"/>
      <c r="JX20" s="32"/>
      <c r="JY20" s="33"/>
      <c r="JZ20" s="31"/>
      <c r="KA20" s="32"/>
      <c r="KB20" s="32"/>
      <c r="KC20" s="32"/>
      <c r="KD20" s="32"/>
      <c r="KE20" s="32"/>
      <c r="KF20" s="33"/>
      <c r="KG20" s="31"/>
      <c r="KH20" s="32"/>
      <c r="KI20" s="32"/>
      <c r="KJ20" s="32"/>
      <c r="KK20" s="32"/>
      <c r="KL20" s="32"/>
      <c r="KM20" s="33"/>
      <c r="KN20" s="31"/>
      <c r="KO20" s="32"/>
      <c r="KP20" s="32"/>
      <c r="KQ20" s="32"/>
      <c r="KR20" s="32"/>
      <c r="KS20" s="32"/>
      <c r="KT20" s="33"/>
      <c r="KU20" s="31"/>
      <c r="KV20" s="32"/>
      <c r="KW20" s="32"/>
      <c r="KX20" s="32"/>
      <c r="KY20" s="32"/>
      <c r="KZ20" s="32"/>
      <c r="LA20" s="33"/>
      <c r="LB20" s="31"/>
      <c r="LC20" s="32"/>
      <c r="LD20" s="32"/>
      <c r="LE20" s="32"/>
      <c r="LF20" s="32"/>
      <c r="LG20" s="32"/>
      <c r="LH20" s="33"/>
      <c r="LI20" s="31"/>
      <c r="LJ20" s="32"/>
      <c r="LK20" s="32"/>
      <c r="LL20" s="32"/>
      <c r="LM20" s="32"/>
      <c r="LN20" s="32"/>
      <c r="LO20" s="33"/>
      <c r="LP20" s="31"/>
      <c r="LQ20" s="32"/>
      <c r="LR20" s="32"/>
      <c r="LS20" s="32"/>
      <c r="LT20" s="32"/>
      <c r="LU20" s="32"/>
      <c r="LV20" s="33"/>
      <c r="LW20" s="31"/>
      <c r="LX20" s="32"/>
      <c r="LY20" s="32"/>
      <c r="LZ20" s="32"/>
      <c r="MA20" s="32"/>
      <c r="MB20" s="32"/>
      <c r="MC20" s="33"/>
      <c r="MD20" s="31"/>
      <c r="ME20" s="32"/>
      <c r="MF20" s="32"/>
      <c r="MG20" s="32"/>
      <c r="MH20" s="32"/>
      <c r="MI20" s="32"/>
      <c r="MJ20" s="33"/>
      <c r="MK20" s="31"/>
      <c r="ML20" s="32"/>
      <c r="MM20" s="32"/>
      <c r="MN20" s="32"/>
      <c r="MO20" s="32"/>
      <c r="MP20" s="32"/>
      <c r="MQ20" s="33"/>
      <c r="MR20" s="31"/>
      <c r="MS20" s="32"/>
      <c r="MT20" s="32"/>
      <c r="MU20" s="32"/>
      <c r="MV20" s="32"/>
      <c r="MW20" s="32"/>
      <c r="MX20" s="33"/>
      <c r="MY20" s="31"/>
      <c r="MZ20" s="32"/>
      <c r="NA20" s="32"/>
      <c r="NB20" s="32"/>
      <c r="NC20" s="32"/>
      <c r="ND20" s="32"/>
      <c r="NE20" s="33"/>
      <c r="NF20" s="31"/>
      <c r="NG20" s="32"/>
      <c r="NH20" s="32"/>
      <c r="NI20" s="32"/>
      <c r="NJ20" s="32"/>
      <c r="NK20" s="32"/>
      <c r="NL20" s="33"/>
      <c r="NM20" s="31"/>
      <c r="NN20" s="32"/>
      <c r="NO20" s="32"/>
      <c r="NP20" s="32"/>
      <c r="NQ20" s="32"/>
      <c r="NR20" s="32"/>
      <c r="NS20" s="33"/>
      <c r="NT20" s="31"/>
      <c r="NU20" s="32"/>
      <c r="NV20" s="32"/>
      <c r="NW20" s="32"/>
      <c r="NX20" s="32"/>
      <c r="NY20" s="32"/>
      <c r="NZ20" s="33"/>
      <c r="OA20" s="31"/>
      <c r="OB20" s="32"/>
      <c r="OC20" s="32"/>
      <c r="OD20" s="32"/>
      <c r="OE20" s="32"/>
      <c r="OF20" s="32"/>
      <c r="OG20" s="33"/>
      <c r="OH20" s="31"/>
      <c r="OI20" s="32"/>
      <c r="OJ20" s="32"/>
      <c r="OK20" s="32"/>
      <c r="OL20" s="32"/>
      <c r="OM20" s="32"/>
      <c r="ON20" s="33"/>
      <c r="OO20" s="31"/>
      <c r="OP20" s="32"/>
      <c r="OQ20" s="32"/>
      <c r="OR20" s="32"/>
      <c r="OS20" s="32"/>
      <c r="OT20" s="32"/>
      <c r="OU20" s="33"/>
      <c r="OV20" s="31"/>
      <c r="OW20" s="32"/>
      <c r="OX20" s="32"/>
      <c r="OY20" s="32"/>
      <c r="OZ20" s="32"/>
      <c r="PA20" s="32"/>
      <c r="PB20" s="33"/>
      <c r="PC20" s="31"/>
      <c r="PD20" s="32"/>
      <c r="PE20" s="32"/>
      <c r="PF20" s="32"/>
      <c r="PG20" s="32"/>
      <c r="PH20" s="32"/>
      <c r="PI20" s="33"/>
      <c r="PJ20" s="31"/>
      <c r="PK20" s="32"/>
      <c r="PL20" s="32"/>
      <c r="PM20" s="32"/>
      <c r="PN20" s="32"/>
      <c r="PO20" s="32"/>
      <c r="PP20" s="33"/>
      <c r="PQ20" s="31"/>
      <c r="PR20" s="32"/>
      <c r="PS20" s="32"/>
      <c r="PT20" s="32"/>
      <c r="PU20" s="32"/>
      <c r="PV20" s="32"/>
      <c r="PW20" s="33"/>
      <c r="PX20" s="31"/>
      <c r="PY20" s="32"/>
      <c r="PZ20" s="32"/>
      <c r="QA20" s="32"/>
      <c r="QB20" s="32"/>
      <c r="QC20" s="32"/>
      <c r="QD20" s="33"/>
      <c r="QE20" s="31"/>
      <c r="QF20" s="32"/>
      <c r="QG20" s="32"/>
      <c r="QH20" s="32"/>
      <c r="QI20" s="32"/>
      <c r="QJ20" s="32"/>
      <c r="QK20" s="33"/>
      <c r="QL20" s="31"/>
      <c r="QM20" s="32"/>
      <c r="QN20" s="32"/>
      <c r="QO20" s="32"/>
      <c r="QP20" s="32"/>
      <c r="QQ20" s="32"/>
      <c r="QR20" s="33"/>
      <c r="QS20" s="31"/>
      <c r="QT20" s="32"/>
      <c r="QU20" s="32"/>
      <c r="QV20" s="32"/>
      <c r="QW20" s="32"/>
      <c r="QX20" s="32"/>
      <c r="QY20" s="33"/>
      <c r="QZ20" s="31"/>
      <c r="RA20" s="32"/>
      <c r="RB20" s="32"/>
      <c r="RC20" s="32"/>
      <c r="RD20" s="32"/>
      <c r="RE20" s="32"/>
      <c r="RF20" s="33"/>
      <c r="RG20" s="31"/>
      <c r="RH20" s="32"/>
      <c r="RI20" s="32"/>
      <c r="RJ20" s="32"/>
      <c r="RK20" s="32"/>
      <c r="RL20" s="32"/>
      <c r="RM20" s="33"/>
      <c r="RN20" s="31"/>
      <c r="RO20" s="32"/>
      <c r="RP20" s="32"/>
      <c r="RQ20" s="32"/>
      <c r="RR20" s="32"/>
      <c r="RS20" s="32"/>
      <c r="RT20" s="33"/>
      <c r="RU20" s="31"/>
      <c r="RV20" s="32"/>
      <c r="RW20" s="32"/>
      <c r="RX20" s="32"/>
      <c r="RY20" s="32"/>
      <c r="RZ20" s="32"/>
      <c r="SA20" s="33"/>
      <c r="SB20" s="31"/>
      <c r="SC20" s="32"/>
      <c r="SD20" s="32"/>
      <c r="SE20" s="32"/>
      <c r="SF20" s="32"/>
      <c r="SG20" s="32"/>
      <c r="SH20" s="33"/>
      <c r="SI20" s="31"/>
      <c r="SJ20" s="32"/>
      <c r="SK20" s="32"/>
      <c r="SL20" s="32"/>
      <c r="SM20" s="32"/>
      <c r="SN20" s="32"/>
      <c r="SO20" s="33"/>
      <c r="SP20" s="31"/>
      <c r="SQ20" s="32"/>
      <c r="SR20" s="32"/>
      <c r="SS20" s="32"/>
      <c r="ST20" s="32"/>
      <c r="SU20" s="32"/>
      <c r="SV20" s="33"/>
      <c r="SW20" s="31"/>
      <c r="SX20" s="32"/>
      <c r="SY20" s="32"/>
      <c r="SZ20" s="32"/>
      <c r="TA20" s="32"/>
      <c r="TB20" s="32"/>
      <c r="TC20" s="33"/>
      <c r="TD20" s="31"/>
      <c r="TE20" s="32"/>
      <c r="TF20" s="32"/>
      <c r="TG20" s="32"/>
      <c r="TH20" s="32"/>
      <c r="TI20" s="32"/>
      <c r="TJ20" s="33"/>
      <c r="TK20" s="31"/>
      <c r="TL20" s="32"/>
      <c r="TM20" s="32"/>
      <c r="TN20" s="32"/>
      <c r="TO20" s="32"/>
      <c r="TP20" s="32"/>
      <c r="TQ20" s="33"/>
      <c r="TR20" s="31"/>
      <c r="TS20" s="32"/>
      <c r="TT20" s="32"/>
      <c r="TU20" s="32"/>
      <c r="TV20" s="32"/>
      <c r="TW20" s="32"/>
      <c r="TX20" s="33"/>
      <c r="TY20" s="31"/>
      <c r="TZ20" s="32"/>
      <c r="UA20" s="32"/>
      <c r="UB20" s="32"/>
      <c r="UC20" s="32"/>
      <c r="UD20" s="32"/>
      <c r="UE20" s="33"/>
      <c r="UF20" s="31"/>
      <c r="UG20" s="32"/>
      <c r="UH20" s="32"/>
      <c r="UI20" s="32"/>
      <c r="UJ20" s="32"/>
      <c r="UK20" s="32"/>
      <c r="UL20" s="33"/>
      <c r="UM20" s="31"/>
      <c r="UN20" s="32"/>
      <c r="UO20" s="32"/>
      <c r="UP20" s="32"/>
      <c r="UQ20" s="32"/>
      <c r="UR20" s="32"/>
      <c r="US20" s="33"/>
      <c r="UT20" s="31"/>
      <c r="UU20" s="32"/>
      <c r="UV20" s="32"/>
      <c r="UW20" s="32"/>
      <c r="UX20" s="32"/>
      <c r="UY20" s="32"/>
      <c r="UZ20" s="33"/>
      <c r="VA20" s="31"/>
      <c r="VB20" s="32"/>
      <c r="VC20" s="32"/>
      <c r="VD20" s="32"/>
      <c r="VE20" s="32"/>
      <c r="VF20" s="32"/>
      <c r="VG20" s="33"/>
      <c r="VH20" s="31"/>
      <c r="VI20" s="32"/>
      <c r="VJ20" s="32"/>
      <c r="VK20" s="32"/>
      <c r="VL20" s="32"/>
      <c r="VM20" s="32"/>
      <c r="VN20" s="33"/>
      <c r="VO20" s="31"/>
      <c r="VP20" s="32"/>
      <c r="VQ20" s="32"/>
      <c r="VR20" s="32"/>
      <c r="VS20" s="32"/>
      <c r="VT20" s="32"/>
      <c r="VU20" s="33"/>
      <c r="VV20" s="31"/>
      <c r="VW20" s="32"/>
      <c r="VX20" s="32"/>
      <c r="VY20" s="32"/>
      <c r="VZ20" s="32"/>
      <c r="WA20" s="32"/>
      <c r="WB20" s="33"/>
      <c r="WC20" s="31"/>
      <c r="WD20" s="32"/>
      <c r="WE20" s="32"/>
      <c r="WF20" s="32"/>
      <c r="WG20" s="32"/>
      <c r="WH20" s="32"/>
      <c r="WI20" s="33"/>
      <c r="WJ20" s="31"/>
      <c r="WK20" s="32"/>
      <c r="WL20" s="32"/>
      <c r="WM20" s="32"/>
      <c r="WN20" s="32"/>
      <c r="WO20" s="32"/>
      <c r="WP20" s="33"/>
      <c r="WQ20" s="31"/>
      <c r="WR20" s="32"/>
      <c r="WS20" s="32"/>
      <c r="WT20" s="32"/>
      <c r="WU20" s="32"/>
      <c r="WV20" s="32"/>
      <c r="WW20" s="33"/>
      <c r="WX20" s="31"/>
      <c r="WY20" s="32"/>
      <c r="WZ20" s="32"/>
      <c r="XA20" s="32"/>
      <c r="XB20" s="32"/>
      <c r="XC20" s="32"/>
      <c r="XD20" s="33"/>
      <c r="XE20" s="31"/>
      <c r="XF20" s="32"/>
      <c r="XG20" s="32"/>
      <c r="XH20" s="32"/>
      <c r="XI20" s="32"/>
      <c r="XJ20" s="32"/>
      <c r="XK20" s="33"/>
      <c r="XL20" s="31"/>
      <c r="XM20" s="32"/>
      <c r="XN20" s="32"/>
      <c r="XO20" s="32"/>
      <c r="XP20" s="32"/>
      <c r="XQ20" s="32"/>
      <c r="XR20" s="33"/>
      <c r="XS20" s="31"/>
      <c r="XT20" s="32"/>
      <c r="XU20" s="32"/>
      <c r="XV20" s="32"/>
      <c r="XW20" s="32"/>
      <c r="XX20" s="32"/>
      <c r="XY20" s="33"/>
      <c r="XZ20" s="31"/>
      <c r="YA20" s="32"/>
      <c r="YB20" s="32"/>
      <c r="YC20" s="32"/>
      <c r="YD20" s="32"/>
      <c r="YE20" s="32"/>
      <c r="YF20" s="33"/>
      <c r="YG20" s="31"/>
      <c r="YH20" s="32"/>
      <c r="YI20" s="32"/>
      <c r="YJ20" s="32"/>
      <c r="YK20" s="32"/>
      <c r="YL20" s="32"/>
      <c r="YM20" s="33"/>
      <c r="YN20" s="31"/>
      <c r="YO20" s="32"/>
      <c r="YP20" s="32"/>
      <c r="YQ20" s="32"/>
      <c r="YR20" s="32"/>
      <c r="YS20" s="32"/>
      <c r="YT20" s="33"/>
      <c r="YU20" s="31"/>
      <c r="YV20" s="32"/>
      <c r="YW20" s="32"/>
      <c r="YX20" s="32"/>
      <c r="YY20" s="32"/>
      <c r="YZ20" s="32"/>
      <c r="ZA20" s="33"/>
      <c r="ZB20" s="31"/>
      <c r="ZC20" s="32"/>
      <c r="ZD20" s="32"/>
      <c r="ZE20" s="32"/>
      <c r="ZF20" s="32"/>
      <c r="ZG20" s="32"/>
      <c r="ZH20" s="33"/>
      <c r="ZI20" s="31"/>
      <c r="ZJ20" s="32"/>
      <c r="ZK20" s="32"/>
      <c r="ZL20" s="32"/>
      <c r="ZM20" s="32"/>
      <c r="ZN20" s="32"/>
      <c r="ZO20" s="33"/>
      <c r="ZP20" s="31"/>
      <c r="ZQ20" s="32"/>
      <c r="ZR20" s="32"/>
      <c r="ZS20" s="32"/>
      <c r="ZT20" s="32"/>
      <c r="ZU20" s="32"/>
      <c r="ZV20" s="33"/>
      <c r="ZW20" s="31"/>
      <c r="ZX20" s="32"/>
      <c r="ZY20" s="32"/>
      <c r="ZZ20" s="32"/>
      <c r="AAA20" s="32"/>
      <c r="AAB20" s="32"/>
      <c r="AAC20" s="33"/>
      <c r="AAD20" s="31"/>
      <c r="AAE20" s="32"/>
      <c r="AAF20" s="32"/>
      <c r="AAG20" s="32"/>
      <c r="AAH20" s="32"/>
      <c r="AAI20" s="32"/>
      <c r="AAJ20" s="33"/>
      <c r="AAK20" s="31"/>
      <c r="AAL20" s="32"/>
      <c r="AAM20" s="32"/>
      <c r="AAN20" s="32"/>
      <c r="AAO20" s="32"/>
      <c r="AAP20" s="32"/>
      <c r="AAQ20" s="33"/>
      <c r="AAR20" s="31"/>
      <c r="AAS20" s="32"/>
      <c r="AAT20" s="32"/>
      <c r="AAU20" s="32"/>
      <c r="AAV20" s="32"/>
      <c r="AAW20" s="32"/>
      <c r="AAX20" s="33"/>
      <c r="AAY20" s="31"/>
      <c r="AAZ20" s="32"/>
      <c r="ABA20" s="32"/>
      <c r="ABB20" s="32"/>
      <c r="ABC20" s="32"/>
      <c r="ABD20" s="32"/>
      <c r="ABE20" s="33"/>
      <c r="ABF20" s="31"/>
      <c r="ABG20" s="32"/>
      <c r="ABH20" s="32"/>
      <c r="ABI20" s="32"/>
      <c r="ABJ20" s="32"/>
      <c r="ABK20" s="32"/>
      <c r="ABL20" s="33"/>
      <c r="ABM20" s="31"/>
      <c r="ABN20" s="32"/>
      <c r="ABO20" s="32"/>
      <c r="ABP20" s="32"/>
      <c r="ABQ20" s="32"/>
      <c r="ABR20" s="32"/>
      <c r="ABS20" s="33"/>
      <c r="ABT20" s="31"/>
      <c r="ABU20" s="32"/>
      <c r="ABV20" s="32"/>
      <c r="ABW20" s="32"/>
      <c r="ABX20" s="32"/>
      <c r="ABY20" s="32"/>
      <c r="ABZ20" s="33"/>
      <c r="ACA20" s="31"/>
      <c r="ACB20" s="32"/>
      <c r="ACC20" s="32"/>
      <c r="ACD20" s="32"/>
      <c r="ACE20" s="32"/>
      <c r="ACF20" s="32"/>
      <c r="ACG20" s="33"/>
      <c r="ACH20" s="31"/>
      <c r="ACI20" s="32"/>
      <c r="ACJ20" s="32"/>
      <c r="ACK20" s="32"/>
      <c r="ACL20" s="32"/>
      <c r="ACM20" s="32"/>
      <c r="ACN20" s="33"/>
      <c r="ACO20" s="31"/>
      <c r="ACP20" s="32"/>
      <c r="ACQ20" s="32"/>
      <c r="ACR20" s="32"/>
      <c r="ACS20" s="32"/>
      <c r="ACT20" s="32"/>
      <c r="ACU20" s="33"/>
      <c r="ACV20" s="31"/>
      <c r="ACW20" s="32"/>
      <c r="ACX20" s="32"/>
      <c r="ACY20" s="32"/>
      <c r="ACZ20" s="32"/>
      <c r="ADA20" s="32"/>
      <c r="ADB20" s="33"/>
      <c r="ADC20" s="31"/>
      <c r="ADD20" s="32"/>
      <c r="ADE20" s="32"/>
      <c r="ADF20" s="32"/>
      <c r="ADG20" s="32"/>
      <c r="ADH20" s="32"/>
      <c r="ADI20" s="33"/>
      <c r="ADJ20" s="31"/>
      <c r="ADK20" s="32"/>
      <c r="ADL20" s="32"/>
      <c r="ADM20" s="32"/>
      <c r="ADN20" s="32"/>
      <c r="ADO20" s="32"/>
      <c r="ADP20" s="33"/>
      <c r="ADQ20" s="31"/>
      <c r="ADR20" s="32"/>
      <c r="ADS20" s="32"/>
      <c r="ADT20" s="32"/>
      <c r="ADU20" s="32"/>
      <c r="ADV20" s="32"/>
      <c r="ADW20" s="33"/>
      <c r="ADX20" s="31"/>
      <c r="ADY20" s="32"/>
      <c r="ADZ20" s="32"/>
      <c r="AEA20" s="32"/>
      <c r="AEB20" s="32"/>
      <c r="AEC20" s="32"/>
      <c r="AED20" s="33"/>
      <c r="AEE20" s="31"/>
      <c r="AEF20" s="32"/>
      <c r="AEG20" s="32"/>
      <c r="AEH20" s="32"/>
      <c r="AEI20" s="32"/>
      <c r="AEJ20" s="32"/>
      <c r="AEK20" s="33"/>
      <c r="AEL20" s="31"/>
      <c r="AEM20" s="32"/>
      <c r="AEN20" s="32"/>
      <c r="AEO20" s="32"/>
      <c r="AEP20" s="32"/>
      <c r="AEQ20" s="32"/>
      <c r="AER20" s="33"/>
      <c r="AES20" s="31"/>
      <c r="AET20" s="32"/>
      <c r="AEU20" s="32"/>
      <c r="AEV20" s="32"/>
      <c r="AEW20" s="32"/>
      <c r="AEX20" s="32"/>
      <c r="AEY20" s="33"/>
      <c r="AEZ20" s="31"/>
      <c r="AFA20" s="32"/>
      <c r="AFB20" s="32"/>
      <c r="AFC20" s="32"/>
      <c r="AFD20" s="32"/>
      <c r="AFE20" s="32"/>
      <c r="AFF20" s="33"/>
      <c r="AFG20" s="31"/>
      <c r="AFH20" s="32"/>
      <c r="AFI20" s="32"/>
      <c r="AFJ20" s="32"/>
      <c r="AFK20" s="32"/>
      <c r="AFL20" s="32"/>
      <c r="AFM20" s="33"/>
      <c r="AFN20" s="31"/>
      <c r="AFO20" s="32"/>
      <c r="AFP20" s="32"/>
      <c r="AFQ20" s="32"/>
      <c r="AFR20" s="32"/>
      <c r="AFS20" s="32"/>
      <c r="AFT20" s="33"/>
      <c r="AFU20" s="31"/>
      <c r="AFV20" s="32"/>
      <c r="AFW20" s="32"/>
      <c r="AFX20" s="32"/>
      <c r="AFY20" s="32"/>
      <c r="AFZ20" s="32"/>
      <c r="AGA20" s="33"/>
      <c r="AGB20" s="31"/>
      <c r="AGC20" s="32"/>
      <c r="AGD20" s="32"/>
      <c r="AGE20" s="32"/>
      <c r="AGF20" s="32"/>
      <c r="AGG20" s="32"/>
      <c r="AGH20" s="33"/>
      <c r="AGI20" s="31"/>
      <c r="AGJ20" s="32"/>
      <c r="AGK20" s="32"/>
      <c r="AGL20" s="32"/>
      <c r="AGM20" s="32"/>
      <c r="AGN20" s="32"/>
      <c r="AGO20" s="33"/>
      <c r="AGP20" s="31"/>
      <c r="AGQ20" s="32"/>
      <c r="AGR20" s="32"/>
      <c r="AGS20" s="32"/>
      <c r="AGT20" s="32"/>
      <c r="AGU20" s="32"/>
      <c r="AGV20" s="33"/>
      <c r="AGW20" s="31"/>
      <c r="AGX20" s="32"/>
      <c r="AGY20" s="32"/>
      <c r="AGZ20" s="32"/>
      <c r="AHA20" s="32"/>
      <c r="AHB20" s="32"/>
      <c r="AHC20" s="33"/>
      <c r="AHD20" s="31"/>
      <c r="AHE20" s="32"/>
      <c r="AHF20" s="32"/>
      <c r="AHG20" s="32"/>
      <c r="AHH20" s="32"/>
      <c r="AHI20" s="32"/>
      <c r="AHJ20" s="33"/>
      <c r="AHK20" s="31"/>
      <c r="AHL20" s="32"/>
      <c r="AHM20" s="32"/>
      <c r="AHN20" s="32"/>
      <c r="AHO20" s="32"/>
      <c r="AHP20" s="32"/>
      <c r="AHQ20" s="33"/>
      <c r="AHR20" s="31"/>
      <c r="AHS20" s="32"/>
      <c r="AHT20" s="32"/>
      <c r="AHU20" s="32"/>
      <c r="AHV20" s="32"/>
      <c r="AHW20" s="32"/>
      <c r="AHX20" s="33"/>
      <c r="AHY20" s="31"/>
      <c r="AHZ20" s="32"/>
      <c r="AIA20" s="32"/>
      <c r="AIB20" s="32"/>
      <c r="AIC20" s="32"/>
      <c r="AID20" s="32"/>
      <c r="AIE20" s="33"/>
      <c r="AIF20" s="31"/>
      <c r="AIG20" s="32"/>
      <c r="AIH20" s="32"/>
      <c r="AII20" s="32"/>
      <c r="AIJ20" s="32"/>
      <c r="AIK20" s="32"/>
      <c r="AIL20" s="33"/>
      <c r="AIM20" s="31"/>
      <c r="AIN20" s="32"/>
      <c r="AIO20" s="32"/>
      <c r="AIP20" s="32"/>
      <c r="AIQ20" s="32"/>
      <c r="AIR20" s="32"/>
      <c r="AIS20" s="33"/>
      <c r="AIT20" s="31"/>
      <c r="AIU20" s="32"/>
      <c r="AIV20" s="32"/>
      <c r="AIW20" s="32"/>
      <c r="AIX20" s="32"/>
      <c r="AIY20" s="32"/>
      <c r="AIZ20" s="33"/>
      <c r="AJA20" s="31"/>
      <c r="AJB20" s="32"/>
      <c r="AJC20" s="32"/>
      <c r="AJD20" s="32"/>
      <c r="AJE20" s="32"/>
      <c r="AJF20" s="32"/>
      <c r="AJG20" s="33"/>
      <c r="AJH20" s="31"/>
      <c r="AJI20" s="32"/>
      <c r="AJJ20" s="32"/>
      <c r="AJK20" s="32"/>
      <c r="AJL20" s="32"/>
      <c r="AJM20" s="32"/>
      <c r="AJN20" s="33"/>
      <c r="AJO20" s="31"/>
      <c r="AJP20" s="32"/>
      <c r="AJQ20" s="32"/>
      <c r="AJR20" s="32"/>
      <c r="AJS20" s="32"/>
      <c r="AJT20" s="32"/>
      <c r="AJU20" s="33"/>
      <c r="AJV20" s="31"/>
      <c r="AJW20" s="32"/>
      <c r="AJX20" s="32"/>
      <c r="AJY20" s="32"/>
      <c r="AJZ20" s="32"/>
      <c r="AKA20" s="32"/>
      <c r="AKB20" s="33"/>
      <c r="AKC20" s="31"/>
      <c r="AKD20" s="32"/>
      <c r="AKE20" s="32"/>
      <c r="AKF20" s="32"/>
      <c r="AKG20" s="32"/>
      <c r="AKH20" s="32"/>
      <c r="AKI20" s="33"/>
      <c r="AKJ20" s="31"/>
      <c r="AKK20" s="32"/>
      <c r="AKL20" s="32"/>
      <c r="AKM20" s="32"/>
      <c r="AKN20" s="32"/>
      <c r="AKO20" s="32"/>
      <c r="AKP20" s="33"/>
      <c r="AKQ20" s="31"/>
      <c r="AKR20" s="32"/>
      <c r="AKS20" s="32"/>
      <c r="AKT20" s="32"/>
      <c r="AKU20" s="32"/>
      <c r="AKV20" s="32"/>
      <c r="AKW20" s="33"/>
      <c r="AKX20" s="31"/>
      <c r="AKY20" s="32"/>
      <c r="AKZ20" s="32"/>
      <c r="ALA20" s="32"/>
      <c r="ALB20" s="32"/>
      <c r="ALC20" s="32"/>
      <c r="ALD20" s="33"/>
      <c r="ALE20" s="31"/>
      <c r="ALF20" s="32"/>
      <c r="ALG20" s="32"/>
      <c r="ALH20" s="32"/>
      <c r="ALI20" s="32"/>
      <c r="ALJ20" s="32"/>
      <c r="ALK20" s="33"/>
      <c r="ALL20" s="31"/>
      <c r="ALM20" s="32"/>
      <c r="ALN20" s="32"/>
      <c r="ALO20" s="32"/>
      <c r="ALP20" s="32"/>
      <c r="ALQ20" s="32"/>
      <c r="ALR20" s="33"/>
      <c r="ALS20" s="31"/>
      <c r="ALT20" s="32"/>
      <c r="ALU20" s="32"/>
      <c r="ALV20" s="32"/>
      <c r="ALW20" s="32"/>
      <c r="ALX20" s="32"/>
      <c r="ALY20" s="33"/>
      <c r="ALZ20" s="31"/>
      <c r="AMA20" s="32"/>
      <c r="AMB20" s="32"/>
      <c r="AMC20" s="32"/>
      <c r="AMD20" s="32"/>
      <c r="AME20" s="32"/>
      <c r="AMF20" s="33"/>
      <c r="AMG20" s="31"/>
      <c r="AMH20" s="32"/>
      <c r="AMI20" s="32"/>
      <c r="AMJ20" s="32"/>
      <c r="AMK20" s="32"/>
      <c r="AML20" s="32"/>
      <c r="AMM20" s="33"/>
      <c r="AMN20" s="31"/>
      <c r="AMO20" s="32"/>
      <c r="AMP20" s="32"/>
      <c r="AMQ20" s="32"/>
      <c r="AMR20" s="32"/>
      <c r="AMS20" s="32"/>
      <c r="AMT20" s="33"/>
      <c r="AMU20" s="31"/>
      <c r="AMV20" s="32"/>
      <c r="AMW20" s="32"/>
      <c r="AMX20" s="32"/>
      <c r="AMY20" s="32"/>
      <c r="AMZ20" s="32"/>
      <c r="ANA20" s="33"/>
      <c r="ANB20" s="31"/>
      <c r="ANC20" s="32"/>
      <c r="AND20" s="32"/>
      <c r="ANE20" s="32"/>
      <c r="ANF20" s="32"/>
      <c r="ANG20" s="32"/>
      <c r="ANH20" s="33"/>
      <c r="ANI20" s="31"/>
      <c r="ANJ20" s="32"/>
      <c r="ANK20" s="32"/>
      <c r="ANL20" s="32"/>
      <c r="ANM20" s="32"/>
      <c r="ANN20" s="32"/>
      <c r="ANO20" s="33"/>
      <c r="ANP20" s="31"/>
      <c r="ANQ20" s="32"/>
      <c r="ANR20" s="32"/>
      <c r="ANS20" s="32"/>
      <c r="ANT20" s="32"/>
      <c r="ANU20" s="32"/>
      <c r="ANV20" s="33"/>
      <c r="ANW20" s="31"/>
      <c r="ANX20" s="32"/>
      <c r="ANY20" s="32"/>
      <c r="ANZ20" s="32"/>
      <c r="AOA20" s="32"/>
      <c r="AOB20" s="32"/>
      <c r="AOC20" s="33"/>
      <c r="AOD20" s="31"/>
      <c r="AOE20" s="32"/>
      <c r="AOF20" s="32"/>
      <c r="AOG20" s="32"/>
      <c r="AOH20" s="32"/>
      <c r="AOI20" s="32"/>
      <c r="AOJ20" s="33"/>
      <c r="AOK20" s="31"/>
      <c r="AOL20" s="32"/>
      <c r="AOM20" s="32"/>
      <c r="AON20" s="32"/>
      <c r="AOO20" s="32"/>
      <c r="AOP20" s="32"/>
      <c r="AOQ20" s="33"/>
      <c r="AOR20" s="31"/>
      <c r="AOS20" s="32"/>
      <c r="AOT20" s="32"/>
      <c r="AOU20" s="32"/>
      <c r="AOV20" s="32"/>
      <c r="AOW20" s="32"/>
      <c r="AOX20" s="33"/>
      <c r="AOY20" s="31"/>
      <c r="AOZ20" s="32"/>
      <c r="APA20" s="32"/>
      <c r="APB20" s="32"/>
      <c r="APC20" s="32"/>
      <c r="APD20" s="32"/>
      <c r="APE20" s="33"/>
      <c r="APF20" s="31"/>
      <c r="APG20" s="32"/>
      <c r="APH20" s="32"/>
      <c r="API20" s="32"/>
      <c r="APJ20" s="32"/>
      <c r="APK20" s="32"/>
      <c r="APL20" s="33"/>
      <c r="APM20" s="31"/>
      <c r="APN20" s="32"/>
      <c r="APO20" s="32"/>
      <c r="APP20" s="32"/>
      <c r="APQ20" s="32"/>
      <c r="APR20" s="32"/>
      <c r="APS20" s="33"/>
      <c r="APT20" s="31"/>
      <c r="APU20" s="32"/>
      <c r="APV20" s="32"/>
      <c r="APW20" s="32"/>
      <c r="APX20" s="32"/>
      <c r="APY20" s="32"/>
      <c r="APZ20" s="33"/>
      <c r="AQA20" s="31"/>
      <c r="AQB20" s="32"/>
      <c r="AQC20" s="32"/>
      <c r="AQD20" s="32"/>
      <c r="AQE20" s="32"/>
      <c r="AQF20" s="32"/>
      <c r="AQG20" s="33"/>
    </row>
    <row r="21" spans="1:1125" ht="30" customHeight="1">
      <c r="A21" s="247"/>
      <c r="B21" s="185"/>
      <c r="C21" s="191"/>
      <c r="D21" s="191"/>
      <c r="E21" s="12" t="s">
        <v>1</v>
      </c>
      <c r="F21" s="35"/>
      <c r="G21" s="36"/>
      <c r="H21" s="36"/>
      <c r="I21" s="36"/>
      <c r="J21" s="36"/>
      <c r="K21" s="36"/>
      <c r="L21" s="37"/>
      <c r="M21" s="38"/>
      <c r="N21" s="36"/>
      <c r="O21" s="36"/>
      <c r="P21" s="36"/>
      <c r="Q21" s="36"/>
      <c r="R21" s="36"/>
      <c r="S21" s="37"/>
      <c r="T21" s="35"/>
      <c r="U21" s="36"/>
      <c r="V21" s="36"/>
      <c r="W21" s="36"/>
      <c r="X21" s="36"/>
      <c r="Y21" s="36"/>
      <c r="Z21" s="37"/>
      <c r="AA21" s="35"/>
      <c r="AB21" s="36"/>
      <c r="AC21" s="36"/>
      <c r="AD21" s="36"/>
      <c r="AE21" s="36"/>
      <c r="AF21" s="36"/>
      <c r="AG21" s="37"/>
      <c r="AH21" s="35"/>
      <c r="AI21" s="36"/>
      <c r="AJ21" s="36"/>
      <c r="AK21" s="36"/>
      <c r="AL21" s="36"/>
      <c r="AM21" s="36"/>
      <c r="AN21" s="37"/>
      <c r="AO21" s="38"/>
      <c r="AP21" s="36"/>
      <c r="AQ21" s="36"/>
      <c r="AR21" s="36"/>
      <c r="AS21" s="36"/>
      <c r="AT21" s="36"/>
      <c r="AU21" s="37"/>
      <c r="AV21" s="35"/>
      <c r="AW21" s="36"/>
      <c r="AX21" s="36"/>
      <c r="AY21" s="36"/>
      <c r="AZ21" s="36"/>
      <c r="BA21" s="36"/>
      <c r="BB21" s="37"/>
      <c r="BC21" s="35"/>
      <c r="BD21" s="36"/>
      <c r="BE21" s="36"/>
      <c r="BF21" s="36"/>
      <c r="BG21" s="36"/>
      <c r="BH21" s="36"/>
      <c r="BI21" s="37"/>
      <c r="BJ21" s="35"/>
      <c r="BK21" s="36"/>
      <c r="BL21" s="36"/>
      <c r="BM21" s="36"/>
      <c r="BN21" s="36"/>
      <c r="BO21" s="36"/>
      <c r="BP21" s="37"/>
      <c r="BQ21" s="35"/>
      <c r="BR21" s="36"/>
      <c r="BS21" s="36"/>
      <c r="BT21" s="36"/>
      <c r="BU21" s="36"/>
      <c r="BV21" s="36"/>
      <c r="BW21" s="37"/>
      <c r="BX21" s="35"/>
      <c r="BY21" s="36"/>
      <c r="BZ21" s="36"/>
      <c r="CA21" s="36"/>
      <c r="CB21" s="36"/>
      <c r="CC21" s="36"/>
      <c r="CD21" s="37"/>
      <c r="CE21" s="35"/>
      <c r="CF21" s="36"/>
      <c r="CG21" s="36"/>
      <c r="CH21" s="36"/>
      <c r="CI21" s="36"/>
      <c r="CJ21" s="36"/>
      <c r="CK21" s="37"/>
      <c r="CL21" s="35"/>
      <c r="CM21" s="36"/>
      <c r="CN21" s="36"/>
      <c r="CO21" s="36"/>
      <c r="CP21" s="36"/>
      <c r="CQ21" s="36"/>
      <c r="CR21" s="37"/>
      <c r="CS21" s="35"/>
      <c r="CT21" s="36"/>
      <c r="CU21" s="36"/>
      <c r="CV21" s="36"/>
      <c r="CW21" s="36"/>
      <c r="CX21" s="36"/>
      <c r="CY21" s="37"/>
      <c r="CZ21" s="35"/>
      <c r="DA21" s="36"/>
      <c r="DB21" s="36"/>
      <c r="DC21" s="36"/>
      <c r="DD21" s="36"/>
      <c r="DE21" s="36"/>
      <c r="DF21" s="37"/>
      <c r="DG21" s="35"/>
      <c r="DH21" s="36"/>
      <c r="DI21" s="36"/>
      <c r="DJ21" s="36"/>
      <c r="DK21" s="36"/>
      <c r="DL21" s="36"/>
      <c r="DM21" s="37"/>
      <c r="DN21" s="35"/>
      <c r="DO21" s="36"/>
      <c r="DP21" s="36"/>
      <c r="DQ21" s="36"/>
      <c r="DR21" s="36"/>
      <c r="DS21" s="36"/>
      <c r="DT21" s="37"/>
      <c r="DU21" s="35"/>
      <c r="DV21" s="36"/>
      <c r="DW21" s="36"/>
      <c r="DX21" s="36"/>
      <c r="DY21" s="36"/>
      <c r="DZ21" s="36"/>
      <c r="EA21" s="37"/>
      <c r="EB21" s="35"/>
      <c r="EC21" s="36"/>
      <c r="ED21" s="36"/>
      <c r="EE21" s="36"/>
      <c r="EF21" s="36"/>
      <c r="EG21" s="36"/>
      <c r="EH21" s="37"/>
      <c r="EI21" s="35"/>
      <c r="EJ21" s="36"/>
      <c r="EK21" s="36"/>
      <c r="EL21" s="36"/>
      <c r="EM21" s="36"/>
      <c r="EN21" s="36"/>
      <c r="EO21" s="37"/>
      <c r="EP21" s="35"/>
      <c r="EQ21" s="36"/>
      <c r="ER21" s="36"/>
      <c r="ES21" s="36"/>
      <c r="ET21" s="36"/>
      <c r="EU21" s="36"/>
      <c r="EV21" s="37"/>
      <c r="EW21" s="35"/>
      <c r="EX21" s="36"/>
      <c r="EY21" s="36"/>
      <c r="EZ21" s="36"/>
      <c r="FA21" s="36"/>
      <c r="FB21" s="36"/>
      <c r="FC21" s="37"/>
      <c r="FD21" s="35"/>
      <c r="FE21" s="36"/>
      <c r="FF21" s="36"/>
      <c r="FG21" s="36"/>
      <c r="FH21" s="36"/>
      <c r="FI21" s="36"/>
      <c r="FJ21" s="37"/>
      <c r="FK21" s="35"/>
      <c r="FL21" s="36"/>
      <c r="FM21" s="36"/>
      <c r="FN21" s="36"/>
      <c r="FO21" s="36"/>
      <c r="FP21" s="36"/>
      <c r="FQ21" s="37"/>
      <c r="FR21" s="35"/>
      <c r="FS21" s="36"/>
      <c r="FT21" s="36"/>
      <c r="FU21" s="36"/>
      <c r="FV21" s="36"/>
      <c r="FW21" s="36"/>
      <c r="FX21" s="37"/>
      <c r="FY21" s="35"/>
      <c r="FZ21" s="36"/>
      <c r="GA21" s="36"/>
      <c r="GB21" s="36"/>
      <c r="GC21" s="36"/>
      <c r="GD21" s="36"/>
      <c r="GE21" s="37"/>
      <c r="GF21" s="35"/>
      <c r="GG21" s="36"/>
      <c r="GH21" s="36"/>
      <c r="GI21" s="36"/>
      <c r="GJ21" s="36"/>
      <c r="GK21" s="36"/>
      <c r="GL21" s="37"/>
      <c r="GM21" s="35"/>
      <c r="GN21" s="36"/>
      <c r="GO21" s="36"/>
      <c r="GP21" s="36"/>
      <c r="GQ21" s="36"/>
      <c r="GR21" s="36"/>
      <c r="GS21" s="37"/>
      <c r="GT21" s="35"/>
      <c r="GU21" s="36"/>
      <c r="GV21" s="36"/>
      <c r="GW21" s="36"/>
      <c r="GX21" s="36"/>
      <c r="GY21" s="36"/>
      <c r="GZ21" s="37"/>
      <c r="HA21" s="35"/>
      <c r="HB21" s="36"/>
      <c r="HC21" s="36"/>
      <c r="HD21" s="36"/>
      <c r="HE21" s="36"/>
      <c r="HF21" s="36"/>
      <c r="HG21" s="37"/>
      <c r="HH21" s="35"/>
      <c r="HI21" s="36"/>
      <c r="HJ21" s="36"/>
      <c r="HK21" s="36"/>
      <c r="HL21" s="36"/>
      <c r="HM21" s="36"/>
      <c r="HN21" s="37"/>
      <c r="HO21" s="35"/>
      <c r="HP21" s="36"/>
      <c r="HQ21" s="36"/>
      <c r="HR21" s="36"/>
      <c r="HS21" s="36"/>
      <c r="HT21" s="36"/>
      <c r="HU21" s="37"/>
      <c r="HV21" s="35"/>
      <c r="HW21" s="36"/>
      <c r="HX21" s="36"/>
      <c r="HY21" s="36"/>
      <c r="HZ21" s="36"/>
      <c r="IA21" s="36"/>
      <c r="IB21" s="37"/>
      <c r="IC21" s="35"/>
      <c r="ID21" s="36"/>
      <c r="IE21" s="36"/>
      <c r="IF21" s="36"/>
      <c r="IG21" s="36"/>
      <c r="IH21" s="36"/>
      <c r="II21" s="37"/>
      <c r="IJ21" s="35"/>
      <c r="IK21" s="36"/>
      <c r="IL21" s="36"/>
      <c r="IM21" s="36"/>
      <c r="IN21" s="36"/>
      <c r="IO21" s="36"/>
      <c r="IP21" s="37"/>
      <c r="IQ21" s="35"/>
      <c r="IR21" s="36"/>
      <c r="IS21" s="36"/>
      <c r="IT21" s="36"/>
      <c r="IU21" s="36"/>
      <c r="IV21" s="36"/>
      <c r="IW21" s="37"/>
      <c r="IX21" s="35"/>
      <c r="IY21" s="36"/>
      <c r="IZ21" s="36"/>
      <c r="JA21" s="36"/>
      <c r="JB21" s="36"/>
      <c r="JC21" s="36"/>
      <c r="JD21" s="37"/>
      <c r="JE21" s="35"/>
      <c r="JF21" s="36"/>
      <c r="JG21" s="36"/>
      <c r="JH21" s="36"/>
      <c r="JI21" s="36"/>
      <c r="JJ21" s="36"/>
      <c r="JK21" s="37"/>
      <c r="JL21" s="35"/>
      <c r="JM21" s="36"/>
      <c r="JN21" s="36"/>
      <c r="JO21" s="36"/>
      <c r="JP21" s="36"/>
      <c r="JQ21" s="36"/>
      <c r="JR21" s="37"/>
      <c r="JS21" s="35"/>
      <c r="JT21" s="36"/>
      <c r="JU21" s="36"/>
      <c r="JV21" s="36"/>
      <c r="JW21" s="36"/>
      <c r="JX21" s="36"/>
      <c r="JY21" s="37"/>
      <c r="JZ21" s="35"/>
      <c r="KA21" s="36"/>
      <c r="KB21" s="36"/>
      <c r="KC21" s="36"/>
      <c r="KD21" s="36"/>
      <c r="KE21" s="36"/>
      <c r="KF21" s="37"/>
      <c r="KG21" s="35"/>
      <c r="KH21" s="36"/>
      <c r="KI21" s="36"/>
      <c r="KJ21" s="36"/>
      <c r="KK21" s="36"/>
      <c r="KL21" s="36"/>
      <c r="KM21" s="37"/>
      <c r="KN21" s="35"/>
      <c r="KO21" s="36"/>
      <c r="KP21" s="36"/>
      <c r="KQ21" s="36"/>
      <c r="KR21" s="36"/>
      <c r="KS21" s="36"/>
      <c r="KT21" s="37"/>
      <c r="KU21" s="35"/>
      <c r="KV21" s="36"/>
      <c r="KW21" s="36"/>
      <c r="KX21" s="36"/>
      <c r="KY21" s="36"/>
      <c r="KZ21" s="36"/>
      <c r="LA21" s="37"/>
      <c r="LB21" s="35"/>
      <c r="LC21" s="36"/>
      <c r="LD21" s="36"/>
      <c r="LE21" s="36"/>
      <c r="LF21" s="36"/>
      <c r="LG21" s="36"/>
      <c r="LH21" s="37"/>
      <c r="LI21" s="35"/>
      <c r="LJ21" s="36"/>
      <c r="LK21" s="36"/>
      <c r="LL21" s="36"/>
      <c r="LM21" s="36"/>
      <c r="LN21" s="36"/>
      <c r="LO21" s="37"/>
      <c r="LP21" s="35"/>
      <c r="LQ21" s="36"/>
      <c r="LR21" s="36"/>
      <c r="LS21" s="36"/>
      <c r="LT21" s="36"/>
      <c r="LU21" s="36"/>
      <c r="LV21" s="37"/>
      <c r="LW21" s="35"/>
      <c r="LX21" s="36"/>
      <c r="LY21" s="36"/>
      <c r="LZ21" s="36"/>
      <c r="MA21" s="36"/>
      <c r="MB21" s="36"/>
      <c r="MC21" s="37"/>
      <c r="MD21" s="35"/>
      <c r="ME21" s="36"/>
      <c r="MF21" s="36"/>
      <c r="MG21" s="36"/>
      <c r="MH21" s="36"/>
      <c r="MI21" s="36"/>
      <c r="MJ21" s="37"/>
      <c r="MK21" s="35"/>
      <c r="ML21" s="36"/>
      <c r="MM21" s="36"/>
      <c r="MN21" s="36"/>
      <c r="MO21" s="36"/>
      <c r="MP21" s="36"/>
      <c r="MQ21" s="37"/>
      <c r="MR21" s="35"/>
      <c r="MS21" s="36"/>
      <c r="MT21" s="36"/>
      <c r="MU21" s="36"/>
      <c r="MV21" s="36"/>
      <c r="MW21" s="36"/>
      <c r="MX21" s="37"/>
      <c r="MY21" s="35"/>
      <c r="MZ21" s="36"/>
      <c r="NA21" s="36"/>
      <c r="NB21" s="36"/>
      <c r="NC21" s="36"/>
      <c r="ND21" s="36"/>
      <c r="NE21" s="37"/>
      <c r="NF21" s="35"/>
      <c r="NG21" s="36"/>
      <c r="NH21" s="36"/>
      <c r="NI21" s="36"/>
      <c r="NJ21" s="36"/>
      <c r="NK21" s="36"/>
      <c r="NL21" s="37"/>
      <c r="NM21" s="35"/>
      <c r="NN21" s="36"/>
      <c r="NO21" s="36"/>
      <c r="NP21" s="36"/>
      <c r="NQ21" s="36"/>
      <c r="NR21" s="36"/>
      <c r="NS21" s="37"/>
      <c r="NT21" s="35"/>
      <c r="NU21" s="36"/>
      <c r="NV21" s="36"/>
      <c r="NW21" s="36"/>
      <c r="NX21" s="36"/>
      <c r="NY21" s="36"/>
      <c r="NZ21" s="37"/>
      <c r="OA21" s="35"/>
      <c r="OB21" s="36"/>
      <c r="OC21" s="36"/>
      <c r="OD21" s="36"/>
      <c r="OE21" s="36"/>
      <c r="OF21" s="36"/>
      <c r="OG21" s="37"/>
      <c r="OH21" s="35"/>
      <c r="OI21" s="36"/>
      <c r="OJ21" s="36"/>
      <c r="OK21" s="36"/>
      <c r="OL21" s="36"/>
      <c r="OM21" s="36"/>
      <c r="ON21" s="37"/>
      <c r="OO21" s="35"/>
      <c r="OP21" s="36"/>
      <c r="OQ21" s="36"/>
      <c r="OR21" s="36"/>
      <c r="OS21" s="36"/>
      <c r="OT21" s="36"/>
      <c r="OU21" s="37"/>
      <c r="OV21" s="35"/>
      <c r="OW21" s="36"/>
      <c r="OX21" s="36"/>
      <c r="OY21" s="36"/>
      <c r="OZ21" s="36"/>
      <c r="PA21" s="36"/>
      <c r="PB21" s="37"/>
      <c r="PC21" s="35"/>
      <c r="PD21" s="36"/>
      <c r="PE21" s="36"/>
      <c r="PF21" s="36"/>
      <c r="PG21" s="36"/>
      <c r="PH21" s="36"/>
      <c r="PI21" s="37"/>
      <c r="PJ21" s="35"/>
      <c r="PK21" s="36"/>
      <c r="PL21" s="36"/>
      <c r="PM21" s="36"/>
      <c r="PN21" s="36"/>
      <c r="PO21" s="36"/>
      <c r="PP21" s="37"/>
      <c r="PQ21" s="35"/>
      <c r="PR21" s="36"/>
      <c r="PS21" s="36"/>
      <c r="PT21" s="36"/>
      <c r="PU21" s="36"/>
      <c r="PV21" s="36"/>
      <c r="PW21" s="37"/>
      <c r="PX21" s="35"/>
      <c r="PY21" s="36"/>
      <c r="PZ21" s="36"/>
      <c r="QA21" s="36"/>
      <c r="QB21" s="36"/>
      <c r="QC21" s="36"/>
      <c r="QD21" s="37"/>
      <c r="QE21" s="35"/>
      <c r="QF21" s="36"/>
      <c r="QG21" s="36"/>
      <c r="QH21" s="36"/>
      <c r="QI21" s="36"/>
      <c r="QJ21" s="36"/>
      <c r="QK21" s="37"/>
      <c r="QL21" s="35"/>
      <c r="QM21" s="36"/>
      <c r="QN21" s="36"/>
      <c r="QO21" s="36"/>
      <c r="QP21" s="36"/>
      <c r="QQ21" s="36"/>
      <c r="QR21" s="37"/>
      <c r="QS21" s="35"/>
      <c r="QT21" s="36"/>
      <c r="QU21" s="36"/>
      <c r="QV21" s="36"/>
      <c r="QW21" s="36"/>
      <c r="QX21" s="36"/>
      <c r="QY21" s="37"/>
      <c r="QZ21" s="35"/>
      <c r="RA21" s="36"/>
      <c r="RB21" s="36"/>
      <c r="RC21" s="36"/>
      <c r="RD21" s="36"/>
      <c r="RE21" s="36"/>
      <c r="RF21" s="37"/>
      <c r="RG21" s="35"/>
      <c r="RH21" s="36"/>
      <c r="RI21" s="36"/>
      <c r="RJ21" s="36"/>
      <c r="RK21" s="36"/>
      <c r="RL21" s="36"/>
      <c r="RM21" s="37"/>
      <c r="RN21" s="35"/>
      <c r="RO21" s="36"/>
      <c r="RP21" s="36"/>
      <c r="RQ21" s="36"/>
      <c r="RR21" s="36"/>
      <c r="RS21" s="36"/>
      <c r="RT21" s="37"/>
      <c r="RU21" s="35"/>
      <c r="RV21" s="36"/>
      <c r="RW21" s="36"/>
      <c r="RX21" s="36"/>
      <c r="RY21" s="36"/>
      <c r="RZ21" s="36"/>
      <c r="SA21" s="37"/>
      <c r="SB21" s="35"/>
      <c r="SC21" s="36"/>
      <c r="SD21" s="36"/>
      <c r="SE21" s="36"/>
      <c r="SF21" s="36"/>
      <c r="SG21" s="36"/>
      <c r="SH21" s="37"/>
      <c r="SI21" s="35"/>
      <c r="SJ21" s="36"/>
      <c r="SK21" s="36"/>
      <c r="SL21" s="36"/>
      <c r="SM21" s="36"/>
      <c r="SN21" s="36"/>
      <c r="SO21" s="37"/>
      <c r="SP21" s="35"/>
      <c r="SQ21" s="36"/>
      <c r="SR21" s="36"/>
      <c r="SS21" s="36"/>
      <c r="ST21" s="36"/>
      <c r="SU21" s="36"/>
      <c r="SV21" s="37"/>
      <c r="SW21" s="35"/>
      <c r="SX21" s="36"/>
      <c r="SY21" s="36"/>
      <c r="SZ21" s="36"/>
      <c r="TA21" s="36"/>
      <c r="TB21" s="36"/>
      <c r="TC21" s="37"/>
      <c r="TD21" s="35"/>
      <c r="TE21" s="36"/>
      <c r="TF21" s="36"/>
      <c r="TG21" s="36"/>
      <c r="TH21" s="36"/>
      <c r="TI21" s="36"/>
      <c r="TJ21" s="37"/>
      <c r="TK21" s="35"/>
      <c r="TL21" s="36"/>
      <c r="TM21" s="36"/>
      <c r="TN21" s="36"/>
      <c r="TO21" s="36"/>
      <c r="TP21" s="36"/>
      <c r="TQ21" s="37"/>
      <c r="TR21" s="35"/>
      <c r="TS21" s="36"/>
      <c r="TT21" s="36"/>
      <c r="TU21" s="36"/>
      <c r="TV21" s="36"/>
      <c r="TW21" s="36"/>
      <c r="TX21" s="37"/>
      <c r="TY21" s="35"/>
      <c r="TZ21" s="36"/>
      <c r="UA21" s="36"/>
      <c r="UB21" s="36"/>
      <c r="UC21" s="36"/>
      <c r="UD21" s="36"/>
      <c r="UE21" s="37"/>
      <c r="UF21" s="35"/>
      <c r="UG21" s="36"/>
      <c r="UH21" s="36"/>
      <c r="UI21" s="36"/>
      <c r="UJ21" s="36"/>
      <c r="UK21" s="36"/>
      <c r="UL21" s="37"/>
      <c r="UM21" s="35"/>
      <c r="UN21" s="36"/>
      <c r="UO21" s="36"/>
      <c r="UP21" s="36"/>
      <c r="UQ21" s="36"/>
      <c r="UR21" s="36"/>
      <c r="US21" s="37"/>
      <c r="UT21" s="35"/>
      <c r="UU21" s="36"/>
      <c r="UV21" s="36"/>
      <c r="UW21" s="36"/>
      <c r="UX21" s="36"/>
      <c r="UY21" s="36"/>
      <c r="UZ21" s="37"/>
      <c r="VA21" s="35"/>
      <c r="VB21" s="36"/>
      <c r="VC21" s="36"/>
      <c r="VD21" s="36"/>
      <c r="VE21" s="36"/>
      <c r="VF21" s="36"/>
      <c r="VG21" s="37"/>
      <c r="VH21" s="35"/>
      <c r="VI21" s="36"/>
      <c r="VJ21" s="36"/>
      <c r="VK21" s="36"/>
      <c r="VL21" s="36"/>
      <c r="VM21" s="36"/>
      <c r="VN21" s="37"/>
      <c r="VO21" s="35"/>
      <c r="VP21" s="36"/>
      <c r="VQ21" s="36"/>
      <c r="VR21" s="36"/>
      <c r="VS21" s="36"/>
      <c r="VT21" s="36"/>
      <c r="VU21" s="37"/>
      <c r="VV21" s="35"/>
      <c r="VW21" s="36"/>
      <c r="VX21" s="36"/>
      <c r="VY21" s="36"/>
      <c r="VZ21" s="36"/>
      <c r="WA21" s="36"/>
      <c r="WB21" s="37"/>
      <c r="WC21" s="35"/>
      <c r="WD21" s="36"/>
      <c r="WE21" s="36"/>
      <c r="WF21" s="36"/>
      <c r="WG21" s="36"/>
      <c r="WH21" s="36"/>
      <c r="WI21" s="37"/>
      <c r="WJ21" s="35"/>
      <c r="WK21" s="36"/>
      <c r="WL21" s="36"/>
      <c r="WM21" s="36"/>
      <c r="WN21" s="36"/>
      <c r="WO21" s="36"/>
      <c r="WP21" s="37"/>
      <c r="WQ21" s="35"/>
      <c r="WR21" s="36"/>
      <c r="WS21" s="36"/>
      <c r="WT21" s="36"/>
      <c r="WU21" s="36"/>
      <c r="WV21" s="36"/>
      <c r="WW21" s="37"/>
      <c r="WX21" s="35"/>
      <c r="WY21" s="36"/>
      <c r="WZ21" s="36"/>
      <c r="XA21" s="36"/>
      <c r="XB21" s="36"/>
      <c r="XC21" s="36"/>
      <c r="XD21" s="37"/>
      <c r="XE21" s="35"/>
      <c r="XF21" s="36"/>
      <c r="XG21" s="36"/>
      <c r="XH21" s="36"/>
      <c r="XI21" s="36"/>
      <c r="XJ21" s="36"/>
      <c r="XK21" s="37"/>
      <c r="XL21" s="35"/>
      <c r="XM21" s="36"/>
      <c r="XN21" s="36"/>
      <c r="XO21" s="36"/>
      <c r="XP21" s="36"/>
      <c r="XQ21" s="36"/>
      <c r="XR21" s="37"/>
      <c r="XS21" s="35"/>
      <c r="XT21" s="36"/>
      <c r="XU21" s="36"/>
      <c r="XV21" s="36"/>
      <c r="XW21" s="36"/>
      <c r="XX21" s="36"/>
      <c r="XY21" s="37"/>
      <c r="XZ21" s="35"/>
      <c r="YA21" s="36"/>
      <c r="YB21" s="36"/>
      <c r="YC21" s="36"/>
      <c r="YD21" s="36"/>
      <c r="YE21" s="36"/>
      <c r="YF21" s="37"/>
      <c r="YG21" s="35"/>
      <c r="YH21" s="36"/>
      <c r="YI21" s="36"/>
      <c r="YJ21" s="36"/>
      <c r="YK21" s="36"/>
      <c r="YL21" s="36"/>
      <c r="YM21" s="37"/>
      <c r="YN21" s="35"/>
      <c r="YO21" s="36"/>
      <c r="YP21" s="36"/>
      <c r="YQ21" s="36"/>
      <c r="YR21" s="36"/>
      <c r="YS21" s="36"/>
      <c r="YT21" s="37"/>
      <c r="YU21" s="35"/>
      <c r="YV21" s="36"/>
      <c r="YW21" s="36"/>
      <c r="YX21" s="36"/>
      <c r="YY21" s="36"/>
      <c r="YZ21" s="36"/>
      <c r="ZA21" s="37"/>
      <c r="ZB21" s="35"/>
      <c r="ZC21" s="36"/>
      <c r="ZD21" s="36"/>
      <c r="ZE21" s="36"/>
      <c r="ZF21" s="36"/>
      <c r="ZG21" s="36"/>
      <c r="ZH21" s="37"/>
      <c r="ZI21" s="35"/>
      <c r="ZJ21" s="36"/>
      <c r="ZK21" s="36"/>
      <c r="ZL21" s="36"/>
      <c r="ZM21" s="36"/>
      <c r="ZN21" s="36"/>
      <c r="ZO21" s="37"/>
      <c r="ZP21" s="35"/>
      <c r="ZQ21" s="36"/>
      <c r="ZR21" s="36"/>
      <c r="ZS21" s="36"/>
      <c r="ZT21" s="36"/>
      <c r="ZU21" s="36"/>
      <c r="ZV21" s="37"/>
      <c r="ZW21" s="35"/>
      <c r="ZX21" s="36"/>
      <c r="ZY21" s="36"/>
      <c r="ZZ21" s="36"/>
      <c r="AAA21" s="36"/>
      <c r="AAB21" s="36"/>
      <c r="AAC21" s="37"/>
      <c r="AAD21" s="35"/>
      <c r="AAE21" s="36"/>
      <c r="AAF21" s="36"/>
      <c r="AAG21" s="36"/>
      <c r="AAH21" s="36"/>
      <c r="AAI21" s="36"/>
      <c r="AAJ21" s="37"/>
      <c r="AAK21" s="35"/>
      <c r="AAL21" s="36"/>
      <c r="AAM21" s="36"/>
      <c r="AAN21" s="36"/>
      <c r="AAO21" s="36"/>
      <c r="AAP21" s="36"/>
      <c r="AAQ21" s="37"/>
      <c r="AAR21" s="35"/>
      <c r="AAS21" s="36"/>
      <c r="AAT21" s="36"/>
      <c r="AAU21" s="36"/>
      <c r="AAV21" s="36"/>
      <c r="AAW21" s="36"/>
      <c r="AAX21" s="37"/>
      <c r="AAY21" s="35"/>
      <c r="AAZ21" s="36"/>
      <c r="ABA21" s="36"/>
      <c r="ABB21" s="36"/>
      <c r="ABC21" s="36"/>
      <c r="ABD21" s="36"/>
      <c r="ABE21" s="37"/>
      <c r="ABF21" s="35"/>
      <c r="ABG21" s="36"/>
      <c r="ABH21" s="36"/>
      <c r="ABI21" s="36"/>
      <c r="ABJ21" s="36"/>
      <c r="ABK21" s="36"/>
      <c r="ABL21" s="37"/>
      <c r="ABM21" s="35"/>
      <c r="ABN21" s="36"/>
      <c r="ABO21" s="36"/>
      <c r="ABP21" s="36"/>
      <c r="ABQ21" s="36"/>
      <c r="ABR21" s="36"/>
      <c r="ABS21" s="37"/>
      <c r="ABT21" s="35"/>
      <c r="ABU21" s="36"/>
      <c r="ABV21" s="36"/>
      <c r="ABW21" s="36"/>
      <c r="ABX21" s="36"/>
      <c r="ABY21" s="36"/>
      <c r="ABZ21" s="37"/>
      <c r="ACA21" s="35"/>
      <c r="ACB21" s="36"/>
      <c r="ACC21" s="36"/>
      <c r="ACD21" s="36"/>
      <c r="ACE21" s="36"/>
      <c r="ACF21" s="36"/>
      <c r="ACG21" s="37"/>
      <c r="ACH21" s="35"/>
      <c r="ACI21" s="36"/>
      <c r="ACJ21" s="36"/>
      <c r="ACK21" s="36"/>
      <c r="ACL21" s="36"/>
      <c r="ACM21" s="36"/>
      <c r="ACN21" s="37"/>
      <c r="ACO21" s="35"/>
      <c r="ACP21" s="36"/>
      <c r="ACQ21" s="36"/>
      <c r="ACR21" s="36"/>
      <c r="ACS21" s="36"/>
      <c r="ACT21" s="36"/>
      <c r="ACU21" s="37"/>
      <c r="ACV21" s="35"/>
      <c r="ACW21" s="36"/>
      <c r="ACX21" s="36"/>
      <c r="ACY21" s="36"/>
      <c r="ACZ21" s="36"/>
      <c r="ADA21" s="36"/>
      <c r="ADB21" s="37"/>
      <c r="ADC21" s="35"/>
      <c r="ADD21" s="36"/>
      <c r="ADE21" s="36"/>
      <c r="ADF21" s="36"/>
      <c r="ADG21" s="36"/>
      <c r="ADH21" s="36"/>
      <c r="ADI21" s="37"/>
      <c r="ADJ21" s="35"/>
      <c r="ADK21" s="36"/>
      <c r="ADL21" s="36"/>
      <c r="ADM21" s="36"/>
      <c r="ADN21" s="36"/>
      <c r="ADO21" s="36"/>
      <c r="ADP21" s="37"/>
      <c r="ADQ21" s="35"/>
      <c r="ADR21" s="36"/>
      <c r="ADS21" s="36"/>
      <c r="ADT21" s="36"/>
      <c r="ADU21" s="36"/>
      <c r="ADV21" s="36"/>
      <c r="ADW21" s="37"/>
      <c r="ADX21" s="35"/>
      <c r="ADY21" s="36"/>
      <c r="ADZ21" s="36"/>
      <c r="AEA21" s="36"/>
      <c r="AEB21" s="36"/>
      <c r="AEC21" s="36"/>
      <c r="AED21" s="37"/>
      <c r="AEE21" s="35"/>
      <c r="AEF21" s="36"/>
      <c r="AEG21" s="36"/>
      <c r="AEH21" s="36"/>
      <c r="AEI21" s="36"/>
      <c r="AEJ21" s="36"/>
      <c r="AEK21" s="37"/>
      <c r="AEL21" s="35"/>
      <c r="AEM21" s="36"/>
      <c r="AEN21" s="36"/>
      <c r="AEO21" s="36"/>
      <c r="AEP21" s="36"/>
      <c r="AEQ21" s="36"/>
      <c r="AER21" s="37"/>
      <c r="AES21" s="35"/>
      <c r="AET21" s="36"/>
      <c r="AEU21" s="36"/>
      <c r="AEV21" s="36"/>
      <c r="AEW21" s="36"/>
      <c r="AEX21" s="36"/>
      <c r="AEY21" s="37"/>
      <c r="AEZ21" s="35"/>
      <c r="AFA21" s="36"/>
      <c r="AFB21" s="36"/>
      <c r="AFC21" s="36"/>
      <c r="AFD21" s="36"/>
      <c r="AFE21" s="36"/>
      <c r="AFF21" s="37"/>
      <c r="AFG21" s="35"/>
      <c r="AFH21" s="36"/>
      <c r="AFI21" s="36"/>
      <c r="AFJ21" s="36"/>
      <c r="AFK21" s="36"/>
      <c r="AFL21" s="36"/>
      <c r="AFM21" s="37"/>
      <c r="AFN21" s="35"/>
      <c r="AFO21" s="36"/>
      <c r="AFP21" s="36"/>
      <c r="AFQ21" s="36"/>
      <c r="AFR21" s="36"/>
      <c r="AFS21" s="36"/>
      <c r="AFT21" s="37"/>
      <c r="AFU21" s="35"/>
      <c r="AFV21" s="36"/>
      <c r="AFW21" s="36"/>
      <c r="AFX21" s="36"/>
      <c r="AFY21" s="36"/>
      <c r="AFZ21" s="36"/>
      <c r="AGA21" s="37"/>
      <c r="AGB21" s="35"/>
      <c r="AGC21" s="36"/>
      <c r="AGD21" s="36"/>
      <c r="AGE21" s="36"/>
      <c r="AGF21" s="36"/>
      <c r="AGG21" s="36"/>
      <c r="AGH21" s="37"/>
      <c r="AGI21" s="35"/>
      <c r="AGJ21" s="36"/>
      <c r="AGK21" s="36"/>
      <c r="AGL21" s="36"/>
      <c r="AGM21" s="36"/>
      <c r="AGN21" s="36"/>
      <c r="AGO21" s="37"/>
      <c r="AGP21" s="35"/>
      <c r="AGQ21" s="36"/>
      <c r="AGR21" s="36"/>
      <c r="AGS21" s="36"/>
      <c r="AGT21" s="36"/>
      <c r="AGU21" s="36"/>
      <c r="AGV21" s="37"/>
      <c r="AGW21" s="35"/>
      <c r="AGX21" s="36"/>
      <c r="AGY21" s="36"/>
      <c r="AGZ21" s="36"/>
      <c r="AHA21" s="36"/>
      <c r="AHB21" s="36"/>
      <c r="AHC21" s="37"/>
      <c r="AHD21" s="35"/>
      <c r="AHE21" s="36"/>
      <c r="AHF21" s="36"/>
      <c r="AHG21" s="36"/>
      <c r="AHH21" s="36"/>
      <c r="AHI21" s="36"/>
      <c r="AHJ21" s="37"/>
      <c r="AHK21" s="35"/>
      <c r="AHL21" s="36"/>
      <c r="AHM21" s="36"/>
      <c r="AHN21" s="36"/>
      <c r="AHO21" s="36"/>
      <c r="AHP21" s="36"/>
      <c r="AHQ21" s="37"/>
      <c r="AHR21" s="35"/>
      <c r="AHS21" s="36"/>
      <c r="AHT21" s="36"/>
      <c r="AHU21" s="36"/>
      <c r="AHV21" s="36"/>
      <c r="AHW21" s="36"/>
      <c r="AHX21" s="37"/>
      <c r="AHY21" s="35"/>
      <c r="AHZ21" s="36"/>
      <c r="AIA21" s="36"/>
      <c r="AIB21" s="36"/>
      <c r="AIC21" s="36"/>
      <c r="AID21" s="36"/>
      <c r="AIE21" s="37"/>
      <c r="AIF21" s="35"/>
      <c r="AIG21" s="36"/>
      <c r="AIH21" s="36"/>
      <c r="AII21" s="36"/>
      <c r="AIJ21" s="36"/>
      <c r="AIK21" s="36"/>
      <c r="AIL21" s="37"/>
      <c r="AIM21" s="35"/>
      <c r="AIN21" s="36"/>
      <c r="AIO21" s="36"/>
      <c r="AIP21" s="36"/>
      <c r="AIQ21" s="36"/>
      <c r="AIR21" s="36"/>
      <c r="AIS21" s="37"/>
      <c r="AIT21" s="35"/>
      <c r="AIU21" s="36"/>
      <c r="AIV21" s="36"/>
      <c r="AIW21" s="36"/>
      <c r="AIX21" s="36"/>
      <c r="AIY21" s="36"/>
      <c r="AIZ21" s="37"/>
      <c r="AJA21" s="35"/>
      <c r="AJB21" s="36"/>
      <c r="AJC21" s="36"/>
      <c r="AJD21" s="36"/>
      <c r="AJE21" s="36"/>
      <c r="AJF21" s="36"/>
      <c r="AJG21" s="37"/>
      <c r="AJH21" s="35"/>
      <c r="AJI21" s="36"/>
      <c r="AJJ21" s="36"/>
      <c r="AJK21" s="36"/>
      <c r="AJL21" s="36"/>
      <c r="AJM21" s="36"/>
      <c r="AJN21" s="37"/>
      <c r="AJO21" s="35"/>
      <c r="AJP21" s="36"/>
      <c r="AJQ21" s="36"/>
      <c r="AJR21" s="36"/>
      <c r="AJS21" s="36"/>
      <c r="AJT21" s="36"/>
      <c r="AJU21" s="37"/>
      <c r="AJV21" s="35"/>
      <c r="AJW21" s="36"/>
      <c r="AJX21" s="36"/>
      <c r="AJY21" s="36"/>
      <c r="AJZ21" s="36"/>
      <c r="AKA21" s="36"/>
      <c r="AKB21" s="37"/>
      <c r="AKC21" s="35"/>
      <c r="AKD21" s="36"/>
      <c r="AKE21" s="36"/>
      <c r="AKF21" s="36"/>
      <c r="AKG21" s="36"/>
      <c r="AKH21" s="36"/>
      <c r="AKI21" s="37"/>
      <c r="AKJ21" s="35"/>
      <c r="AKK21" s="36"/>
      <c r="AKL21" s="36"/>
      <c r="AKM21" s="36"/>
      <c r="AKN21" s="36"/>
      <c r="AKO21" s="36"/>
      <c r="AKP21" s="37"/>
      <c r="AKQ21" s="35"/>
      <c r="AKR21" s="36"/>
      <c r="AKS21" s="36"/>
      <c r="AKT21" s="36"/>
      <c r="AKU21" s="36"/>
      <c r="AKV21" s="36"/>
      <c r="AKW21" s="37"/>
      <c r="AKX21" s="35"/>
      <c r="AKY21" s="36"/>
      <c r="AKZ21" s="36"/>
      <c r="ALA21" s="36"/>
      <c r="ALB21" s="36"/>
      <c r="ALC21" s="36"/>
      <c r="ALD21" s="37"/>
      <c r="ALE21" s="35"/>
      <c r="ALF21" s="36"/>
      <c r="ALG21" s="36"/>
      <c r="ALH21" s="36"/>
      <c r="ALI21" s="36"/>
      <c r="ALJ21" s="36"/>
      <c r="ALK21" s="37"/>
      <c r="ALL21" s="35"/>
      <c r="ALM21" s="36"/>
      <c r="ALN21" s="36"/>
      <c r="ALO21" s="36"/>
      <c r="ALP21" s="36"/>
      <c r="ALQ21" s="36"/>
      <c r="ALR21" s="37"/>
      <c r="ALS21" s="35"/>
      <c r="ALT21" s="36"/>
      <c r="ALU21" s="36"/>
      <c r="ALV21" s="36"/>
      <c r="ALW21" s="36"/>
      <c r="ALX21" s="36"/>
      <c r="ALY21" s="37"/>
      <c r="ALZ21" s="35"/>
      <c r="AMA21" s="36"/>
      <c r="AMB21" s="36"/>
      <c r="AMC21" s="36"/>
      <c r="AMD21" s="36"/>
      <c r="AME21" s="36"/>
      <c r="AMF21" s="37"/>
      <c r="AMG21" s="35"/>
      <c r="AMH21" s="36"/>
      <c r="AMI21" s="36"/>
      <c r="AMJ21" s="36"/>
      <c r="AMK21" s="36"/>
      <c r="AML21" s="36"/>
      <c r="AMM21" s="37"/>
      <c r="AMN21" s="35"/>
      <c r="AMO21" s="36"/>
      <c r="AMP21" s="36"/>
      <c r="AMQ21" s="36"/>
      <c r="AMR21" s="36"/>
      <c r="AMS21" s="36"/>
      <c r="AMT21" s="37"/>
      <c r="AMU21" s="35"/>
      <c r="AMV21" s="36"/>
      <c r="AMW21" s="36"/>
      <c r="AMX21" s="36"/>
      <c r="AMY21" s="36"/>
      <c r="AMZ21" s="36"/>
      <c r="ANA21" s="37"/>
      <c r="ANB21" s="35"/>
      <c r="ANC21" s="36"/>
      <c r="AND21" s="36"/>
      <c r="ANE21" s="36"/>
      <c r="ANF21" s="36"/>
      <c r="ANG21" s="36"/>
      <c r="ANH21" s="37"/>
      <c r="ANI21" s="35"/>
      <c r="ANJ21" s="36"/>
      <c r="ANK21" s="36"/>
      <c r="ANL21" s="36"/>
      <c r="ANM21" s="36"/>
      <c r="ANN21" s="36"/>
      <c r="ANO21" s="37"/>
      <c r="ANP21" s="35"/>
      <c r="ANQ21" s="36"/>
      <c r="ANR21" s="36"/>
      <c r="ANS21" s="36"/>
      <c r="ANT21" s="36"/>
      <c r="ANU21" s="36"/>
      <c r="ANV21" s="37"/>
      <c r="ANW21" s="35"/>
      <c r="ANX21" s="36"/>
      <c r="ANY21" s="36"/>
      <c r="ANZ21" s="36"/>
      <c r="AOA21" s="36"/>
      <c r="AOB21" s="36"/>
      <c r="AOC21" s="37"/>
      <c r="AOD21" s="35"/>
      <c r="AOE21" s="36"/>
      <c r="AOF21" s="36"/>
      <c r="AOG21" s="36"/>
      <c r="AOH21" s="36"/>
      <c r="AOI21" s="36"/>
      <c r="AOJ21" s="37"/>
      <c r="AOK21" s="35"/>
      <c r="AOL21" s="36"/>
      <c r="AOM21" s="36"/>
      <c r="AON21" s="36"/>
      <c r="AOO21" s="36"/>
      <c r="AOP21" s="36"/>
      <c r="AOQ21" s="37"/>
      <c r="AOR21" s="35"/>
      <c r="AOS21" s="36"/>
      <c r="AOT21" s="36"/>
      <c r="AOU21" s="36"/>
      <c r="AOV21" s="36"/>
      <c r="AOW21" s="36"/>
      <c r="AOX21" s="37"/>
      <c r="AOY21" s="35"/>
      <c r="AOZ21" s="36"/>
      <c r="APA21" s="36"/>
      <c r="APB21" s="36"/>
      <c r="APC21" s="36"/>
      <c r="APD21" s="36"/>
      <c r="APE21" s="37"/>
      <c r="APF21" s="35"/>
      <c r="APG21" s="36"/>
      <c r="APH21" s="36"/>
      <c r="API21" s="36"/>
      <c r="APJ21" s="36"/>
      <c r="APK21" s="36"/>
      <c r="APL21" s="37"/>
      <c r="APM21" s="35"/>
      <c r="APN21" s="36"/>
      <c r="APO21" s="36"/>
      <c r="APP21" s="36"/>
      <c r="APQ21" s="36"/>
      <c r="APR21" s="36"/>
      <c r="APS21" s="37"/>
      <c r="APT21" s="35"/>
      <c r="APU21" s="36"/>
      <c r="APV21" s="36"/>
      <c r="APW21" s="36"/>
      <c r="APX21" s="36"/>
      <c r="APY21" s="36"/>
      <c r="APZ21" s="37"/>
      <c r="AQA21" s="35"/>
      <c r="AQB21" s="36"/>
      <c r="AQC21" s="36"/>
      <c r="AQD21" s="36"/>
      <c r="AQE21" s="36"/>
      <c r="AQF21" s="36"/>
      <c r="AQG21" s="37"/>
    </row>
    <row r="22" spans="1:1125" ht="30" customHeight="1">
      <c r="A22" s="247"/>
      <c r="B22" s="185"/>
      <c r="C22" s="191"/>
      <c r="D22" s="191"/>
      <c r="E22" s="13" t="s">
        <v>0</v>
      </c>
      <c r="F22" s="31"/>
      <c r="G22" s="32"/>
      <c r="H22" s="32"/>
      <c r="I22" s="32"/>
      <c r="J22" s="32"/>
      <c r="K22" s="32"/>
      <c r="L22" s="33"/>
      <c r="M22" s="34"/>
      <c r="N22" s="32"/>
      <c r="O22" s="32"/>
      <c r="P22" s="32"/>
      <c r="Q22" s="32"/>
      <c r="R22" s="32"/>
      <c r="S22" s="33"/>
      <c r="T22" s="31"/>
      <c r="U22" s="32"/>
      <c r="V22" s="32"/>
      <c r="W22" s="32"/>
      <c r="X22" s="32"/>
      <c r="Y22" s="32"/>
      <c r="Z22" s="33"/>
      <c r="AA22" s="31"/>
      <c r="AB22" s="32"/>
      <c r="AC22" s="32"/>
      <c r="AD22" s="32"/>
      <c r="AE22" s="32"/>
      <c r="AF22" s="32"/>
      <c r="AG22" s="33"/>
      <c r="AH22" s="31"/>
      <c r="AI22" s="32"/>
      <c r="AJ22" s="32"/>
      <c r="AK22" s="32"/>
      <c r="AL22" s="32"/>
      <c r="AM22" s="32"/>
      <c r="AN22" s="33"/>
      <c r="AO22" s="34"/>
      <c r="AP22" s="32"/>
      <c r="AQ22" s="32"/>
      <c r="AR22" s="32"/>
      <c r="AS22" s="32"/>
      <c r="AT22" s="32"/>
      <c r="AU22" s="33"/>
      <c r="AV22" s="31"/>
      <c r="AW22" s="32"/>
      <c r="AX22" s="32"/>
      <c r="AY22" s="32"/>
      <c r="AZ22" s="32"/>
      <c r="BA22" s="32"/>
      <c r="BB22" s="33"/>
      <c r="BC22" s="31"/>
      <c r="BD22" s="32"/>
      <c r="BE22" s="32"/>
      <c r="BF22" s="32"/>
      <c r="BG22" s="32"/>
      <c r="BH22" s="32"/>
      <c r="BI22" s="33"/>
      <c r="BJ22" s="31"/>
      <c r="BK22" s="32"/>
      <c r="BL22" s="32"/>
      <c r="BM22" s="32"/>
      <c r="BN22" s="32"/>
      <c r="BO22" s="32"/>
      <c r="BP22" s="33"/>
      <c r="BQ22" s="31"/>
      <c r="BR22" s="32"/>
      <c r="BS22" s="32"/>
      <c r="BT22" s="32"/>
      <c r="BU22" s="32"/>
      <c r="BV22" s="32"/>
      <c r="BW22" s="33"/>
      <c r="BX22" s="31"/>
      <c r="BY22" s="32"/>
      <c r="BZ22" s="32"/>
      <c r="CA22" s="32"/>
      <c r="CB22" s="32"/>
      <c r="CC22" s="32"/>
      <c r="CD22" s="33"/>
      <c r="CE22" s="31"/>
      <c r="CF22" s="32"/>
      <c r="CG22" s="32"/>
      <c r="CH22" s="32"/>
      <c r="CI22" s="32"/>
      <c r="CJ22" s="32"/>
      <c r="CK22" s="33"/>
      <c r="CL22" s="31"/>
      <c r="CM22" s="32"/>
      <c r="CN22" s="32"/>
      <c r="CO22" s="32"/>
      <c r="CP22" s="32"/>
      <c r="CQ22" s="32"/>
      <c r="CR22" s="33"/>
      <c r="CS22" s="31"/>
      <c r="CT22" s="32"/>
      <c r="CU22" s="32"/>
      <c r="CV22" s="32"/>
      <c r="CW22" s="32"/>
      <c r="CX22" s="32"/>
      <c r="CY22" s="33"/>
      <c r="CZ22" s="31"/>
      <c r="DA22" s="32"/>
      <c r="DB22" s="32"/>
      <c r="DC22" s="32"/>
      <c r="DD22" s="32"/>
      <c r="DE22" s="32"/>
      <c r="DF22" s="33"/>
      <c r="DG22" s="31"/>
      <c r="DH22" s="32"/>
      <c r="DI22" s="32"/>
      <c r="DJ22" s="32"/>
      <c r="DK22" s="32"/>
      <c r="DL22" s="32"/>
      <c r="DM22" s="33"/>
      <c r="DN22" s="31"/>
      <c r="DO22" s="32"/>
      <c r="DP22" s="32"/>
      <c r="DQ22" s="32"/>
      <c r="DR22" s="32"/>
      <c r="DS22" s="32"/>
      <c r="DT22" s="33"/>
      <c r="DU22" s="31"/>
      <c r="DV22" s="32"/>
      <c r="DW22" s="32"/>
      <c r="DX22" s="32"/>
      <c r="DY22" s="32"/>
      <c r="DZ22" s="32"/>
      <c r="EA22" s="33"/>
      <c r="EB22" s="31"/>
      <c r="EC22" s="32"/>
      <c r="ED22" s="32"/>
      <c r="EE22" s="32"/>
      <c r="EF22" s="32"/>
      <c r="EG22" s="32"/>
      <c r="EH22" s="33"/>
      <c r="EI22" s="31"/>
      <c r="EJ22" s="32"/>
      <c r="EK22" s="32"/>
      <c r="EL22" s="32"/>
      <c r="EM22" s="32"/>
      <c r="EN22" s="32"/>
      <c r="EO22" s="33"/>
      <c r="EP22" s="31"/>
      <c r="EQ22" s="32"/>
      <c r="ER22" s="32"/>
      <c r="ES22" s="32"/>
      <c r="ET22" s="32"/>
      <c r="EU22" s="32"/>
      <c r="EV22" s="33"/>
      <c r="EW22" s="31"/>
      <c r="EX22" s="32"/>
      <c r="EY22" s="32"/>
      <c r="EZ22" s="32"/>
      <c r="FA22" s="32"/>
      <c r="FB22" s="32"/>
      <c r="FC22" s="33"/>
      <c r="FD22" s="31"/>
      <c r="FE22" s="32"/>
      <c r="FF22" s="32"/>
      <c r="FG22" s="32"/>
      <c r="FH22" s="32"/>
      <c r="FI22" s="32"/>
      <c r="FJ22" s="33"/>
      <c r="FK22" s="31"/>
      <c r="FL22" s="32"/>
      <c r="FM22" s="32"/>
      <c r="FN22" s="32"/>
      <c r="FO22" s="32"/>
      <c r="FP22" s="32"/>
      <c r="FQ22" s="33"/>
      <c r="FR22" s="31"/>
      <c r="FS22" s="32"/>
      <c r="FT22" s="32"/>
      <c r="FU22" s="32"/>
      <c r="FV22" s="32"/>
      <c r="FW22" s="32"/>
      <c r="FX22" s="33"/>
      <c r="FY22" s="31"/>
      <c r="FZ22" s="32"/>
      <c r="GA22" s="32"/>
      <c r="GB22" s="32"/>
      <c r="GC22" s="32"/>
      <c r="GD22" s="32"/>
      <c r="GE22" s="33"/>
      <c r="GF22" s="31"/>
      <c r="GG22" s="32"/>
      <c r="GH22" s="32"/>
      <c r="GI22" s="32"/>
      <c r="GJ22" s="32"/>
      <c r="GK22" s="32"/>
      <c r="GL22" s="33"/>
      <c r="GM22" s="31"/>
      <c r="GN22" s="32"/>
      <c r="GO22" s="32"/>
      <c r="GP22" s="32"/>
      <c r="GQ22" s="32"/>
      <c r="GR22" s="32"/>
      <c r="GS22" s="33"/>
      <c r="GT22" s="31"/>
      <c r="GU22" s="32"/>
      <c r="GV22" s="32"/>
      <c r="GW22" s="32"/>
      <c r="GX22" s="32"/>
      <c r="GY22" s="32"/>
      <c r="GZ22" s="33"/>
      <c r="HA22" s="31"/>
      <c r="HB22" s="32"/>
      <c r="HC22" s="32"/>
      <c r="HD22" s="32"/>
      <c r="HE22" s="32"/>
      <c r="HF22" s="32"/>
      <c r="HG22" s="33"/>
      <c r="HH22" s="31"/>
      <c r="HI22" s="32"/>
      <c r="HJ22" s="32"/>
      <c r="HK22" s="32"/>
      <c r="HL22" s="32"/>
      <c r="HM22" s="32"/>
      <c r="HN22" s="33"/>
      <c r="HO22" s="31"/>
      <c r="HP22" s="32"/>
      <c r="HQ22" s="32"/>
      <c r="HR22" s="32"/>
      <c r="HS22" s="32"/>
      <c r="HT22" s="32"/>
      <c r="HU22" s="33"/>
      <c r="HV22" s="31"/>
      <c r="HW22" s="32"/>
      <c r="HX22" s="32"/>
      <c r="HY22" s="32"/>
      <c r="HZ22" s="32"/>
      <c r="IA22" s="32"/>
      <c r="IB22" s="33"/>
      <c r="IC22" s="31"/>
      <c r="ID22" s="32"/>
      <c r="IE22" s="32"/>
      <c r="IF22" s="32"/>
      <c r="IG22" s="32"/>
      <c r="IH22" s="32"/>
      <c r="II22" s="33"/>
      <c r="IJ22" s="31"/>
      <c r="IK22" s="32"/>
      <c r="IL22" s="32"/>
      <c r="IM22" s="32"/>
      <c r="IN22" s="32"/>
      <c r="IO22" s="32"/>
      <c r="IP22" s="33"/>
      <c r="IQ22" s="31"/>
      <c r="IR22" s="32"/>
      <c r="IS22" s="32"/>
      <c r="IT22" s="32"/>
      <c r="IU22" s="32"/>
      <c r="IV22" s="32"/>
      <c r="IW22" s="33"/>
      <c r="IX22" s="31"/>
      <c r="IY22" s="32"/>
      <c r="IZ22" s="32"/>
      <c r="JA22" s="32"/>
      <c r="JB22" s="32"/>
      <c r="JC22" s="32"/>
      <c r="JD22" s="33"/>
      <c r="JE22" s="31"/>
      <c r="JF22" s="32"/>
      <c r="JG22" s="32"/>
      <c r="JH22" s="32"/>
      <c r="JI22" s="32"/>
      <c r="JJ22" s="32"/>
      <c r="JK22" s="33"/>
      <c r="JL22" s="31"/>
      <c r="JM22" s="32"/>
      <c r="JN22" s="32"/>
      <c r="JO22" s="32"/>
      <c r="JP22" s="32"/>
      <c r="JQ22" s="32"/>
      <c r="JR22" s="33"/>
      <c r="JS22" s="31"/>
      <c r="JT22" s="32"/>
      <c r="JU22" s="32"/>
      <c r="JV22" s="32"/>
      <c r="JW22" s="32"/>
      <c r="JX22" s="32"/>
      <c r="JY22" s="33"/>
      <c r="JZ22" s="31"/>
      <c r="KA22" s="32"/>
      <c r="KB22" s="32"/>
      <c r="KC22" s="32"/>
      <c r="KD22" s="32"/>
      <c r="KE22" s="32"/>
      <c r="KF22" s="33"/>
      <c r="KG22" s="31"/>
      <c r="KH22" s="32"/>
      <c r="KI22" s="32"/>
      <c r="KJ22" s="32"/>
      <c r="KK22" s="32"/>
      <c r="KL22" s="32"/>
      <c r="KM22" s="33"/>
      <c r="KN22" s="31"/>
      <c r="KO22" s="32"/>
      <c r="KP22" s="32"/>
      <c r="KQ22" s="32"/>
      <c r="KR22" s="32"/>
      <c r="KS22" s="32"/>
      <c r="KT22" s="33"/>
      <c r="KU22" s="31"/>
      <c r="KV22" s="32"/>
      <c r="KW22" s="32"/>
      <c r="KX22" s="32"/>
      <c r="KY22" s="32"/>
      <c r="KZ22" s="32"/>
      <c r="LA22" s="33"/>
      <c r="LB22" s="31"/>
      <c r="LC22" s="32"/>
      <c r="LD22" s="32"/>
      <c r="LE22" s="32"/>
      <c r="LF22" s="32"/>
      <c r="LG22" s="32"/>
      <c r="LH22" s="33"/>
      <c r="LI22" s="31"/>
      <c r="LJ22" s="32"/>
      <c r="LK22" s="32"/>
      <c r="LL22" s="32"/>
      <c r="LM22" s="32"/>
      <c r="LN22" s="32"/>
      <c r="LO22" s="33"/>
      <c r="LP22" s="31"/>
      <c r="LQ22" s="32"/>
      <c r="LR22" s="32"/>
      <c r="LS22" s="32"/>
      <c r="LT22" s="32"/>
      <c r="LU22" s="32"/>
      <c r="LV22" s="33"/>
      <c r="LW22" s="31"/>
      <c r="LX22" s="32"/>
      <c r="LY22" s="32"/>
      <c r="LZ22" s="32"/>
      <c r="MA22" s="32"/>
      <c r="MB22" s="32"/>
      <c r="MC22" s="33"/>
      <c r="MD22" s="31"/>
      <c r="ME22" s="32"/>
      <c r="MF22" s="32"/>
      <c r="MG22" s="32"/>
      <c r="MH22" s="32"/>
      <c r="MI22" s="32"/>
      <c r="MJ22" s="33"/>
      <c r="MK22" s="31"/>
      <c r="ML22" s="32"/>
      <c r="MM22" s="32"/>
      <c r="MN22" s="32"/>
      <c r="MO22" s="32"/>
      <c r="MP22" s="32"/>
      <c r="MQ22" s="33"/>
      <c r="MR22" s="31"/>
      <c r="MS22" s="32"/>
      <c r="MT22" s="32"/>
      <c r="MU22" s="32"/>
      <c r="MV22" s="32"/>
      <c r="MW22" s="32"/>
      <c r="MX22" s="33"/>
      <c r="MY22" s="31"/>
      <c r="MZ22" s="32"/>
      <c r="NA22" s="32"/>
      <c r="NB22" s="32"/>
      <c r="NC22" s="32"/>
      <c r="ND22" s="32"/>
      <c r="NE22" s="33"/>
      <c r="NF22" s="31"/>
      <c r="NG22" s="32"/>
      <c r="NH22" s="32"/>
      <c r="NI22" s="32"/>
      <c r="NJ22" s="32"/>
      <c r="NK22" s="32"/>
      <c r="NL22" s="33"/>
      <c r="NM22" s="31"/>
      <c r="NN22" s="32"/>
      <c r="NO22" s="32"/>
      <c r="NP22" s="32"/>
      <c r="NQ22" s="32"/>
      <c r="NR22" s="32"/>
      <c r="NS22" s="33"/>
      <c r="NT22" s="31"/>
      <c r="NU22" s="32"/>
      <c r="NV22" s="32"/>
      <c r="NW22" s="32"/>
      <c r="NX22" s="32"/>
      <c r="NY22" s="32"/>
      <c r="NZ22" s="33"/>
      <c r="OA22" s="31"/>
      <c r="OB22" s="32"/>
      <c r="OC22" s="32"/>
      <c r="OD22" s="32"/>
      <c r="OE22" s="32"/>
      <c r="OF22" s="32"/>
      <c r="OG22" s="33"/>
      <c r="OH22" s="31"/>
      <c r="OI22" s="32"/>
      <c r="OJ22" s="32"/>
      <c r="OK22" s="32"/>
      <c r="OL22" s="32"/>
      <c r="OM22" s="32"/>
      <c r="ON22" s="33"/>
      <c r="OO22" s="31"/>
      <c r="OP22" s="32"/>
      <c r="OQ22" s="32"/>
      <c r="OR22" s="32"/>
      <c r="OS22" s="32"/>
      <c r="OT22" s="32"/>
      <c r="OU22" s="33"/>
      <c r="OV22" s="31"/>
      <c r="OW22" s="32"/>
      <c r="OX22" s="32"/>
      <c r="OY22" s="32"/>
      <c r="OZ22" s="32"/>
      <c r="PA22" s="32"/>
      <c r="PB22" s="33"/>
      <c r="PC22" s="31"/>
      <c r="PD22" s="32"/>
      <c r="PE22" s="32"/>
      <c r="PF22" s="32"/>
      <c r="PG22" s="32"/>
      <c r="PH22" s="32"/>
      <c r="PI22" s="33"/>
      <c r="PJ22" s="31"/>
      <c r="PK22" s="32"/>
      <c r="PL22" s="32"/>
      <c r="PM22" s="32"/>
      <c r="PN22" s="32"/>
      <c r="PO22" s="32"/>
      <c r="PP22" s="33"/>
      <c r="PQ22" s="31"/>
      <c r="PR22" s="32"/>
      <c r="PS22" s="32"/>
      <c r="PT22" s="32"/>
      <c r="PU22" s="32"/>
      <c r="PV22" s="32"/>
      <c r="PW22" s="33"/>
      <c r="PX22" s="31"/>
      <c r="PY22" s="32"/>
      <c r="PZ22" s="32"/>
      <c r="QA22" s="32"/>
      <c r="QB22" s="32"/>
      <c r="QC22" s="32"/>
      <c r="QD22" s="33"/>
      <c r="QE22" s="31"/>
      <c r="QF22" s="32"/>
      <c r="QG22" s="32"/>
      <c r="QH22" s="32"/>
      <c r="QI22" s="32"/>
      <c r="QJ22" s="32"/>
      <c r="QK22" s="33"/>
      <c r="QL22" s="31"/>
      <c r="QM22" s="32"/>
      <c r="QN22" s="32"/>
      <c r="QO22" s="32"/>
      <c r="QP22" s="32"/>
      <c r="QQ22" s="32"/>
      <c r="QR22" s="33"/>
      <c r="QS22" s="31"/>
      <c r="QT22" s="32"/>
      <c r="QU22" s="32"/>
      <c r="QV22" s="32"/>
      <c r="QW22" s="32"/>
      <c r="QX22" s="32"/>
      <c r="QY22" s="33"/>
      <c r="QZ22" s="31"/>
      <c r="RA22" s="32"/>
      <c r="RB22" s="32"/>
      <c r="RC22" s="32"/>
      <c r="RD22" s="32"/>
      <c r="RE22" s="32"/>
      <c r="RF22" s="33"/>
      <c r="RG22" s="31"/>
      <c r="RH22" s="32"/>
      <c r="RI22" s="32"/>
      <c r="RJ22" s="32"/>
      <c r="RK22" s="32"/>
      <c r="RL22" s="32"/>
      <c r="RM22" s="33"/>
      <c r="RN22" s="31"/>
      <c r="RO22" s="32"/>
      <c r="RP22" s="32"/>
      <c r="RQ22" s="32"/>
      <c r="RR22" s="32"/>
      <c r="RS22" s="32"/>
      <c r="RT22" s="33"/>
      <c r="RU22" s="31"/>
      <c r="RV22" s="32"/>
      <c r="RW22" s="32"/>
      <c r="RX22" s="32"/>
      <c r="RY22" s="32"/>
      <c r="RZ22" s="32"/>
      <c r="SA22" s="33"/>
      <c r="SB22" s="31"/>
      <c r="SC22" s="32"/>
      <c r="SD22" s="32"/>
      <c r="SE22" s="32"/>
      <c r="SF22" s="32"/>
      <c r="SG22" s="32"/>
      <c r="SH22" s="33"/>
      <c r="SI22" s="31"/>
      <c r="SJ22" s="32"/>
      <c r="SK22" s="32"/>
      <c r="SL22" s="32"/>
      <c r="SM22" s="32"/>
      <c r="SN22" s="32"/>
      <c r="SO22" s="33"/>
      <c r="SP22" s="31"/>
      <c r="SQ22" s="32"/>
      <c r="SR22" s="32"/>
      <c r="SS22" s="32"/>
      <c r="ST22" s="32"/>
      <c r="SU22" s="32"/>
      <c r="SV22" s="33"/>
      <c r="SW22" s="31"/>
      <c r="SX22" s="32"/>
      <c r="SY22" s="32"/>
      <c r="SZ22" s="32"/>
      <c r="TA22" s="32"/>
      <c r="TB22" s="32"/>
      <c r="TC22" s="33"/>
      <c r="TD22" s="31"/>
      <c r="TE22" s="32"/>
      <c r="TF22" s="32"/>
      <c r="TG22" s="32"/>
      <c r="TH22" s="32"/>
      <c r="TI22" s="32"/>
      <c r="TJ22" s="33"/>
      <c r="TK22" s="31"/>
      <c r="TL22" s="32"/>
      <c r="TM22" s="32"/>
      <c r="TN22" s="32"/>
      <c r="TO22" s="32"/>
      <c r="TP22" s="32"/>
      <c r="TQ22" s="33"/>
      <c r="TR22" s="31"/>
      <c r="TS22" s="32"/>
      <c r="TT22" s="32"/>
      <c r="TU22" s="32"/>
      <c r="TV22" s="32"/>
      <c r="TW22" s="32"/>
      <c r="TX22" s="33"/>
      <c r="TY22" s="31"/>
      <c r="TZ22" s="32"/>
      <c r="UA22" s="32"/>
      <c r="UB22" s="32"/>
      <c r="UC22" s="32"/>
      <c r="UD22" s="32"/>
      <c r="UE22" s="33"/>
      <c r="UF22" s="31"/>
      <c r="UG22" s="32"/>
      <c r="UH22" s="32"/>
      <c r="UI22" s="32"/>
      <c r="UJ22" s="32"/>
      <c r="UK22" s="32"/>
      <c r="UL22" s="33"/>
      <c r="UM22" s="31"/>
      <c r="UN22" s="32"/>
      <c r="UO22" s="32"/>
      <c r="UP22" s="32"/>
      <c r="UQ22" s="32"/>
      <c r="UR22" s="32"/>
      <c r="US22" s="33"/>
      <c r="UT22" s="31"/>
      <c r="UU22" s="32"/>
      <c r="UV22" s="32"/>
      <c r="UW22" s="32"/>
      <c r="UX22" s="32"/>
      <c r="UY22" s="32"/>
      <c r="UZ22" s="33"/>
      <c r="VA22" s="31"/>
      <c r="VB22" s="32"/>
      <c r="VC22" s="32"/>
      <c r="VD22" s="32"/>
      <c r="VE22" s="32"/>
      <c r="VF22" s="32"/>
      <c r="VG22" s="33"/>
      <c r="VH22" s="31"/>
      <c r="VI22" s="32"/>
      <c r="VJ22" s="32"/>
      <c r="VK22" s="32"/>
      <c r="VL22" s="32"/>
      <c r="VM22" s="32"/>
      <c r="VN22" s="33"/>
      <c r="VO22" s="31"/>
      <c r="VP22" s="32"/>
      <c r="VQ22" s="32"/>
      <c r="VR22" s="32"/>
      <c r="VS22" s="32"/>
      <c r="VT22" s="32"/>
      <c r="VU22" s="33"/>
      <c r="VV22" s="31"/>
      <c r="VW22" s="32"/>
      <c r="VX22" s="32"/>
      <c r="VY22" s="32"/>
      <c r="VZ22" s="32"/>
      <c r="WA22" s="32"/>
      <c r="WB22" s="33"/>
      <c r="WC22" s="31"/>
      <c r="WD22" s="32"/>
      <c r="WE22" s="32"/>
      <c r="WF22" s="32"/>
      <c r="WG22" s="32"/>
      <c r="WH22" s="32"/>
      <c r="WI22" s="33"/>
      <c r="WJ22" s="31"/>
      <c r="WK22" s="32"/>
      <c r="WL22" s="32"/>
      <c r="WM22" s="32"/>
      <c r="WN22" s="32"/>
      <c r="WO22" s="32"/>
      <c r="WP22" s="33"/>
      <c r="WQ22" s="31"/>
      <c r="WR22" s="32"/>
      <c r="WS22" s="32"/>
      <c r="WT22" s="32"/>
      <c r="WU22" s="32"/>
      <c r="WV22" s="32"/>
      <c r="WW22" s="33"/>
      <c r="WX22" s="31"/>
      <c r="WY22" s="32"/>
      <c r="WZ22" s="32"/>
      <c r="XA22" s="32"/>
      <c r="XB22" s="32"/>
      <c r="XC22" s="32"/>
      <c r="XD22" s="33"/>
      <c r="XE22" s="31"/>
      <c r="XF22" s="32"/>
      <c r="XG22" s="32"/>
      <c r="XH22" s="32"/>
      <c r="XI22" s="32"/>
      <c r="XJ22" s="32"/>
      <c r="XK22" s="33"/>
      <c r="XL22" s="31"/>
      <c r="XM22" s="32"/>
      <c r="XN22" s="32"/>
      <c r="XO22" s="32"/>
      <c r="XP22" s="32"/>
      <c r="XQ22" s="32"/>
      <c r="XR22" s="33"/>
      <c r="XS22" s="31"/>
      <c r="XT22" s="32"/>
      <c r="XU22" s="32"/>
      <c r="XV22" s="32"/>
      <c r="XW22" s="32"/>
      <c r="XX22" s="32"/>
      <c r="XY22" s="33"/>
      <c r="XZ22" s="31"/>
      <c r="YA22" s="32"/>
      <c r="YB22" s="32"/>
      <c r="YC22" s="32"/>
      <c r="YD22" s="32"/>
      <c r="YE22" s="32"/>
      <c r="YF22" s="33"/>
      <c r="YG22" s="31"/>
      <c r="YH22" s="32"/>
      <c r="YI22" s="32"/>
      <c r="YJ22" s="32"/>
      <c r="YK22" s="32"/>
      <c r="YL22" s="32"/>
      <c r="YM22" s="33"/>
      <c r="YN22" s="31"/>
      <c r="YO22" s="32"/>
      <c r="YP22" s="32"/>
      <c r="YQ22" s="32"/>
      <c r="YR22" s="32"/>
      <c r="YS22" s="32"/>
      <c r="YT22" s="33"/>
      <c r="YU22" s="31"/>
      <c r="YV22" s="32"/>
      <c r="YW22" s="32"/>
      <c r="YX22" s="32"/>
      <c r="YY22" s="32"/>
      <c r="YZ22" s="32"/>
      <c r="ZA22" s="33"/>
      <c r="ZB22" s="31"/>
      <c r="ZC22" s="32"/>
      <c r="ZD22" s="32"/>
      <c r="ZE22" s="32"/>
      <c r="ZF22" s="32"/>
      <c r="ZG22" s="32"/>
      <c r="ZH22" s="33"/>
      <c r="ZI22" s="31"/>
      <c r="ZJ22" s="32"/>
      <c r="ZK22" s="32"/>
      <c r="ZL22" s="32"/>
      <c r="ZM22" s="32"/>
      <c r="ZN22" s="32"/>
      <c r="ZO22" s="33"/>
      <c r="ZP22" s="31"/>
      <c r="ZQ22" s="32"/>
      <c r="ZR22" s="32"/>
      <c r="ZS22" s="32"/>
      <c r="ZT22" s="32"/>
      <c r="ZU22" s="32"/>
      <c r="ZV22" s="33"/>
      <c r="ZW22" s="31"/>
      <c r="ZX22" s="32"/>
      <c r="ZY22" s="32"/>
      <c r="ZZ22" s="32"/>
      <c r="AAA22" s="32"/>
      <c r="AAB22" s="32"/>
      <c r="AAC22" s="33"/>
      <c r="AAD22" s="31"/>
      <c r="AAE22" s="32"/>
      <c r="AAF22" s="32"/>
      <c r="AAG22" s="32"/>
      <c r="AAH22" s="32"/>
      <c r="AAI22" s="32"/>
      <c r="AAJ22" s="33"/>
      <c r="AAK22" s="31"/>
      <c r="AAL22" s="32"/>
      <c r="AAM22" s="32"/>
      <c r="AAN22" s="32"/>
      <c r="AAO22" s="32"/>
      <c r="AAP22" s="32"/>
      <c r="AAQ22" s="33"/>
      <c r="AAR22" s="31"/>
      <c r="AAS22" s="32"/>
      <c r="AAT22" s="32"/>
      <c r="AAU22" s="32"/>
      <c r="AAV22" s="32"/>
      <c r="AAW22" s="32"/>
      <c r="AAX22" s="33"/>
      <c r="AAY22" s="31"/>
      <c r="AAZ22" s="32"/>
      <c r="ABA22" s="32"/>
      <c r="ABB22" s="32"/>
      <c r="ABC22" s="32"/>
      <c r="ABD22" s="32"/>
      <c r="ABE22" s="33"/>
      <c r="ABF22" s="31"/>
      <c r="ABG22" s="32"/>
      <c r="ABH22" s="32"/>
      <c r="ABI22" s="32"/>
      <c r="ABJ22" s="32"/>
      <c r="ABK22" s="32"/>
      <c r="ABL22" s="33"/>
      <c r="ABM22" s="31"/>
      <c r="ABN22" s="32"/>
      <c r="ABO22" s="32"/>
      <c r="ABP22" s="32"/>
      <c r="ABQ22" s="32"/>
      <c r="ABR22" s="32"/>
      <c r="ABS22" s="33"/>
      <c r="ABT22" s="31"/>
      <c r="ABU22" s="32"/>
      <c r="ABV22" s="32"/>
      <c r="ABW22" s="32"/>
      <c r="ABX22" s="32"/>
      <c r="ABY22" s="32"/>
      <c r="ABZ22" s="33"/>
      <c r="ACA22" s="31"/>
      <c r="ACB22" s="32"/>
      <c r="ACC22" s="32"/>
      <c r="ACD22" s="32"/>
      <c r="ACE22" s="32"/>
      <c r="ACF22" s="32"/>
      <c r="ACG22" s="33"/>
      <c r="ACH22" s="31"/>
      <c r="ACI22" s="32"/>
      <c r="ACJ22" s="32"/>
      <c r="ACK22" s="32"/>
      <c r="ACL22" s="32"/>
      <c r="ACM22" s="32"/>
      <c r="ACN22" s="33"/>
      <c r="ACO22" s="31"/>
      <c r="ACP22" s="32"/>
      <c r="ACQ22" s="32"/>
      <c r="ACR22" s="32"/>
      <c r="ACS22" s="32"/>
      <c r="ACT22" s="32"/>
      <c r="ACU22" s="33"/>
      <c r="ACV22" s="31"/>
      <c r="ACW22" s="32"/>
      <c r="ACX22" s="32"/>
      <c r="ACY22" s="32"/>
      <c r="ACZ22" s="32"/>
      <c r="ADA22" s="32"/>
      <c r="ADB22" s="33"/>
      <c r="ADC22" s="31"/>
      <c r="ADD22" s="32"/>
      <c r="ADE22" s="32"/>
      <c r="ADF22" s="32"/>
      <c r="ADG22" s="32"/>
      <c r="ADH22" s="32"/>
      <c r="ADI22" s="33"/>
      <c r="ADJ22" s="31"/>
      <c r="ADK22" s="32"/>
      <c r="ADL22" s="32"/>
      <c r="ADM22" s="32"/>
      <c r="ADN22" s="32"/>
      <c r="ADO22" s="32"/>
      <c r="ADP22" s="33"/>
      <c r="ADQ22" s="31"/>
      <c r="ADR22" s="32"/>
      <c r="ADS22" s="32"/>
      <c r="ADT22" s="32"/>
      <c r="ADU22" s="32"/>
      <c r="ADV22" s="32"/>
      <c r="ADW22" s="33"/>
      <c r="ADX22" s="31"/>
      <c r="ADY22" s="32"/>
      <c r="ADZ22" s="32"/>
      <c r="AEA22" s="32"/>
      <c r="AEB22" s="32"/>
      <c r="AEC22" s="32"/>
      <c r="AED22" s="33"/>
      <c r="AEE22" s="31"/>
      <c r="AEF22" s="32"/>
      <c r="AEG22" s="32"/>
      <c r="AEH22" s="32"/>
      <c r="AEI22" s="32"/>
      <c r="AEJ22" s="32"/>
      <c r="AEK22" s="33"/>
      <c r="AEL22" s="31"/>
      <c r="AEM22" s="32"/>
      <c r="AEN22" s="32"/>
      <c r="AEO22" s="32"/>
      <c r="AEP22" s="32"/>
      <c r="AEQ22" s="32"/>
      <c r="AER22" s="33"/>
      <c r="AES22" s="31"/>
      <c r="AET22" s="32"/>
      <c r="AEU22" s="32"/>
      <c r="AEV22" s="32"/>
      <c r="AEW22" s="32"/>
      <c r="AEX22" s="32"/>
      <c r="AEY22" s="33"/>
      <c r="AEZ22" s="31"/>
      <c r="AFA22" s="32"/>
      <c r="AFB22" s="32"/>
      <c r="AFC22" s="32"/>
      <c r="AFD22" s="32"/>
      <c r="AFE22" s="32"/>
      <c r="AFF22" s="33"/>
      <c r="AFG22" s="31"/>
      <c r="AFH22" s="32"/>
      <c r="AFI22" s="32"/>
      <c r="AFJ22" s="32"/>
      <c r="AFK22" s="32"/>
      <c r="AFL22" s="32"/>
      <c r="AFM22" s="33"/>
      <c r="AFN22" s="31"/>
      <c r="AFO22" s="32"/>
      <c r="AFP22" s="32"/>
      <c r="AFQ22" s="32"/>
      <c r="AFR22" s="32"/>
      <c r="AFS22" s="32"/>
      <c r="AFT22" s="33"/>
      <c r="AFU22" s="31"/>
      <c r="AFV22" s="32"/>
      <c r="AFW22" s="32"/>
      <c r="AFX22" s="32"/>
      <c r="AFY22" s="32"/>
      <c r="AFZ22" s="32"/>
      <c r="AGA22" s="33"/>
      <c r="AGB22" s="31"/>
      <c r="AGC22" s="32"/>
      <c r="AGD22" s="32"/>
      <c r="AGE22" s="32"/>
      <c r="AGF22" s="32"/>
      <c r="AGG22" s="32"/>
      <c r="AGH22" s="33"/>
      <c r="AGI22" s="31"/>
      <c r="AGJ22" s="32"/>
      <c r="AGK22" s="32"/>
      <c r="AGL22" s="32"/>
      <c r="AGM22" s="32"/>
      <c r="AGN22" s="32"/>
      <c r="AGO22" s="33"/>
      <c r="AGP22" s="31"/>
      <c r="AGQ22" s="32"/>
      <c r="AGR22" s="32"/>
      <c r="AGS22" s="32"/>
      <c r="AGT22" s="32"/>
      <c r="AGU22" s="32"/>
      <c r="AGV22" s="33"/>
      <c r="AGW22" s="31"/>
      <c r="AGX22" s="32"/>
      <c r="AGY22" s="32"/>
      <c r="AGZ22" s="32"/>
      <c r="AHA22" s="32"/>
      <c r="AHB22" s="32"/>
      <c r="AHC22" s="33"/>
      <c r="AHD22" s="31"/>
      <c r="AHE22" s="32"/>
      <c r="AHF22" s="32"/>
      <c r="AHG22" s="32"/>
      <c r="AHH22" s="32"/>
      <c r="AHI22" s="32"/>
      <c r="AHJ22" s="33"/>
      <c r="AHK22" s="31"/>
      <c r="AHL22" s="32"/>
      <c r="AHM22" s="32"/>
      <c r="AHN22" s="32"/>
      <c r="AHO22" s="32"/>
      <c r="AHP22" s="32"/>
      <c r="AHQ22" s="33"/>
      <c r="AHR22" s="31"/>
      <c r="AHS22" s="32"/>
      <c r="AHT22" s="32"/>
      <c r="AHU22" s="32"/>
      <c r="AHV22" s="32"/>
      <c r="AHW22" s="32"/>
      <c r="AHX22" s="33"/>
      <c r="AHY22" s="31"/>
      <c r="AHZ22" s="32"/>
      <c r="AIA22" s="32"/>
      <c r="AIB22" s="32"/>
      <c r="AIC22" s="32"/>
      <c r="AID22" s="32"/>
      <c r="AIE22" s="33"/>
      <c r="AIF22" s="31"/>
      <c r="AIG22" s="32"/>
      <c r="AIH22" s="32"/>
      <c r="AII22" s="32"/>
      <c r="AIJ22" s="32"/>
      <c r="AIK22" s="32"/>
      <c r="AIL22" s="33"/>
      <c r="AIM22" s="31"/>
      <c r="AIN22" s="32"/>
      <c r="AIO22" s="32"/>
      <c r="AIP22" s="32"/>
      <c r="AIQ22" s="32"/>
      <c r="AIR22" s="32"/>
      <c r="AIS22" s="33"/>
      <c r="AIT22" s="31"/>
      <c r="AIU22" s="32"/>
      <c r="AIV22" s="32"/>
      <c r="AIW22" s="32"/>
      <c r="AIX22" s="32"/>
      <c r="AIY22" s="32"/>
      <c r="AIZ22" s="33"/>
      <c r="AJA22" s="31"/>
      <c r="AJB22" s="32"/>
      <c r="AJC22" s="32"/>
      <c r="AJD22" s="32"/>
      <c r="AJE22" s="32"/>
      <c r="AJF22" s="32"/>
      <c r="AJG22" s="33"/>
      <c r="AJH22" s="31"/>
      <c r="AJI22" s="32"/>
      <c r="AJJ22" s="32"/>
      <c r="AJK22" s="32"/>
      <c r="AJL22" s="32"/>
      <c r="AJM22" s="32"/>
      <c r="AJN22" s="33"/>
      <c r="AJO22" s="31"/>
      <c r="AJP22" s="32"/>
      <c r="AJQ22" s="32"/>
      <c r="AJR22" s="32"/>
      <c r="AJS22" s="32"/>
      <c r="AJT22" s="32"/>
      <c r="AJU22" s="33"/>
      <c r="AJV22" s="31"/>
      <c r="AJW22" s="32"/>
      <c r="AJX22" s="32"/>
      <c r="AJY22" s="32"/>
      <c r="AJZ22" s="32"/>
      <c r="AKA22" s="32"/>
      <c r="AKB22" s="33"/>
      <c r="AKC22" s="31"/>
      <c r="AKD22" s="32"/>
      <c r="AKE22" s="32"/>
      <c r="AKF22" s="32"/>
      <c r="AKG22" s="32"/>
      <c r="AKH22" s="32"/>
      <c r="AKI22" s="33"/>
      <c r="AKJ22" s="31"/>
      <c r="AKK22" s="32"/>
      <c r="AKL22" s="32"/>
      <c r="AKM22" s="32"/>
      <c r="AKN22" s="32"/>
      <c r="AKO22" s="32"/>
      <c r="AKP22" s="33"/>
      <c r="AKQ22" s="31"/>
      <c r="AKR22" s="32"/>
      <c r="AKS22" s="32"/>
      <c r="AKT22" s="32"/>
      <c r="AKU22" s="32"/>
      <c r="AKV22" s="32"/>
      <c r="AKW22" s="33"/>
      <c r="AKX22" s="31"/>
      <c r="AKY22" s="32"/>
      <c r="AKZ22" s="32"/>
      <c r="ALA22" s="32"/>
      <c r="ALB22" s="32"/>
      <c r="ALC22" s="32"/>
      <c r="ALD22" s="33"/>
      <c r="ALE22" s="31"/>
      <c r="ALF22" s="32"/>
      <c r="ALG22" s="32"/>
      <c r="ALH22" s="32"/>
      <c r="ALI22" s="32"/>
      <c r="ALJ22" s="32"/>
      <c r="ALK22" s="33"/>
      <c r="ALL22" s="31"/>
      <c r="ALM22" s="32"/>
      <c r="ALN22" s="32"/>
      <c r="ALO22" s="32"/>
      <c r="ALP22" s="32"/>
      <c r="ALQ22" s="32"/>
      <c r="ALR22" s="33"/>
      <c r="ALS22" s="31"/>
      <c r="ALT22" s="32"/>
      <c r="ALU22" s="32"/>
      <c r="ALV22" s="32"/>
      <c r="ALW22" s="32"/>
      <c r="ALX22" s="32"/>
      <c r="ALY22" s="33"/>
      <c r="ALZ22" s="31"/>
      <c r="AMA22" s="32"/>
      <c r="AMB22" s="32"/>
      <c r="AMC22" s="32"/>
      <c r="AMD22" s="32"/>
      <c r="AME22" s="32"/>
      <c r="AMF22" s="33"/>
      <c r="AMG22" s="31"/>
      <c r="AMH22" s="32"/>
      <c r="AMI22" s="32"/>
      <c r="AMJ22" s="32"/>
      <c r="AMK22" s="32"/>
      <c r="AML22" s="32"/>
      <c r="AMM22" s="33"/>
      <c r="AMN22" s="31"/>
      <c r="AMO22" s="32"/>
      <c r="AMP22" s="32"/>
      <c r="AMQ22" s="32"/>
      <c r="AMR22" s="32"/>
      <c r="AMS22" s="32"/>
      <c r="AMT22" s="33"/>
      <c r="AMU22" s="31"/>
      <c r="AMV22" s="32"/>
      <c r="AMW22" s="32"/>
      <c r="AMX22" s="32"/>
      <c r="AMY22" s="32"/>
      <c r="AMZ22" s="32"/>
      <c r="ANA22" s="33"/>
      <c r="ANB22" s="31"/>
      <c r="ANC22" s="32"/>
      <c r="AND22" s="32"/>
      <c r="ANE22" s="32"/>
      <c r="ANF22" s="32"/>
      <c r="ANG22" s="32"/>
      <c r="ANH22" s="33"/>
      <c r="ANI22" s="31"/>
      <c r="ANJ22" s="32"/>
      <c r="ANK22" s="32"/>
      <c r="ANL22" s="32"/>
      <c r="ANM22" s="32"/>
      <c r="ANN22" s="32"/>
      <c r="ANO22" s="33"/>
      <c r="ANP22" s="31"/>
      <c r="ANQ22" s="32"/>
      <c r="ANR22" s="32"/>
      <c r="ANS22" s="32"/>
      <c r="ANT22" s="32"/>
      <c r="ANU22" s="32"/>
      <c r="ANV22" s="33"/>
      <c r="ANW22" s="31"/>
      <c r="ANX22" s="32"/>
      <c r="ANY22" s="32"/>
      <c r="ANZ22" s="32"/>
      <c r="AOA22" s="32"/>
      <c r="AOB22" s="32"/>
      <c r="AOC22" s="33"/>
      <c r="AOD22" s="31"/>
      <c r="AOE22" s="32"/>
      <c r="AOF22" s="32"/>
      <c r="AOG22" s="32"/>
      <c r="AOH22" s="32"/>
      <c r="AOI22" s="32"/>
      <c r="AOJ22" s="33"/>
      <c r="AOK22" s="31"/>
      <c r="AOL22" s="32"/>
      <c r="AOM22" s="32"/>
      <c r="AON22" s="32"/>
      <c r="AOO22" s="32"/>
      <c r="AOP22" s="32"/>
      <c r="AOQ22" s="33"/>
      <c r="AOR22" s="31"/>
      <c r="AOS22" s="32"/>
      <c r="AOT22" s="32"/>
      <c r="AOU22" s="32"/>
      <c r="AOV22" s="32"/>
      <c r="AOW22" s="32"/>
      <c r="AOX22" s="33"/>
      <c r="AOY22" s="31"/>
      <c r="AOZ22" s="32"/>
      <c r="APA22" s="32"/>
      <c r="APB22" s="32"/>
      <c r="APC22" s="32"/>
      <c r="APD22" s="32"/>
      <c r="APE22" s="33"/>
      <c r="APF22" s="31"/>
      <c r="APG22" s="32"/>
      <c r="APH22" s="32"/>
      <c r="API22" s="32"/>
      <c r="APJ22" s="32"/>
      <c r="APK22" s="32"/>
      <c r="APL22" s="33"/>
      <c r="APM22" s="31"/>
      <c r="APN22" s="32"/>
      <c r="APO22" s="32"/>
      <c r="APP22" s="32"/>
      <c r="APQ22" s="32"/>
      <c r="APR22" s="32"/>
      <c r="APS22" s="33"/>
      <c r="APT22" s="31"/>
      <c r="APU22" s="32"/>
      <c r="APV22" s="32"/>
      <c r="APW22" s="32"/>
      <c r="APX22" s="32"/>
      <c r="APY22" s="32"/>
      <c r="APZ22" s="33"/>
      <c r="AQA22" s="31"/>
      <c r="AQB22" s="32"/>
      <c r="AQC22" s="32"/>
      <c r="AQD22" s="32"/>
      <c r="AQE22" s="32"/>
      <c r="AQF22" s="32"/>
      <c r="AQG22" s="33"/>
    </row>
    <row r="23" spans="1:1125" ht="30" customHeight="1">
      <c r="A23" s="247"/>
      <c r="B23" s="185"/>
      <c r="C23" s="191"/>
      <c r="D23" s="191"/>
      <c r="E23" s="12" t="s">
        <v>1</v>
      </c>
      <c r="F23" s="35"/>
      <c r="G23" s="36"/>
      <c r="H23" s="36"/>
      <c r="I23" s="36"/>
      <c r="J23" s="36"/>
      <c r="K23" s="36"/>
      <c r="L23" s="37"/>
      <c r="M23" s="38"/>
      <c r="N23" s="36"/>
      <c r="O23" s="36"/>
      <c r="P23" s="36"/>
      <c r="Q23" s="36"/>
      <c r="R23" s="36"/>
      <c r="S23" s="37"/>
      <c r="T23" s="35"/>
      <c r="U23" s="36"/>
      <c r="V23" s="36"/>
      <c r="W23" s="36"/>
      <c r="X23" s="36"/>
      <c r="Y23" s="36"/>
      <c r="Z23" s="37"/>
      <c r="AA23" s="35"/>
      <c r="AB23" s="36"/>
      <c r="AC23" s="36"/>
      <c r="AD23" s="36"/>
      <c r="AE23" s="36"/>
      <c r="AF23" s="36"/>
      <c r="AG23" s="37"/>
      <c r="AH23" s="35"/>
      <c r="AI23" s="36"/>
      <c r="AJ23" s="36"/>
      <c r="AK23" s="36"/>
      <c r="AL23" s="36"/>
      <c r="AM23" s="36"/>
      <c r="AN23" s="37"/>
      <c r="AO23" s="38"/>
      <c r="AP23" s="36"/>
      <c r="AQ23" s="36"/>
      <c r="AR23" s="36"/>
      <c r="AS23" s="36"/>
      <c r="AT23" s="36"/>
      <c r="AU23" s="37"/>
      <c r="AV23" s="35"/>
      <c r="AW23" s="36"/>
      <c r="AX23" s="36"/>
      <c r="AY23" s="36"/>
      <c r="AZ23" s="36"/>
      <c r="BA23" s="36"/>
      <c r="BB23" s="37"/>
      <c r="BC23" s="35"/>
      <c r="BD23" s="36"/>
      <c r="BE23" s="36"/>
      <c r="BF23" s="36"/>
      <c r="BG23" s="36"/>
      <c r="BH23" s="36"/>
      <c r="BI23" s="37"/>
      <c r="BJ23" s="35"/>
      <c r="BK23" s="36"/>
      <c r="BL23" s="36"/>
      <c r="BM23" s="36"/>
      <c r="BN23" s="36"/>
      <c r="BO23" s="36"/>
      <c r="BP23" s="37"/>
      <c r="BQ23" s="35"/>
      <c r="BR23" s="36"/>
      <c r="BS23" s="36"/>
      <c r="BT23" s="36"/>
      <c r="BU23" s="36"/>
      <c r="BV23" s="36"/>
      <c r="BW23" s="37"/>
      <c r="BX23" s="35"/>
      <c r="BY23" s="36"/>
      <c r="BZ23" s="36"/>
      <c r="CA23" s="36"/>
      <c r="CB23" s="36"/>
      <c r="CC23" s="36"/>
      <c r="CD23" s="37"/>
      <c r="CE23" s="35"/>
      <c r="CF23" s="36"/>
      <c r="CG23" s="36"/>
      <c r="CH23" s="36"/>
      <c r="CI23" s="36"/>
      <c r="CJ23" s="36"/>
      <c r="CK23" s="37"/>
      <c r="CL23" s="35"/>
      <c r="CM23" s="36"/>
      <c r="CN23" s="36"/>
      <c r="CO23" s="36"/>
      <c r="CP23" s="36"/>
      <c r="CQ23" s="36"/>
      <c r="CR23" s="37"/>
      <c r="CS23" s="35"/>
      <c r="CT23" s="36"/>
      <c r="CU23" s="36"/>
      <c r="CV23" s="36"/>
      <c r="CW23" s="36"/>
      <c r="CX23" s="36"/>
      <c r="CY23" s="37"/>
      <c r="CZ23" s="35"/>
      <c r="DA23" s="36"/>
      <c r="DB23" s="36"/>
      <c r="DC23" s="36"/>
      <c r="DD23" s="36"/>
      <c r="DE23" s="36"/>
      <c r="DF23" s="37"/>
      <c r="DG23" s="35"/>
      <c r="DH23" s="36"/>
      <c r="DI23" s="36"/>
      <c r="DJ23" s="36"/>
      <c r="DK23" s="36"/>
      <c r="DL23" s="36"/>
      <c r="DM23" s="37"/>
      <c r="DN23" s="35"/>
      <c r="DO23" s="36"/>
      <c r="DP23" s="36"/>
      <c r="DQ23" s="36"/>
      <c r="DR23" s="36"/>
      <c r="DS23" s="36"/>
      <c r="DT23" s="37"/>
      <c r="DU23" s="35"/>
      <c r="DV23" s="36"/>
      <c r="DW23" s="36"/>
      <c r="DX23" s="36"/>
      <c r="DY23" s="36"/>
      <c r="DZ23" s="36"/>
      <c r="EA23" s="37"/>
      <c r="EB23" s="35"/>
      <c r="EC23" s="36"/>
      <c r="ED23" s="36"/>
      <c r="EE23" s="36"/>
      <c r="EF23" s="36"/>
      <c r="EG23" s="36"/>
      <c r="EH23" s="37"/>
      <c r="EI23" s="35"/>
      <c r="EJ23" s="36"/>
      <c r="EK23" s="36"/>
      <c r="EL23" s="36"/>
      <c r="EM23" s="36"/>
      <c r="EN23" s="36"/>
      <c r="EO23" s="37"/>
      <c r="EP23" s="35"/>
      <c r="EQ23" s="36"/>
      <c r="ER23" s="36"/>
      <c r="ES23" s="36"/>
      <c r="ET23" s="36"/>
      <c r="EU23" s="36"/>
      <c r="EV23" s="37"/>
      <c r="EW23" s="35"/>
      <c r="EX23" s="36"/>
      <c r="EY23" s="36"/>
      <c r="EZ23" s="36"/>
      <c r="FA23" s="36"/>
      <c r="FB23" s="36"/>
      <c r="FC23" s="37"/>
      <c r="FD23" s="35"/>
      <c r="FE23" s="36"/>
      <c r="FF23" s="36"/>
      <c r="FG23" s="36"/>
      <c r="FH23" s="36"/>
      <c r="FI23" s="36"/>
      <c r="FJ23" s="37"/>
      <c r="FK23" s="35"/>
      <c r="FL23" s="36"/>
      <c r="FM23" s="36"/>
      <c r="FN23" s="36"/>
      <c r="FO23" s="36"/>
      <c r="FP23" s="36"/>
      <c r="FQ23" s="37"/>
      <c r="FR23" s="35"/>
      <c r="FS23" s="36"/>
      <c r="FT23" s="36"/>
      <c r="FU23" s="36"/>
      <c r="FV23" s="36"/>
      <c r="FW23" s="36"/>
      <c r="FX23" s="37"/>
      <c r="FY23" s="35"/>
      <c r="FZ23" s="36"/>
      <c r="GA23" s="36"/>
      <c r="GB23" s="36"/>
      <c r="GC23" s="36"/>
      <c r="GD23" s="36"/>
      <c r="GE23" s="37"/>
      <c r="GF23" s="35"/>
      <c r="GG23" s="36"/>
      <c r="GH23" s="36"/>
      <c r="GI23" s="36"/>
      <c r="GJ23" s="36"/>
      <c r="GK23" s="36"/>
      <c r="GL23" s="37"/>
      <c r="GM23" s="35"/>
      <c r="GN23" s="36"/>
      <c r="GO23" s="36"/>
      <c r="GP23" s="36"/>
      <c r="GQ23" s="36"/>
      <c r="GR23" s="36"/>
      <c r="GS23" s="37"/>
      <c r="GT23" s="35"/>
      <c r="GU23" s="36"/>
      <c r="GV23" s="36"/>
      <c r="GW23" s="36"/>
      <c r="GX23" s="36"/>
      <c r="GY23" s="36"/>
      <c r="GZ23" s="37"/>
      <c r="HA23" s="35"/>
      <c r="HB23" s="36"/>
      <c r="HC23" s="36"/>
      <c r="HD23" s="36"/>
      <c r="HE23" s="36"/>
      <c r="HF23" s="36"/>
      <c r="HG23" s="37"/>
      <c r="HH23" s="35"/>
      <c r="HI23" s="36"/>
      <c r="HJ23" s="36"/>
      <c r="HK23" s="36"/>
      <c r="HL23" s="36"/>
      <c r="HM23" s="36"/>
      <c r="HN23" s="37"/>
      <c r="HO23" s="35"/>
      <c r="HP23" s="36"/>
      <c r="HQ23" s="36"/>
      <c r="HR23" s="36"/>
      <c r="HS23" s="36"/>
      <c r="HT23" s="36"/>
      <c r="HU23" s="37"/>
      <c r="HV23" s="35"/>
      <c r="HW23" s="36"/>
      <c r="HX23" s="36"/>
      <c r="HY23" s="36"/>
      <c r="HZ23" s="36"/>
      <c r="IA23" s="36"/>
      <c r="IB23" s="37"/>
      <c r="IC23" s="35"/>
      <c r="ID23" s="36"/>
      <c r="IE23" s="36"/>
      <c r="IF23" s="36"/>
      <c r="IG23" s="36"/>
      <c r="IH23" s="36"/>
      <c r="II23" s="37"/>
      <c r="IJ23" s="35"/>
      <c r="IK23" s="36"/>
      <c r="IL23" s="36"/>
      <c r="IM23" s="36"/>
      <c r="IN23" s="36"/>
      <c r="IO23" s="36"/>
      <c r="IP23" s="37"/>
      <c r="IQ23" s="35"/>
      <c r="IR23" s="36"/>
      <c r="IS23" s="36"/>
      <c r="IT23" s="36"/>
      <c r="IU23" s="36"/>
      <c r="IV23" s="36"/>
      <c r="IW23" s="37"/>
      <c r="IX23" s="35"/>
      <c r="IY23" s="36"/>
      <c r="IZ23" s="36"/>
      <c r="JA23" s="36"/>
      <c r="JB23" s="36"/>
      <c r="JC23" s="36"/>
      <c r="JD23" s="37"/>
      <c r="JE23" s="35"/>
      <c r="JF23" s="36"/>
      <c r="JG23" s="36"/>
      <c r="JH23" s="36"/>
      <c r="JI23" s="36"/>
      <c r="JJ23" s="36"/>
      <c r="JK23" s="37"/>
      <c r="JL23" s="35"/>
      <c r="JM23" s="36"/>
      <c r="JN23" s="36"/>
      <c r="JO23" s="36"/>
      <c r="JP23" s="36"/>
      <c r="JQ23" s="36"/>
      <c r="JR23" s="37"/>
      <c r="JS23" s="35"/>
      <c r="JT23" s="36"/>
      <c r="JU23" s="36"/>
      <c r="JV23" s="36"/>
      <c r="JW23" s="36"/>
      <c r="JX23" s="36"/>
      <c r="JY23" s="37"/>
      <c r="JZ23" s="35"/>
      <c r="KA23" s="36"/>
      <c r="KB23" s="36"/>
      <c r="KC23" s="36"/>
      <c r="KD23" s="36"/>
      <c r="KE23" s="36"/>
      <c r="KF23" s="37"/>
      <c r="KG23" s="35"/>
      <c r="KH23" s="36"/>
      <c r="KI23" s="36"/>
      <c r="KJ23" s="36"/>
      <c r="KK23" s="36"/>
      <c r="KL23" s="36"/>
      <c r="KM23" s="37"/>
      <c r="KN23" s="35"/>
      <c r="KO23" s="36"/>
      <c r="KP23" s="36"/>
      <c r="KQ23" s="36"/>
      <c r="KR23" s="36"/>
      <c r="KS23" s="36"/>
      <c r="KT23" s="37"/>
      <c r="KU23" s="35"/>
      <c r="KV23" s="36"/>
      <c r="KW23" s="36"/>
      <c r="KX23" s="36"/>
      <c r="KY23" s="36"/>
      <c r="KZ23" s="36"/>
      <c r="LA23" s="37"/>
      <c r="LB23" s="35"/>
      <c r="LC23" s="36"/>
      <c r="LD23" s="36"/>
      <c r="LE23" s="36"/>
      <c r="LF23" s="36"/>
      <c r="LG23" s="36"/>
      <c r="LH23" s="37"/>
      <c r="LI23" s="35"/>
      <c r="LJ23" s="36"/>
      <c r="LK23" s="36"/>
      <c r="LL23" s="36"/>
      <c r="LM23" s="36"/>
      <c r="LN23" s="36"/>
      <c r="LO23" s="37"/>
      <c r="LP23" s="35"/>
      <c r="LQ23" s="36"/>
      <c r="LR23" s="36"/>
      <c r="LS23" s="36"/>
      <c r="LT23" s="36"/>
      <c r="LU23" s="36"/>
      <c r="LV23" s="37"/>
      <c r="LW23" s="35"/>
      <c r="LX23" s="36"/>
      <c r="LY23" s="36"/>
      <c r="LZ23" s="36"/>
      <c r="MA23" s="36"/>
      <c r="MB23" s="36"/>
      <c r="MC23" s="37"/>
      <c r="MD23" s="35"/>
      <c r="ME23" s="36"/>
      <c r="MF23" s="36"/>
      <c r="MG23" s="36"/>
      <c r="MH23" s="36"/>
      <c r="MI23" s="36"/>
      <c r="MJ23" s="37"/>
      <c r="MK23" s="35"/>
      <c r="ML23" s="36"/>
      <c r="MM23" s="36"/>
      <c r="MN23" s="36"/>
      <c r="MO23" s="36"/>
      <c r="MP23" s="36"/>
      <c r="MQ23" s="37"/>
      <c r="MR23" s="35"/>
      <c r="MS23" s="36"/>
      <c r="MT23" s="36"/>
      <c r="MU23" s="36"/>
      <c r="MV23" s="36"/>
      <c r="MW23" s="36"/>
      <c r="MX23" s="37"/>
      <c r="MY23" s="35"/>
      <c r="MZ23" s="36"/>
      <c r="NA23" s="36"/>
      <c r="NB23" s="36"/>
      <c r="NC23" s="36"/>
      <c r="ND23" s="36"/>
      <c r="NE23" s="37"/>
      <c r="NF23" s="35"/>
      <c r="NG23" s="36"/>
      <c r="NH23" s="36"/>
      <c r="NI23" s="36"/>
      <c r="NJ23" s="36"/>
      <c r="NK23" s="36"/>
      <c r="NL23" s="37"/>
      <c r="NM23" s="35"/>
      <c r="NN23" s="36"/>
      <c r="NO23" s="36"/>
      <c r="NP23" s="36"/>
      <c r="NQ23" s="36"/>
      <c r="NR23" s="36"/>
      <c r="NS23" s="37"/>
      <c r="NT23" s="35"/>
      <c r="NU23" s="36"/>
      <c r="NV23" s="36"/>
      <c r="NW23" s="36"/>
      <c r="NX23" s="36"/>
      <c r="NY23" s="36"/>
      <c r="NZ23" s="37"/>
      <c r="OA23" s="35"/>
      <c r="OB23" s="36"/>
      <c r="OC23" s="36"/>
      <c r="OD23" s="36"/>
      <c r="OE23" s="36"/>
      <c r="OF23" s="36"/>
      <c r="OG23" s="37"/>
      <c r="OH23" s="35"/>
      <c r="OI23" s="36"/>
      <c r="OJ23" s="36"/>
      <c r="OK23" s="36"/>
      <c r="OL23" s="36"/>
      <c r="OM23" s="36"/>
      <c r="ON23" s="37"/>
      <c r="OO23" s="35"/>
      <c r="OP23" s="36"/>
      <c r="OQ23" s="36"/>
      <c r="OR23" s="36"/>
      <c r="OS23" s="36"/>
      <c r="OT23" s="36"/>
      <c r="OU23" s="37"/>
      <c r="OV23" s="35"/>
      <c r="OW23" s="36"/>
      <c r="OX23" s="36"/>
      <c r="OY23" s="36"/>
      <c r="OZ23" s="36"/>
      <c r="PA23" s="36"/>
      <c r="PB23" s="37"/>
      <c r="PC23" s="35"/>
      <c r="PD23" s="36"/>
      <c r="PE23" s="36"/>
      <c r="PF23" s="36"/>
      <c r="PG23" s="36"/>
      <c r="PH23" s="36"/>
      <c r="PI23" s="37"/>
      <c r="PJ23" s="35"/>
      <c r="PK23" s="36"/>
      <c r="PL23" s="36"/>
      <c r="PM23" s="36"/>
      <c r="PN23" s="36"/>
      <c r="PO23" s="36"/>
      <c r="PP23" s="37"/>
      <c r="PQ23" s="35"/>
      <c r="PR23" s="36"/>
      <c r="PS23" s="36"/>
      <c r="PT23" s="36"/>
      <c r="PU23" s="36"/>
      <c r="PV23" s="36"/>
      <c r="PW23" s="37"/>
      <c r="PX23" s="35"/>
      <c r="PY23" s="36"/>
      <c r="PZ23" s="36"/>
      <c r="QA23" s="36"/>
      <c r="QB23" s="36"/>
      <c r="QC23" s="36"/>
      <c r="QD23" s="37"/>
      <c r="QE23" s="35"/>
      <c r="QF23" s="36"/>
      <c r="QG23" s="36"/>
      <c r="QH23" s="36"/>
      <c r="QI23" s="36"/>
      <c r="QJ23" s="36"/>
      <c r="QK23" s="37"/>
      <c r="QL23" s="35"/>
      <c r="QM23" s="36"/>
      <c r="QN23" s="36"/>
      <c r="QO23" s="36"/>
      <c r="QP23" s="36"/>
      <c r="QQ23" s="36"/>
      <c r="QR23" s="37"/>
      <c r="QS23" s="35"/>
      <c r="QT23" s="36"/>
      <c r="QU23" s="36"/>
      <c r="QV23" s="36"/>
      <c r="QW23" s="36"/>
      <c r="QX23" s="36"/>
      <c r="QY23" s="37"/>
      <c r="QZ23" s="35"/>
      <c r="RA23" s="36"/>
      <c r="RB23" s="36"/>
      <c r="RC23" s="36"/>
      <c r="RD23" s="36"/>
      <c r="RE23" s="36"/>
      <c r="RF23" s="37"/>
      <c r="RG23" s="35"/>
      <c r="RH23" s="36"/>
      <c r="RI23" s="36"/>
      <c r="RJ23" s="36"/>
      <c r="RK23" s="36"/>
      <c r="RL23" s="36"/>
      <c r="RM23" s="37"/>
      <c r="RN23" s="35"/>
      <c r="RO23" s="36"/>
      <c r="RP23" s="36"/>
      <c r="RQ23" s="36"/>
      <c r="RR23" s="36"/>
      <c r="RS23" s="36"/>
      <c r="RT23" s="37"/>
      <c r="RU23" s="35"/>
      <c r="RV23" s="36"/>
      <c r="RW23" s="36"/>
      <c r="RX23" s="36"/>
      <c r="RY23" s="36"/>
      <c r="RZ23" s="36"/>
      <c r="SA23" s="37"/>
      <c r="SB23" s="35"/>
      <c r="SC23" s="36"/>
      <c r="SD23" s="36"/>
      <c r="SE23" s="36"/>
      <c r="SF23" s="36"/>
      <c r="SG23" s="36"/>
      <c r="SH23" s="37"/>
      <c r="SI23" s="35"/>
      <c r="SJ23" s="36"/>
      <c r="SK23" s="36"/>
      <c r="SL23" s="36"/>
      <c r="SM23" s="36"/>
      <c r="SN23" s="36"/>
      <c r="SO23" s="37"/>
      <c r="SP23" s="35"/>
      <c r="SQ23" s="36"/>
      <c r="SR23" s="36"/>
      <c r="SS23" s="36"/>
      <c r="ST23" s="36"/>
      <c r="SU23" s="36"/>
      <c r="SV23" s="37"/>
      <c r="SW23" s="35"/>
      <c r="SX23" s="36"/>
      <c r="SY23" s="36"/>
      <c r="SZ23" s="36"/>
      <c r="TA23" s="36"/>
      <c r="TB23" s="36"/>
      <c r="TC23" s="37"/>
      <c r="TD23" s="35"/>
      <c r="TE23" s="36"/>
      <c r="TF23" s="36"/>
      <c r="TG23" s="36"/>
      <c r="TH23" s="36"/>
      <c r="TI23" s="36"/>
      <c r="TJ23" s="37"/>
      <c r="TK23" s="35"/>
      <c r="TL23" s="36"/>
      <c r="TM23" s="36"/>
      <c r="TN23" s="36"/>
      <c r="TO23" s="36"/>
      <c r="TP23" s="36"/>
      <c r="TQ23" s="37"/>
      <c r="TR23" s="35"/>
      <c r="TS23" s="36"/>
      <c r="TT23" s="36"/>
      <c r="TU23" s="36"/>
      <c r="TV23" s="36"/>
      <c r="TW23" s="36"/>
      <c r="TX23" s="37"/>
      <c r="TY23" s="35"/>
      <c r="TZ23" s="36"/>
      <c r="UA23" s="36"/>
      <c r="UB23" s="36"/>
      <c r="UC23" s="36"/>
      <c r="UD23" s="36"/>
      <c r="UE23" s="37"/>
      <c r="UF23" s="35"/>
      <c r="UG23" s="36"/>
      <c r="UH23" s="36"/>
      <c r="UI23" s="36"/>
      <c r="UJ23" s="36"/>
      <c r="UK23" s="36"/>
      <c r="UL23" s="37"/>
      <c r="UM23" s="35"/>
      <c r="UN23" s="36"/>
      <c r="UO23" s="36"/>
      <c r="UP23" s="36"/>
      <c r="UQ23" s="36"/>
      <c r="UR23" s="36"/>
      <c r="US23" s="37"/>
      <c r="UT23" s="35"/>
      <c r="UU23" s="36"/>
      <c r="UV23" s="36"/>
      <c r="UW23" s="36"/>
      <c r="UX23" s="36"/>
      <c r="UY23" s="36"/>
      <c r="UZ23" s="37"/>
      <c r="VA23" s="35"/>
      <c r="VB23" s="36"/>
      <c r="VC23" s="36"/>
      <c r="VD23" s="36"/>
      <c r="VE23" s="36"/>
      <c r="VF23" s="36"/>
      <c r="VG23" s="37"/>
      <c r="VH23" s="35"/>
      <c r="VI23" s="36"/>
      <c r="VJ23" s="36"/>
      <c r="VK23" s="36"/>
      <c r="VL23" s="36"/>
      <c r="VM23" s="36"/>
      <c r="VN23" s="37"/>
      <c r="VO23" s="35"/>
      <c r="VP23" s="36"/>
      <c r="VQ23" s="36"/>
      <c r="VR23" s="36"/>
      <c r="VS23" s="36"/>
      <c r="VT23" s="36"/>
      <c r="VU23" s="37"/>
      <c r="VV23" s="35"/>
      <c r="VW23" s="36"/>
      <c r="VX23" s="36"/>
      <c r="VY23" s="36"/>
      <c r="VZ23" s="36"/>
      <c r="WA23" s="36"/>
      <c r="WB23" s="37"/>
      <c r="WC23" s="35"/>
      <c r="WD23" s="36"/>
      <c r="WE23" s="36"/>
      <c r="WF23" s="36"/>
      <c r="WG23" s="36"/>
      <c r="WH23" s="36"/>
      <c r="WI23" s="37"/>
      <c r="WJ23" s="35"/>
      <c r="WK23" s="36"/>
      <c r="WL23" s="36"/>
      <c r="WM23" s="36"/>
      <c r="WN23" s="36"/>
      <c r="WO23" s="36"/>
      <c r="WP23" s="37"/>
      <c r="WQ23" s="35"/>
      <c r="WR23" s="36"/>
      <c r="WS23" s="36"/>
      <c r="WT23" s="36"/>
      <c r="WU23" s="36"/>
      <c r="WV23" s="36"/>
      <c r="WW23" s="37"/>
      <c r="WX23" s="35"/>
      <c r="WY23" s="36"/>
      <c r="WZ23" s="36"/>
      <c r="XA23" s="36"/>
      <c r="XB23" s="36"/>
      <c r="XC23" s="36"/>
      <c r="XD23" s="37"/>
      <c r="XE23" s="35"/>
      <c r="XF23" s="36"/>
      <c r="XG23" s="36"/>
      <c r="XH23" s="36"/>
      <c r="XI23" s="36"/>
      <c r="XJ23" s="36"/>
      <c r="XK23" s="37"/>
      <c r="XL23" s="35"/>
      <c r="XM23" s="36"/>
      <c r="XN23" s="36"/>
      <c r="XO23" s="36"/>
      <c r="XP23" s="36"/>
      <c r="XQ23" s="36"/>
      <c r="XR23" s="37"/>
      <c r="XS23" s="35"/>
      <c r="XT23" s="36"/>
      <c r="XU23" s="36"/>
      <c r="XV23" s="36"/>
      <c r="XW23" s="36"/>
      <c r="XX23" s="36"/>
      <c r="XY23" s="37"/>
      <c r="XZ23" s="35"/>
      <c r="YA23" s="36"/>
      <c r="YB23" s="36"/>
      <c r="YC23" s="36"/>
      <c r="YD23" s="36"/>
      <c r="YE23" s="36"/>
      <c r="YF23" s="37"/>
      <c r="YG23" s="35"/>
      <c r="YH23" s="36"/>
      <c r="YI23" s="36"/>
      <c r="YJ23" s="36"/>
      <c r="YK23" s="36"/>
      <c r="YL23" s="36"/>
      <c r="YM23" s="37"/>
      <c r="YN23" s="35"/>
      <c r="YO23" s="36"/>
      <c r="YP23" s="36"/>
      <c r="YQ23" s="36"/>
      <c r="YR23" s="36"/>
      <c r="YS23" s="36"/>
      <c r="YT23" s="37"/>
      <c r="YU23" s="35"/>
      <c r="YV23" s="36"/>
      <c r="YW23" s="36"/>
      <c r="YX23" s="36"/>
      <c r="YY23" s="36"/>
      <c r="YZ23" s="36"/>
      <c r="ZA23" s="37"/>
      <c r="ZB23" s="35"/>
      <c r="ZC23" s="36"/>
      <c r="ZD23" s="36"/>
      <c r="ZE23" s="36"/>
      <c r="ZF23" s="36"/>
      <c r="ZG23" s="36"/>
      <c r="ZH23" s="37"/>
      <c r="ZI23" s="35"/>
      <c r="ZJ23" s="36"/>
      <c r="ZK23" s="36"/>
      <c r="ZL23" s="36"/>
      <c r="ZM23" s="36"/>
      <c r="ZN23" s="36"/>
      <c r="ZO23" s="37"/>
      <c r="ZP23" s="35"/>
      <c r="ZQ23" s="36"/>
      <c r="ZR23" s="36"/>
      <c r="ZS23" s="36"/>
      <c r="ZT23" s="36"/>
      <c r="ZU23" s="36"/>
      <c r="ZV23" s="37"/>
      <c r="ZW23" s="35"/>
      <c r="ZX23" s="36"/>
      <c r="ZY23" s="36"/>
      <c r="ZZ23" s="36"/>
      <c r="AAA23" s="36"/>
      <c r="AAB23" s="36"/>
      <c r="AAC23" s="37"/>
      <c r="AAD23" s="35"/>
      <c r="AAE23" s="36"/>
      <c r="AAF23" s="36"/>
      <c r="AAG23" s="36"/>
      <c r="AAH23" s="36"/>
      <c r="AAI23" s="36"/>
      <c r="AAJ23" s="37"/>
      <c r="AAK23" s="35"/>
      <c r="AAL23" s="36"/>
      <c r="AAM23" s="36"/>
      <c r="AAN23" s="36"/>
      <c r="AAO23" s="36"/>
      <c r="AAP23" s="36"/>
      <c r="AAQ23" s="37"/>
      <c r="AAR23" s="35"/>
      <c r="AAS23" s="36"/>
      <c r="AAT23" s="36"/>
      <c r="AAU23" s="36"/>
      <c r="AAV23" s="36"/>
      <c r="AAW23" s="36"/>
      <c r="AAX23" s="37"/>
      <c r="AAY23" s="35"/>
      <c r="AAZ23" s="36"/>
      <c r="ABA23" s="36"/>
      <c r="ABB23" s="36"/>
      <c r="ABC23" s="36"/>
      <c r="ABD23" s="36"/>
      <c r="ABE23" s="37"/>
      <c r="ABF23" s="35"/>
      <c r="ABG23" s="36"/>
      <c r="ABH23" s="36"/>
      <c r="ABI23" s="36"/>
      <c r="ABJ23" s="36"/>
      <c r="ABK23" s="36"/>
      <c r="ABL23" s="37"/>
      <c r="ABM23" s="35"/>
      <c r="ABN23" s="36"/>
      <c r="ABO23" s="36"/>
      <c r="ABP23" s="36"/>
      <c r="ABQ23" s="36"/>
      <c r="ABR23" s="36"/>
      <c r="ABS23" s="37"/>
      <c r="ABT23" s="35"/>
      <c r="ABU23" s="36"/>
      <c r="ABV23" s="36"/>
      <c r="ABW23" s="36"/>
      <c r="ABX23" s="36"/>
      <c r="ABY23" s="36"/>
      <c r="ABZ23" s="37"/>
      <c r="ACA23" s="35"/>
      <c r="ACB23" s="36"/>
      <c r="ACC23" s="36"/>
      <c r="ACD23" s="36"/>
      <c r="ACE23" s="36"/>
      <c r="ACF23" s="36"/>
      <c r="ACG23" s="37"/>
      <c r="ACH23" s="35"/>
      <c r="ACI23" s="36"/>
      <c r="ACJ23" s="36"/>
      <c r="ACK23" s="36"/>
      <c r="ACL23" s="36"/>
      <c r="ACM23" s="36"/>
      <c r="ACN23" s="37"/>
      <c r="ACO23" s="35"/>
      <c r="ACP23" s="36"/>
      <c r="ACQ23" s="36"/>
      <c r="ACR23" s="36"/>
      <c r="ACS23" s="36"/>
      <c r="ACT23" s="36"/>
      <c r="ACU23" s="37"/>
      <c r="ACV23" s="35"/>
      <c r="ACW23" s="36"/>
      <c r="ACX23" s="36"/>
      <c r="ACY23" s="36"/>
      <c r="ACZ23" s="36"/>
      <c r="ADA23" s="36"/>
      <c r="ADB23" s="37"/>
      <c r="ADC23" s="35"/>
      <c r="ADD23" s="36"/>
      <c r="ADE23" s="36"/>
      <c r="ADF23" s="36"/>
      <c r="ADG23" s="36"/>
      <c r="ADH23" s="36"/>
      <c r="ADI23" s="37"/>
      <c r="ADJ23" s="35"/>
      <c r="ADK23" s="36"/>
      <c r="ADL23" s="36"/>
      <c r="ADM23" s="36"/>
      <c r="ADN23" s="36"/>
      <c r="ADO23" s="36"/>
      <c r="ADP23" s="37"/>
      <c r="ADQ23" s="35"/>
      <c r="ADR23" s="36"/>
      <c r="ADS23" s="36"/>
      <c r="ADT23" s="36"/>
      <c r="ADU23" s="36"/>
      <c r="ADV23" s="36"/>
      <c r="ADW23" s="37"/>
      <c r="ADX23" s="35"/>
      <c r="ADY23" s="36"/>
      <c r="ADZ23" s="36"/>
      <c r="AEA23" s="36"/>
      <c r="AEB23" s="36"/>
      <c r="AEC23" s="36"/>
      <c r="AED23" s="37"/>
      <c r="AEE23" s="35"/>
      <c r="AEF23" s="36"/>
      <c r="AEG23" s="36"/>
      <c r="AEH23" s="36"/>
      <c r="AEI23" s="36"/>
      <c r="AEJ23" s="36"/>
      <c r="AEK23" s="37"/>
      <c r="AEL23" s="35"/>
      <c r="AEM23" s="36"/>
      <c r="AEN23" s="36"/>
      <c r="AEO23" s="36"/>
      <c r="AEP23" s="36"/>
      <c r="AEQ23" s="36"/>
      <c r="AER23" s="37"/>
      <c r="AES23" s="35"/>
      <c r="AET23" s="36"/>
      <c r="AEU23" s="36"/>
      <c r="AEV23" s="36"/>
      <c r="AEW23" s="36"/>
      <c r="AEX23" s="36"/>
      <c r="AEY23" s="37"/>
      <c r="AEZ23" s="35"/>
      <c r="AFA23" s="36"/>
      <c r="AFB23" s="36"/>
      <c r="AFC23" s="36"/>
      <c r="AFD23" s="36"/>
      <c r="AFE23" s="36"/>
      <c r="AFF23" s="37"/>
      <c r="AFG23" s="35"/>
      <c r="AFH23" s="36"/>
      <c r="AFI23" s="36"/>
      <c r="AFJ23" s="36"/>
      <c r="AFK23" s="36"/>
      <c r="AFL23" s="36"/>
      <c r="AFM23" s="37"/>
      <c r="AFN23" s="35"/>
      <c r="AFO23" s="36"/>
      <c r="AFP23" s="36"/>
      <c r="AFQ23" s="36"/>
      <c r="AFR23" s="36"/>
      <c r="AFS23" s="36"/>
      <c r="AFT23" s="37"/>
      <c r="AFU23" s="35"/>
      <c r="AFV23" s="36"/>
      <c r="AFW23" s="36"/>
      <c r="AFX23" s="36"/>
      <c r="AFY23" s="36"/>
      <c r="AFZ23" s="36"/>
      <c r="AGA23" s="37"/>
      <c r="AGB23" s="35"/>
      <c r="AGC23" s="36"/>
      <c r="AGD23" s="36"/>
      <c r="AGE23" s="36"/>
      <c r="AGF23" s="36"/>
      <c r="AGG23" s="36"/>
      <c r="AGH23" s="37"/>
      <c r="AGI23" s="35"/>
      <c r="AGJ23" s="36"/>
      <c r="AGK23" s="36"/>
      <c r="AGL23" s="36"/>
      <c r="AGM23" s="36"/>
      <c r="AGN23" s="36"/>
      <c r="AGO23" s="37"/>
      <c r="AGP23" s="35"/>
      <c r="AGQ23" s="36"/>
      <c r="AGR23" s="36"/>
      <c r="AGS23" s="36"/>
      <c r="AGT23" s="36"/>
      <c r="AGU23" s="36"/>
      <c r="AGV23" s="37"/>
      <c r="AGW23" s="35"/>
      <c r="AGX23" s="36"/>
      <c r="AGY23" s="36"/>
      <c r="AGZ23" s="36"/>
      <c r="AHA23" s="36"/>
      <c r="AHB23" s="36"/>
      <c r="AHC23" s="37"/>
      <c r="AHD23" s="35"/>
      <c r="AHE23" s="36"/>
      <c r="AHF23" s="36"/>
      <c r="AHG23" s="36"/>
      <c r="AHH23" s="36"/>
      <c r="AHI23" s="36"/>
      <c r="AHJ23" s="37"/>
      <c r="AHK23" s="35"/>
      <c r="AHL23" s="36"/>
      <c r="AHM23" s="36"/>
      <c r="AHN23" s="36"/>
      <c r="AHO23" s="36"/>
      <c r="AHP23" s="36"/>
      <c r="AHQ23" s="37"/>
      <c r="AHR23" s="35"/>
      <c r="AHS23" s="36"/>
      <c r="AHT23" s="36"/>
      <c r="AHU23" s="36"/>
      <c r="AHV23" s="36"/>
      <c r="AHW23" s="36"/>
      <c r="AHX23" s="37"/>
      <c r="AHY23" s="35"/>
      <c r="AHZ23" s="36"/>
      <c r="AIA23" s="36"/>
      <c r="AIB23" s="36"/>
      <c r="AIC23" s="36"/>
      <c r="AID23" s="36"/>
      <c r="AIE23" s="37"/>
      <c r="AIF23" s="35"/>
      <c r="AIG23" s="36"/>
      <c r="AIH23" s="36"/>
      <c r="AII23" s="36"/>
      <c r="AIJ23" s="36"/>
      <c r="AIK23" s="36"/>
      <c r="AIL23" s="37"/>
      <c r="AIM23" s="35"/>
      <c r="AIN23" s="36"/>
      <c r="AIO23" s="36"/>
      <c r="AIP23" s="36"/>
      <c r="AIQ23" s="36"/>
      <c r="AIR23" s="36"/>
      <c r="AIS23" s="37"/>
      <c r="AIT23" s="35"/>
      <c r="AIU23" s="36"/>
      <c r="AIV23" s="36"/>
      <c r="AIW23" s="36"/>
      <c r="AIX23" s="36"/>
      <c r="AIY23" s="36"/>
      <c r="AIZ23" s="37"/>
      <c r="AJA23" s="35"/>
      <c r="AJB23" s="36"/>
      <c r="AJC23" s="36"/>
      <c r="AJD23" s="36"/>
      <c r="AJE23" s="36"/>
      <c r="AJF23" s="36"/>
      <c r="AJG23" s="37"/>
      <c r="AJH23" s="35"/>
      <c r="AJI23" s="36"/>
      <c r="AJJ23" s="36"/>
      <c r="AJK23" s="36"/>
      <c r="AJL23" s="36"/>
      <c r="AJM23" s="36"/>
      <c r="AJN23" s="37"/>
      <c r="AJO23" s="35"/>
      <c r="AJP23" s="36"/>
      <c r="AJQ23" s="36"/>
      <c r="AJR23" s="36"/>
      <c r="AJS23" s="36"/>
      <c r="AJT23" s="36"/>
      <c r="AJU23" s="37"/>
      <c r="AJV23" s="35"/>
      <c r="AJW23" s="36"/>
      <c r="AJX23" s="36"/>
      <c r="AJY23" s="36"/>
      <c r="AJZ23" s="36"/>
      <c r="AKA23" s="36"/>
      <c r="AKB23" s="37"/>
      <c r="AKC23" s="35"/>
      <c r="AKD23" s="36"/>
      <c r="AKE23" s="36"/>
      <c r="AKF23" s="36"/>
      <c r="AKG23" s="36"/>
      <c r="AKH23" s="36"/>
      <c r="AKI23" s="37"/>
      <c r="AKJ23" s="35"/>
      <c r="AKK23" s="36"/>
      <c r="AKL23" s="36"/>
      <c r="AKM23" s="36"/>
      <c r="AKN23" s="36"/>
      <c r="AKO23" s="36"/>
      <c r="AKP23" s="37"/>
      <c r="AKQ23" s="35"/>
      <c r="AKR23" s="36"/>
      <c r="AKS23" s="36"/>
      <c r="AKT23" s="36"/>
      <c r="AKU23" s="36"/>
      <c r="AKV23" s="36"/>
      <c r="AKW23" s="37"/>
      <c r="AKX23" s="35"/>
      <c r="AKY23" s="36"/>
      <c r="AKZ23" s="36"/>
      <c r="ALA23" s="36"/>
      <c r="ALB23" s="36"/>
      <c r="ALC23" s="36"/>
      <c r="ALD23" s="37"/>
      <c r="ALE23" s="35"/>
      <c r="ALF23" s="36"/>
      <c r="ALG23" s="36"/>
      <c r="ALH23" s="36"/>
      <c r="ALI23" s="36"/>
      <c r="ALJ23" s="36"/>
      <c r="ALK23" s="37"/>
      <c r="ALL23" s="35"/>
      <c r="ALM23" s="36"/>
      <c r="ALN23" s="36"/>
      <c r="ALO23" s="36"/>
      <c r="ALP23" s="36"/>
      <c r="ALQ23" s="36"/>
      <c r="ALR23" s="37"/>
      <c r="ALS23" s="35"/>
      <c r="ALT23" s="36"/>
      <c r="ALU23" s="36"/>
      <c r="ALV23" s="36"/>
      <c r="ALW23" s="36"/>
      <c r="ALX23" s="36"/>
      <c r="ALY23" s="37"/>
      <c r="ALZ23" s="35"/>
      <c r="AMA23" s="36"/>
      <c r="AMB23" s="36"/>
      <c r="AMC23" s="36"/>
      <c r="AMD23" s="36"/>
      <c r="AME23" s="36"/>
      <c r="AMF23" s="37"/>
      <c r="AMG23" s="35"/>
      <c r="AMH23" s="36"/>
      <c r="AMI23" s="36"/>
      <c r="AMJ23" s="36"/>
      <c r="AMK23" s="36"/>
      <c r="AML23" s="36"/>
      <c r="AMM23" s="37"/>
      <c r="AMN23" s="35"/>
      <c r="AMO23" s="36"/>
      <c r="AMP23" s="36"/>
      <c r="AMQ23" s="36"/>
      <c r="AMR23" s="36"/>
      <c r="AMS23" s="36"/>
      <c r="AMT23" s="37"/>
      <c r="AMU23" s="35"/>
      <c r="AMV23" s="36"/>
      <c r="AMW23" s="36"/>
      <c r="AMX23" s="36"/>
      <c r="AMY23" s="36"/>
      <c r="AMZ23" s="36"/>
      <c r="ANA23" s="37"/>
      <c r="ANB23" s="35"/>
      <c r="ANC23" s="36"/>
      <c r="AND23" s="36"/>
      <c r="ANE23" s="36"/>
      <c r="ANF23" s="36"/>
      <c r="ANG23" s="36"/>
      <c r="ANH23" s="37"/>
      <c r="ANI23" s="35"/>
      <c r="ANJ23" s="36"/>
      <c r="ANK23" s="36"/>
      <c r="ANL23" s="36"/>
      <c r="ANM23" s="36"/>
      <c r="ANN23" s="36"/>
      <c r="ANO23" s="37"/>
      <c r="ANP23" s="35"/>
      <c r="ANQ23" s="36"/>
      <c r="ANR23" s="36"/>
      <c r="ANS23" s="36"/>
      <c r="ANT23" s="36"/>
      <c r="ANU23" s="36"/>
      <c r="ANV23" s="37"/>
      <c r="ANW23" s="35"/>
      <c r="ANX23" s="36"/>
      <c r="ANY23" s="36"/>
      <c r="ANZ23" s="36"/>
      <c r="AOA23" s="36"/>
      <c r="AOB23" s="36"/>
      <c r="AOC23" s="37"/>
      <c r="AOD23" s="35"/>
      <c r="AOE23" s="36"/>
      <c r="AOF23" s="36"/>
      <c r="AOG23" s="36"/>
      <c r="AOH23" s="36"/>
      <c r="AOI23" s="36"/>
      <c r="AOJ23" s="37"/>
      <c r="AOK23" s="35"/>
      <c r="AOL23" s="36"/>
      <c r="AOM23" s="36"/>
      <c r="AON23" s="36"/>
      <c r="AOO23" s="36"/>
      <c r="AOP23" s="36"/>
      <c r="AOQ23" s="37"/>
      <c r="AOR23" s="35"/>
      <c r="AOS23" s="36"/>
      <c r="AOT23" s="36"/>
      <c r="AOU23" s="36"/>
      <c r="AOV23" s="36"/>
      <c r="AOW23" s="36"/>
      <c r="AOX23" s="37"/>
      <c r="AOY23" s="35"/>
      <c r="AOZ23" s="36"/>
      <c r="APA23" s="36"/>
      <c r="APB23" s="36"/>
      <c r="APC23" s="36"/>
      <c r="APD23" s="36"/>
      <c r="APE23" s="37"/>
      <c r="APF23" s="35"/>
      <c r="APG23" s="36"/>
      <c r="APH23" s="36"/>
      <c r="API23" s="36"/>
      <c r="APJ23" s="36"/>
      <c r="APK23" s="36"/>
      <c r="APL23" s="37"/>
      <c r="APM23" s="35"/>
      <c r="APN23" s="36"/>
      <c r="APO23" s="36"/>
      <c r="APP23" s="36"/>
      <c r="APQ23" s="36"/>
      <c r="APR23" s="36"/>
      <c r="APS23" s="37"/>
      <c r="APT23" s="35"/>
      <c r="APU23" s="36"/>
      <c r="APV23" s="36"/>
      <c r="APW23" s="36"/>
      <c r="APX23" s="36"/>
      <c r="APY23" s="36"/>
      <c r="APZ23" s="37"/>
      <c r="AQA23" s="35"/>
      <c r="AQB23" s="36"/>
      <c r="AQC23" s="36"/>
      <c r="AQD23" s="36"/>
      <c r="AQE23" s="36"/>
      <c r="AQF23" s="36"/>
      <c r="AQG23" s="37"/>
    </row>
    <row r="24" spans="1:1125" ht="30" customHeight="1">
      <c r="A24" s="247"/>
      <c r="B24" s="185"/>
      <c r="C24" s="191"/>
      <c r="D24" s="191"/>
      <c r="E24" s="13" t="s">
        <v>0</v>
      </c>
      <c r="F24" s="31"/>
      <c r="G24" s="32"/>
      <c r="H24" s="32"/>
      <c r="I24" s="32"/>
      <c r="J24" s="32"/>
      <c r="K24" s="32"/>
      <c r="L24" s="33"/>
      <c r="M24" s="34"/>
      <c r="N24" s="32"/>
      <c r="O24" s="32"/>
      <c r="P24" s="32"/>
      <c r="Q24" s="32"/>
      <c r="R24" s="32"/>
      <c r="S24" s="33"/>
      <c r="T24" s="31"/>
      <c r="U24" s="32"/>
      <c r="V24" s="32"/>
      <c r="W24" s="32"/>
      <c r="X24" s="32"/>
      <c r="Y24" s="32"/>
      <c r="Z24" s="33"/>
      <c r="AA24" s="31"/>
      <c r="AB24" s="32"/>
      <c r="AC24" s="32"/>
      <c r="AD24" s="32"/>
      <c r="AE24" s="32"/>
      <c r="AF24" s="32"/>
      <c r="AG24" s="33"/>
      <c r="AH24" s="31"/>
      <c r="AI24" s="32"/>
      <c r="AJ24" s="32"/>
      <c r="AK24" s="32"/>
      <c r="AL24" s="32"/>
      <c r="AM24" s="32"/>
      <c r="AN24" s="33"/>
      <c r="AO24" s="34"/>
      <c r="AP24" s="32"/>
      <c r="AQ24" s="32"/>
      <c r="AR24" s="32"/>
      <c r="AS24" s="32"/>
      <c r="AT24" s="32"/>
      <c r="AU24" s="33"/>
      <c r="AV24" s="31"/>
      <c r="AW24" s="32"/>
      <c r="AX24" s="32"/>
      <c r="AY24" s="32"/>
      <c r="AZ24" s="32"/>
      <c r="BA24" s="32"/>
      <c r="BB24" s="33"/>
      <c r="BC24" s="31"/>
      <c r="BD24" s="32"/>
      <c r="BE24" s="32"/>
      <c r="BF24" s="32"/>
      <c r="BG24" s="32"/>
      <c r="BH24" s="32"/>
      <c r="BI24" s="33"/>
      <c r="BJ24" s="31"/>
      <c r="BK24" s="32"/>
      <c r="BL24" s="32"/>
      <c r="BM24" s="32"/>
      <c r="BN24" s="32"/>
      <c r="BO24" s="32"/>
      <c r="BP24" s="33"/>
      <c r="BQ24" s="31"/>
      <c r="BR24" s="32"/>
      <c r="BS24" s="32"/>
      <c r="BT24" s="32"/>
      <c r="BU24" s="32"/>
      <c r="BV24" s="32"/>
      <c r="BW24" s="33"/>
      <c r="BX24" s="31"/>
      <c r="BY24" s="32"/>
      <c r="BZ24" s="32"/>
      <c r="CA24" s="32"/>
      <c r="CB24" s="32"/>
      <c r="CC24" s="32"/>
      <c r="CD24" s="33"/>
      <c r="CE24" s="31"/>
      <c r="CF24" s="32"/>
      <c r="CG24" s="32"/>
      <c r="CH24" s="32"/>
      <c r="CI24" s="32"/>
      <c r="CJ24" s="32"/>
      <c r="CK24" s="33"/>
      <c r="CL24" s="31"/>
      <c r="CM24" s="32"/>
      <c r="CN24" s="32"/>
      <c r="CO24" s="32"/>
      <c r="CP24" s="32"/>
      <c r="CQ24" s="32"/>
      <c r="CR24" s="33"/>
      <c r="CS24" s="31"/>
      <c r="CT24" s="32"/>
      <c r="CU24" s="32"/>
      <c r="CV24" s="32"/>
      <c r="CW24" s="32"/>
      <c r="CX24" s="32"/>
      <c r="CY24" s="33"/>
      <c r="CZ24" s="31"/>
      <c r="DA24" s="32"/>
      <c r="DB24" s="32"/>
      <c r="DC24" s="32"/>
      <c r="DD24" s="32"/>
      <c r="DE24" s="32"/>
      <c r="DF24" s="33"/>
      <c r="DG24" s="31"/>
      <c r="DH24" s="32"/>
      <c r="DI24" s="32"/>
      <c r="DJ24" s="32"/>
      <c r="DK24" s="32"/>
      <c r="DL24" s="32"/>
      <c r="DM24" s="33"/>
      <c r="DN24" s="31"/>
      <c r="DO24" s="32"/>
      <c r="DP24" s="32"/>
      <c r="DQ24" s="32"/>
      <c r="DR24" s="32"/>
      <c r="DS24" s="32"/>
      <c r="DT24" s="33"/>
      <c r="DU24" s="31"/>
      <c r="DV24" s="32"/>
      <c r="DW24" s="32"/>
      <c r="DX24" s="32"/>
      <c r="DY24" s="32"/>
      <c r="DZ24" s="32"/>
      <c r="EA24" s="33"/>
      <c r="EB24" s="31"/>
      <c r="EC24" s="32"/>
      <c r="ED24" s="32"/>
      <c r="EE24" s="32"/>
      <c r="EF24" s="32"/>
      <c r="EG24" s="32"/>
      <c r="EH24" s="33"/>
      <c r="EI24" s="31"/>
      <c r="EJ24" s="32"/>
      <c r="EK24" s="32"/>
      <c r="EL24" s="32"/>
      <c r="EM24" s="32"/>
      <c r="EN24" s="32"/>
      <c r="EO24" s="33"/>
      <c r="EP24" s="31"/>
      <c r="EQ24" s="32"/>
      <c r="ER24" s="32"/>
      <c r="ES24" s="32"/>
      <c r="ET24" s="32"/>
      <c r="EU24" s="32"/>
      <c r="EV24" s="33"/>
      <c r="EW24" s="31"/>
      <c r="EX24" s="32"/>
      <c r="EY24" s="32"/>
      <c r="EZ24" s="32"/>
      <c r="FA24" s="32"/>
      <c r="FB24" s="32"/>
      <c r="FC24" s="33"/>
      <c r="FD24" s="31"/>
      <c r="FE24" s="32"/>
      <c r="FF24" s="32"/>
      <c r="FG24" s="32"/>
      <c r="FH24" s="32"/>
      <c r="FI24" s="32"/>
      <c r="FJ24" s="33"/>
      <c r="FK24" s="31"/>
      <c r="FL24" s="32"/>
      <c r="FM24" s="32"/>
      <c r="FN24" s="32"/>
      <c r="FO24" s="32"/>
      <c r="FP24" s="32"/>
      <c r="FQ24" s="33"/>
      <c r="FR24" s="31"/>
      <c r="FS24" s="32"/>
      <c r="FT24" s="32"/>
      <c r="FU24" s="32"/>
      <c r="FV24" s="32"/>
      <c r="FW24" s="32"/>
      <c r="FX24" s="33"/>
      <c r="FY24" s="31"/>
      <c r="FZ24" s="32"/>
      <c r="GA24" s="32"/>
      <c r="GB24" s="32"/>
      <c r="GC24" s="32"/>
      <c r="GD24" s="32"/>
      <c r="GE24" s="33"/>
      <c r="GF24" s="31"/>
      <c r="GG24" s="32"/>
      <c r="GH24" s="32"/>
      <c r="GI24" s="32"/>
      <c r="GJ24" s="32"/>
      <c r="GK24" s="32"/>
      <c r="GL24" s="33"/>
      <c r="GM24" s="31"/>
      <c r="GN24" s="32"/>
      <c r="GO24" s="32"/>
      <c r="GP24" s="32"/>
      <c r="GQ24" s="32"/>
      <c r="GR24" s="32"/>
      <c r="GS24" s="33"/>
      <c r="GT24" s="31"/>
      <c r="GU24" s="32"/>
      <c r="GV24" s="32"/>
      <c r="GW24" s="32"/>
      <c r="GX24" s="32"/>
      <c r="GY24" s="32"/>
      <c r="GZ24" s="33"/>
      <c r="HA24" s="31"/>
      <c r="HB24" s="32"/>
      <c r="HC24" s="32"/>
      <c r="HD24" s="32"/>
      <c r="HE24" s="32"/>
      <c r="HF24" s="32"/>
      <c r="HG24" s="33"/>
      <c r="HH24" s="31"/>
      <c r="HI24" s="32"/>
      <c r="HJ24" s="32"/>
      <c r="HK24" s="32"/>
      <c r="HL24" s="32"/>
      <c r="HM24" s="32"/>
      <c r="HN24" s="33"/>
      <c r="HO24" s="31"/>
      <c r="HP24" s="32"/>
      <c r="HQ24" s="32"/>
      <c r="HR24" s="32"/>
      <c r="HS24" s="32"/>
      <c r="HT24" s="32"/>
      <c r="HU24" s="33"/>
      <c r="HV24" s="31"/>
      <c r="HW24" s="32"/>
      <c r="HX24" s="32"/>
      <c r="HY24" s="32"/>
      <c r="HZ24" s="32"/>
      <c r="IA24" s="32"/>
      <c r="IB24" s="33"/>
      <c r="IC24" s="31"/>
      <c r="ID24" s="32"/>
      <c r="IE24" s="32"/>
      <c r="IF24" s="32"/>
      <c r="IG24" s="32"/>
      <c r="IH24" s="32"/>
      <c r="II24" s="33"/>
      <c r="IJ24" s="31"/>
      <c r="IK24" s="32"/>
      <c r="IL24" s="32"/>
      <c r="IM24" s="32"/>
      <c r="IN24" s="32"/>
      <c r="IO24" s="32"/>
      <c r="IP24" s="33"/>
      <c r="IQ24" s="31"/>
      <c r="IR24" s="32"/>
      <c r="IS24" s="32"/>
      <c r="IT24" s="32"/>
      <c r="IU24" s="32"/>
      <c r="IV24" s="32"/>
      <c r="IW24" s="33"/>
      <c r="IX24" s="31"/>
      <c r="IY24" s="32"/>
      <c r="IZ24" s="32"/>
      <c r="JA24" s="32"/>
      <c r="JB24" s="32"/>
      <c r="JC24" s="32"/>
      <c r="JD24" s="33"/>
      <c r="JE24" s="31"/>
      <c r="JF24" s="32"/>
      <c r="JG24" s="32"/>
      <c r="JH24" s="32"/>
      <c r="JI24" s="32"/>
      <c r="JJ24" s="32"/>
      <c r="JK24" s="33"/>
      <c r="JL24" s="31"/>
      <c r="JM24" s="32"/>
      <c r="JN24" s="32"/>
      <c r="JO24" s="32"/>
      <c r="JP24" s="32"/>
      <c r="JQ24" s="32"/>
      <c r="JR24" s="33"/>
      <c r="JS24" s="31"/>
      <c r="JT24" s="32"/>
      <c r="JU24" s="32"/>
      <c r="JV24" s="32"/>
      <c r="JW24" s="32"/>
      <c r="JX24" s="32"/>
      <c r="JY24" s="33"/>
      <c r="JZ24" s="31"/>
      <c r="KA24" s="32"/>
      <c r="KB24" s="32"/>
      <c r="KC24" s="32"/>
      <c r="KD24" s="32"/>
      <c r="KE24" s="32"/>
      <c r="KF24" s="33"/>
      <c r="KG24" s="31"/>
      <c r="KH24" s="32"/>
      <c r="KI24" s="32"/>
      <c r="KJ24" s="32"/>
      <c r="KK24" s="32"/>
      <c r="KL24" s="32"/>
      <c r="KM24" s="33"/>
      <c r="KN24" s="31"/>
      <c r="KO24" s="32"/>
      <c r="KP24" s="32"/>
      <c r="KQ24" s="32"/>
      <c r="KR24" s="32"/>
      <c r="KS24" s="32"/>
      <c r="KT24" s="33"/>
      <c r="KU24" s="31"/>
      <c r="KV24" s="32"/>
      <c r="KW24" s="32"/>
      <c r="KX24" s="32"/>
      <c r="KY24" s="32"/>
      <c r="KZ24" s="32"/>
      <c r="LA24" s="33"/>
      <c r="LB24" s="31"/>
      <c r="LC24" s="32"/>
      <c r="LD24" s="32"/>
      <c r="LE24" s="32"/>
      <c r="LF24" s="32"/>
      <c r="LG24" s="32"/>
      <c r="LH24" s="33"/>
      <c r="LI24" s="31"/>
      <c r="LJ24" s="32"/>
      <c r="LK24" s="32"/>
      <c r="LL24" s="32"/>
      <c r="LM24" s="32"/>
      <c r="LN24" s="32"/>
      <c r="LO24" s="33"/>
      <c r="LP24" s="31"/>
      <c r="LQ24" s="32"/>
      <c r="LR24" s="32"/>
      <c r="LS24" s="32"/>
      <c r="LT24" s="32"/>
      <c r="LU24" s="32"/>
      <c r="LV24" s="33"/>
      <c r="LW24" s="31"/>
      <c r="LX24" s="32"/>
      <c r="LY24" s="32"/>
      <c r="LZ24" s="32"/>
      <c r="MA24" s="32"/>
      <c r="MB24" s="32"/>
      <c r="MC24" s="33"/>
      <c r="MD24" s="31"/>
      <c r="ME24" s="32"/>
      <c r="MF24" s="32"/>
      <c r="MG24" s="32"/>
      <c r="MH24" s="32"/>
      <c r="MI24" s="32"/>
      <c r="MJ24" s="33"/>
      <c r="MK24" s="31"/>
      <c r="ML24" s="32"/>
      <c r="MM24" s="32"/>
      <c r="MN24" s="32"/>
      <c r="MO24" s="32"/>
      <c r="MP24" s="32"/>
      <c r="MQ24" s="33"/>
      <c r="MR24" s="31"/>
      <c r="MS24" s="32"/>
      <c r="MT24" s="32"/>
      <c r="MU24" s="32"/>
      <c r="MV24" s="32"/>
      <c r="MW24" s="32"/>
      <c r="MX24" s="33"/>
      <c r="MY24" s="31"/>
      <c r="MZ24" s="32"/>
      <c r="NA24" s="32"/>
      <c r="NB24" s="32"/>
      <c r="NC24" s="32"/>
      <c r="ND24" s="32"/>
      <c r="NE24" s="33"/>
      <c r="NF24" s="31"/>
      <c r="NG24" s="32"/>
      <c r="NH24" s="32"/>
      <c r="NI24" s="32"/>
      <c r="NJ24" s="32"/>
      <c r="NK24" s="32"/>
      <c r="NL24" s="33"/>
      <c r="NM24" s="31"/>
      <c r="NN24" s="32"/>
      <c r="NO24" s="32"/>
      <c r="NP24" s="32"/>
      <c r="NQ24" s="32"/>
      <c r="NR24" s="32"/>
      <c r="NS24" s="33"/>
      <c r="NT24" s="31"/>
      <c r="NU24" s="32"/>
      <c r="NV24" s="32"/>
      <c r="NW24" s="32"/>
      <c r="NX24" s="32"/>
      <c r="NY24" s="32"/>
      <c r="NZ24" s="33"/>
      <c r="OA24" s="31"/>
      <c r="OB24" s="32"/>
      <c r="OC24" s="32"/>
      <c r="OD24" s="32"/>
      <c r="OE24" s="32"/>
      <c r="OF24" s="32"/>
      <c r="OG24" s="33"/>
      <c r="OH24" s="31"/>
      <c r="OI24" s="32"/>
      <c r="OJ24" s="32"/>
      <c r="OK24" s="32"/>
      <c r="OL24" s="32"/>
      <c r="OM24" s="32"/>
      <c r="ON24" s="33"/>
      <c r="OO24" s="31"/>
      <c r="OP24" s="32"/>
      <c r="OQ24" s="32"/>
      <c r="OR24" s="32"/>
      <c r="OS24" s="32"/>
      <c r="OT24" s="32"/>
      <c r="OU24" s="33"/>
      <c r="OV24" s="31"/>
      <c r="OW24" s="32"/>
      <c r="OX24" s="32"/>
      <c r="OY24" s="32"/>
      <c r="OZ24" s="32"/>
      <c r="PA24" s="32"/>
      <c r="PB24" s="33"/>
      <c r="PC24" s="31"/>
      <c r="PD24" s="32"/>
      <c r="PE24" s="32"/>
      <c r="PF24" s="32"/>
      <c r="PG24" s="32"/>
      <c r="PH24" s="32"/>
      <c r="PI24" s="33"/>
      <c r="PJ24" s="31"/>
      <c r="PK24" s="32"/>
      <c r="PL24" s="32"/>
      <c r="PM24" s="32"/>
      <c r="PN24" s="32"/>
      <c r="PO24" s="32"/>
      <c r="PP24" s="33"/>
      <c r="PQ24" s="31"/>
      <c r="PR24" s="32"/>
      <c r="PS24" s="32"/>
      <c r="PT24" s="32"/>
      <c r="PU24" s="32"/>
      <c r="PV24" s="32"/>
      <c r="PW24" s="33"/>
      <c r="PX24" s="31"/>
      <c r="PY24" s="32"/>
      <c r="PZ24" s="32"/>
      <c r="QA24" s="32"/>
      <c r="QB24" s="32"/>
      <c r="QC24" s="32"/>
      <c r="QD24" s="33"/>
      <c r="QE24" s="31"/>
      <c r="QF24" s="32"/>
      <c r="QG24" s="32"/>
      <c r="QH24" s="32"/>
      <c r="QI24" s="32"/>
      <c r="QJ24" s="32"/>
      <c r="QK24" s="33"/>
      <c r="QL24" s="31"/>
      <c r="QM24" s="32"/>
      <c r="QN24" s="32"/>
      <c r="QO24" s="32"/>
      <c r="QP24" s="32"/>
      <c r="QQ24" s="32"/>
      <c r="QR24" s="33"/>
      <c r="QS24" s="31"/>
      <c r="QT24" s="32"/>
      <c r="QU24" s="32"/>
      <c r="QV24" s="32"/>
      <c r="QW24" s="32"/>
      <c r="QX24" s="32"/>
      <c r="QY24" s="33"/>
      <c r="QZ24" s="31"/>
      <c r="RA24" s="32"/>
      <c r="RB24" s="32"/>
      <c r="RC24" s="32"/>
      <c r="RD24" s="32"/>
      <c r="RE24" s="32"/>
      <c r="RF24" s="33"/>
      <c r="RG24" s="31"/>
      <c r="RH24" s="32"/>
      <c r="RI24" s="32"/>
      <c r="RJ24" s="32"/>
      <c r="RK24" s="32"/>
      <c r="RL24" s="32"/>
      <c r="RM24" s="33"/>
      <c r="RN24" s="31"/>
      <c r="RO24" s="32"/>
      <c r="RP24" s="32"/>
      <c r="RQ24" s="32"/>
      <c r="RR24" s="32"/>
      <c r="RS24" s="32"/>
      <c r="RT24" s="33"/>
      <c r="RU24" s="31"/>
      <c r="RV24" s="32"/>
      <c r="RW24" s="32"/>
      <c r="RX24" s="32"/>
      <c r="RY24" s="32"/>
      <c r="RZ24" s="32"/>
      <c r="SA24" s="33"/>
      <c r="SB24" s="31"/>
      <c r="SC24" s="32"/>
      <c r="SD24" s="32"/>
      <c r="SE24" s="32"/>
      <c r="SF24" s="32"/>
      <c r="SG24" s="32"/>
      <c r="SH24" s="33"/>
      <c r="SI24" s="31"/>
      <c r="SJ24" s="32"/>
      <c r="SK24" s="32"/>
      <c r="SL24" s="32"/>
      <c r="SM24" s="32"/>
      <c r="SN24" s="32"/>
      <c r="SO24" s="33"/>
      <c r="SP24" s="31"/>
      <c r="SQ24" s="32"/>
      <c r="SR24" s="32"/>
      <c r="SS24" s="32"/>
      <c r="ST24" s="32"/>
      <c r="SU24" s="32"/>
      <c r="SV24" s="33"/>
      <c r="SW24" s="31"/>
      <c r="SX24" s="32"/>
      <c r="SY24" s="32"/>
      <c r="SZ24" s="32"/>
      <c r="TA24" s="32"/>
      <c r="TB24" s="32"/>
      <c r="TC24" s="33"/>
      <c r="TD24" s="31"/>
      <c r="TE24" s="32"/>
      <c r="TF24" s="32"/>
      <c r="TG24" s="32"/>
      <c r="TH24" s="32"/>
      <c r="TI24" s="32"/>
      <c r="TJ24" s="33"/>
      <c r="TK24" s="31"/>
      <c r="TL24" s="32"/>
      <c r="TM24" s="32"/>
      <c r="TN24" s="32"/>
      <c r="TO24" s="32"/>
      <c r="TP24" s="32"/>
      <c r="TQ24" s="33"/>
      <c r="TR24" s="31"/>
      <c r="TS24" s="32"/>
      <c r="TT24" s="32"/>
      <c r="TU24" s="32"/>
      <c r="TV24" s="32"/>
      <c r="TW24" s="32"/>
      <c r="TX24" s="33"/>
      <c r="TY24" s="31"/>
      <c r="TZ24" s="32"/>
      <c r="UA24" s="32"/>
      <c r="UB24" s="32"/>
      <c r="UC24" s="32"/>
      <c r="UD24" s="32"/>
      <c r="UE24" s="33"/>
      <c r="UF24" s="31"/>
      <c r="UG24" s="32"/>
      <c r="UH24" s="32"/>
      <c r="UI24" s="32"/>
      <c r="UJ24" s="32"/>
      <c r="UK24" s="32"/>
      <c r="UL24" s="33"/>
      <c r="UM24" s="31"/>
      <c r="UN24" s="32"/>
      <c r="UO24" s="32"/>
      <c r="UP24" s="32"/>
      <c r="UQ24" s="32"/>
      <c r="UR24" s="32"/>
      <c r="US24" s="33"/>
      <c r="UT24" s="31"/>
      <c r="UU24" s="32"/>
      <c r="UV24" s="32"/>
      <c r="UW24" s="32"/>
      <c r="UX24" s="32"/>
      <c r="UY24" s="32"/>
      <c r="UZ24" s="33"/>
      <c r="VA24" s="31"/>
      <c r="VB24" s="32"/>
      <c r="VC24" s="32"/>
      <c r="VD24" s="32"/>
      <c r="VE24" s="32"/>
      <c r="VF24" s="32"/>
      <c r="VG24" s="33"/>
      <c r="VH24" s="31"/>
      <c r="VI24" s="32"/>
      <c r="VJ24" s="32"/>
      <c r="VK24" s="32"/>
      <c r="VL24" s="32"/>
      <c r="VM24" s="32"/>
      <c r="VN24" s="33"/>
      <c r="VO24" s="31"/>
      <c r="VP24" s="32"/>
      <c r="VQ24" s="32"/>
      <c r="VR24" s="32"/>
      <c r="VS24" s="32"/>
      <c r="VT24" s="32"/>
      <c r="VU24" s="33"/>
      <c r="VV24" s="31"/>
      <c r="VW24" s="32"/>
      <c r="VX24" s="32"/>
      <c r="VY24" s="32"/>
      <c r="VZ24" s="32"/>
      <c r="WA24" s="32"/>
      <c r="WB24" s="33"/>
      <c r="WC24" s="31"/>
      <c r="WD24" s="32"/>
      <c r="WE24" s="32"/>
      <c r="WF24" s="32"/>
      <c r="WG24" s="32"/>
      <c r="WH24" s="32"/>
      <c r="WI24" s="33"/>
      <c r="WJ24" s="31"/>
      <c r="WK24" s="32"/>
      <c r="WL24" s="32"/>
      <c r="WM24" s="32"/>
      <c r="WN24" s="32"/>
      <c r="WO24" s="32"/>
      <c r="WP24" s="33"/>
      <c r="WQ24" s="31"/>
      <c r="WR24" s="32"/>
      <c r="WS24" s="32"/>
      <c r="WT24" s="32"/>
      <c r="WU24" s="32"/>
      <c r="WV24" s="32"/>
      <c r="WW24" s="33"/>
      <c r="WX24" s="31"/>
      <c r="WY24" s="32"/>
      <c r="WZ24" s="32"/>
      <c r="XA24" s="32"/>
      <c r="XB24" s="32"/>
      <c r="XC24" s="32"/>
      <c r="XD24" s="33"/>
      <c r="XE24" s="31"/>
      <c r="XF24" s="32"/>
      <c r="XG24" s="32"/>
      <c r="XH24" s="32"/>
      <c r="XI24" s="32"/>
      <c r="XJ24" s="32"/>
      <c r="XK24" s="33"/>
      <c r="XL24" s="31"/>
      <c r="XM24" s="32"/>
      <c r="XN24" s="32"/>
      <c r="XO24" s="32"/>
      <c r="XP24" s="32"/>
      <c r="XQ24" s="32"/>
      <c r="XR24" s="33"/>
      <c r="XS24" s="31"/>
      <c r="XT24" s="32"/>
      <c r="XU24" s="32"/>
      <c r="XV24" s="32"/>
      <c r="XW24" s="32"/>
      <c r="XX24" s="32"/>
      <c r="XY24" s="33"/>
      <c r="XZ24" s="31"/>
      <c r="YA24" s="32"/>
      <c r="YB24" s="32"/>
      <c r="YC24" s="32"/>
      <c r="YD24" s="32"/>
      <c r="YE24" s="32"/>
      <c r="YF24" s="33"/>
      <c r="YG24" s="31"/>
      <c r="YH24" s="32"/>
      <c r="YI24" s="32"/>
      <c r="YJ24" s="32"/>
      <c r="YK24" s="32"/>
      <c r="YL24" s="32"/>
      <c r="YM24" s="33"/>
      <c r="YN24" s="31"/>
      <c r="YO24" s="32"/>
      <c r="YP24" s="32"/>
      <c r="YQ24" s="32"/>
      <c r="YR24" s="32"/>
      <c r="YS24" s="32"/>
      <c r="YT24" s="33"/>
      <c r="YU24" s="31"/>
      <c r="YV24" s="32"/>
      <c r="YW24" s="32"/>
      <c r="YX24" s="32"/>
      <c r="YY24" s="32"/>
      <c r="YZ24" s="32"/>
      <c r="ZA24" s="33"/>
      <c r="ZB24" s="31"/>
      <c r="ZC24" s="32"/>
      <c r="ZD24" s="32"/>
      <c r="ZE24" s="32"/>
      <c r="ZF24" s="32"/>
      <c r="ZG24" s="32"/>
      <c r="ZH24" s="33"/>
      <c r="ZI24" s="31"/>
      <c r="ZJ24" s="32"/>
      <c r="ZK24" s="32"/>
      <c r="ZL24" s="32"/>
      <c r="ZM24" s="32"/>
      <c r="ZN24" s="32"/>
      <c r="ZO24" s="33"/>
      <c r="ZP24" s="31"/>
      <c r="ZQ24" s="32"/>
      <c r="ZR24" s="32"/>
      <c r="ZS24" s="32"/>
      <c r="ZT24" s="32"/>
      <c r="ZU24" s="32"/>
      <c r="ZV24" s="33"/>
      <c r="ZW24" s="31"/>
      <c r="ZX24" s="32"/>
      <c r="ZY24" s="32"/>
      <c r="ZZ24" s="32"/>
      <c r="AAA24" s="32"/>
      <c r="AAB24" s="32"/>
      <c r="AAC24" s="33"/>
      <c r="AAD24" s="31"/>
      <c r="AAE24" s="32"/>
      <c r="AAF24" s="32"/>
      <c r="AAG24" s="32"/>
      <c r="AAH24" s="32"/>
      <c r="AAI24" s="32"/>
      <c r="AAJ24" s="33"/>
      <c r="AAK24" s="31"/>
      <c r="AAL24" s="32"/>
      <c r="AAM24" s="32"/>
      <c r="AAN24" s="32"/>
      <c r="AAO24" s="32"/>
      <c r="AAP24" s="32"/>
      <c r="AAQ24" s="33"/>
      <c r="AAR24" s="31"/>
      <c r="AAS24" s="32"/>
      <c r="AAT24" s="32"/>
      <c r="AAU24" s="32"/>
      <c r="AAV24" s="32"/>
      <c r="AAW24" s="32"/>
      <c r="AAX24" s="33"/>
      <c r="AAY24" s="31"/>
      <c r="AAZ24" s="32"/>
      <c r="ABA24" s="32"/>
      <c r="ABB24" s="32"/>
      <c r="ABC24" s="32"/>
      <c r="ABD24" s="32"/>
      <c r="ABE24" s="33"/>
      <c r="ABF24" s="31"/>
      <c r="ABG24" s="32"/>
      <c r="ABH24" s="32"/>
      <c r="ABI24" s="32"/>
      <c r="ABJ24" s="32"/>
      <c r="ABK24" s="32"/>
      <c r="ABL24" s="33"/>
      <c r="ABM24" s="31"/>
      <c r="ABN24" s="32"/>
      <c r="ABO24" s="32"/>
      <c r="ABP24" s="32"/>
      <c r="ABQ24" s="32"/>
      <c r="ABR24" s="32"/>
      <c r="ABS24" s="33"/>
      <c r="ABT24" s="31"/>
      <c r="ABU24" s="32"/>
      <c r="ABV24" s="32"/>
      <c r="ABW24" s="32"/>
      <c r="ABX24" s="32"/>
      <c r="ABY24" s="32"/>
      <c r="ABZ24" s="33"/>
      <c r="ACA24" s="31"/>
      <c r="ACB24" s="32"/>
      <c r="ACC24" s="32"/>
      <c r="ACD24" s="32"/>
      <c r="ACE24" s="32"/>
      <c r="ACF24" s="32"/>
      <c r="ACG24" s="33"/>
      <c r="ACH24" s="31"/>
      <c r="ACI24" s="32"/>
      <c r="ACJ24" s="32"/>
      <c r="ACK24" s="32"/>
      <c r="ACL24" s="32"/>
      <c r="ACM24" s="32"/>
      <c r="ACN24" s="33"/>
      <c r="ACO24" s="31"/>
      <c r="ACP24" s="32"/>
      <c r="ACQ24" s="32"/>
      <c r="ACR24" s="32"/>
      <c r="ACS24" s="32"/>
      <c r="ACT24" s="32"/>
      <c r="ACU24" s="33"/>
      <c r="ACV24" s="31"/>
      <c r="ACW24" s="32"/>
      <c r="ACX24" s="32"/>
      <c r="ACY24" s="32"/>
      <c r="ACZ24" s="32"/>
      <c r="ADA24" s="32"/>
      <c r="ADB24" s="33"/>
      <c r="ADC24" s="31"/>
      <c r="ADD24" s="32"/>
      <c r="ADE24" s="32"/>
      <c r="ADF24" s="32"/>
      <c r="ADG24" s="32"/>
      <c r="ADH24" s="32"/>
      <c r="ADI24" s="33"/>
      <c r="ADJ24" s="31"/>
      <c r="ADK24" s="32"/>
      <c r="ADL24" s="32"/>
      <c r="ADM24" s="32"/>
      <c r="ADN24" s="32"/>
      <c r="ADO24" s="32"/>
      <c r="ADP24" s="33"/>
      <c r="ADQ24" s="31"/>
      <c r="ADR24" s="32"/>
      <c r="ADS24" s="32"/>
      <c r="ADT24" s="32"/>
      <c r="ADU24" s="32"/>
      <c r="ADV24" s="32"/>
      <c r="ADW24" s="33"/>
      <c r="ADX24" s="31"/>
      <c r="ADY24" s="32"/>
      <c r="ADZ24" s="32"/>
      <c r="AEA24" s="32"/>
      <c r="AEB24" s="32"/>
      <c r="AEC24" s="32"/>
      <c r="AED24" s="33"/>
      <c r="AEE24" s="31"/>
      <c r="AEF24" s="32"/>
      <c r="AEG24" s="32"/>
      <c r="AEH24" s="32"/>
      <c r="AEI24" s="32"/>
      <c r="AEJ24" s="32"/>
      <c r="AEK24" s="33"/>
      <c r="AEL24" s="31"/>
      <c r="AEM24" s="32"/>
      <c r="AEN24" s="32"/>
      <c r="AEO24" s="32"/>
      <c r="AEP24" s="32"/>
      <c r="AEQ24" s="32"/>
      <c r="AER24" s="33"/>
      <c r="AES24" s="31"/>
      <c r="AET24" s="32"/>
      <c r="AEU24" s="32"/>
      <c r="AEV24" s="32"/>
      <c r="AEW24" s="32"/>
      <c r="AEX24" s="32"/>
      <c r="AEY24" s="33"/>
      <c r="AEZ24" s="31"/>
      <c r="AFA24" s="32"/>
      <c r="AFB24" s="32"/>
      <c r="AFC24" s="32"/>
      <c r="AFD24" s="32"/>
      <c r="AFE24" s="32"/>
      <c r="AFF24" s="33"/>
      <c r="AFG24" s="31"/>
      <c r="AFH24" s="32"/>
      <c r="AFI24" s="32"/>
      <c r="AFJ24" s="32"/>
      <c r="AFK24" s="32"/>
      <c r="AFL24" s="32"/>
      <c r="AFM24" s="33"/>
      <c r="AFN24" s="31"/>
      <c r="AFO24" s="32"/>
      <c r="AFP24" s="32"/>
      <c r="AFQ24" s="32"/>
      <c r="AFR24" s="32"/>
      <c r="AFS24" s="32"/>
      <c r="AFT24" s="33"/>
      <c r="AFU24" s="31"/>
      <c r="AFV24" s="32"/>
      <c r="AFW24" s="32"/>
      <c r="AFX24" s="32"/>
      <c r="AFY24" s="32"/>
      <c r="AFZ24" s="32"/>
      <c r="AGA24" s="33"/>
      <c r="AGB24" s="31"/>
      <c r="AGC24" s="32"/>
      <c r="AGD24" s="32"/>
      <c r="AGE24" s="32"/>
      <c r="AGF24" s="32"/>
      <c r="AGG24" s="32"/>
      <c r="AGH24" s="33"/>
      <c r="AGI24" s="31"/>
      <c r="AGJ24" s="32"/>
      <c r="AGK24" s="32"/>
      <c r="AGL24" s="32"/>
      <c r="AGM24" s="32"/>
      <c r="AGN24" s="32"/>
      <c r="AGO24" s="33"/>
      <c r="AGP24" s="31"/>
      <c r="AGQ24" s="32"/>
      <c r="AGR24" s="32"/>
      <c r="AGS24" s="32"/>
      <c r="AGT24" s="32"/>
      <c r="AGU24" s="32"/>
      <c r="AGV24" s="33"/>
      <c r="AGW24" s="31"/>
      <c r="AGX24" s="32"/>
      <c r="AGY24" s="32"/>
      <c r="AGZ24" s="32"/>
      <c r="AHA24" s="32"/>
      <c r="AHB24" s="32"/>
      <c r="AHC24" s="33"/>
      <c r="AHD24" s="31"/>
      <c r="AHE24" s="32"/>
      <c r="AHF24" s="32"/>
      <c r="AHG24" s="32"/>
      <c r="AHH24" s="32"/>
      <c r="AHI24" s="32"/>
      <c r="AHJ24" s="33"/>
      <c r="AHK24" s="31"/>
      <c r="AHL24" s="32"/>
      <c r="AHM24" s="32"/>
      <c r="AHN24" s="32"/>
      <c r="AHO24" s="32"/>
      <c r="AHP24" s="32"/>
      <c r="AHQ24" s="33"/>
      <c r="AHR24" s="31"/>
      <c r="AHS24" s="32"/>
      <c r="AHT24" s="32"/>
      <c r="AHU24" s="32"/>
      <c r="AHV24" s="32"/>
      <c r="AHW24" s="32"/>
      <c r="AHX24" s="33"/>
      <c r="AHY24" s="31"/>
      <c r="AHZ24" s="32"/>
      <c r="AIA24" s="32"/>
      <c r="AIB24" s="32"/>
      <c r="AIC24" s="32"/>
      <c r="AID24" s="32"/>
      <c r="AIE24" s="33"/>
      <c r="AIF24" s="31"/>
      <c r="AIG24" s="32"/>
      <c r="AIH24" s="32"/>
      <c r="AII24" s="32"/>
      <c r="AIJ24" s="32"/>
      <c r="AIK24" s="32"/>
      <c r="AIL24" s="33"/>
      <c r="AIM24" s="31"/>
      <c r="AIN24" s="32"/>
      <c r="AIO24" s="32"/>
      <c r="AIP24" s="32"/>
      <c r="AIQ24" s="32"/>
      <c r="AIR24" s="32"/>
      <c r="AIS24" s="33"/>
      <c r="AIT24" s="31"/>
      <c r="AIU24" s="32"/>
      <c r="AIV24" s="32"/>
      <c r="AIW24" s="32"/>
      <c r="AIX24" s="32"/>
      <c r="AIY24" s="32"/>
      <c r="AIZ24" s="33"/>
      <c r="AJA24" s="31"/>
      <c r="AJB24" s="32"/>
      <c r="AJC24" s="32"/>
      <c r="AJD24" s="32"/>
      <c r="AJE24" s="32"/>
      <c r="AJF24" s="32"/>
      <c r="AJG24" s="33"/>
      <c r="AJH24" s="31"/>
      <c r="AJI24" s="32"/>
      <c r="AJJ24" s="32"/>
      <c r="AJK24" s="32"/>
      <c r="AJL24" s="32"/>
      <c r="AJM24" s="32"/>
      <c r="AJN24" s="33"/>
      <c r="AJO24" s="31"/>
      <c r="AJP24" s="32"/>
      <c r="AJQ24" s="32"/>
      <c r="AJR24" s="32"/>
      <c r="AJS24" s="32"/>
      <c r="AJT24" s="32"/>
      <c r="AJU24" s="33"/>
      <c r="AJV24" s="31"/>
      <c r="AJW24" s="32"/>
      <c r="AJX24" s="32"/>
      <c r="AJY24" s="32"/>
      <c r="AJZ24" s="32"/>
      <c r="AKA24" s="32"/>
      <c r="AKB24" s="33"/>
      <c r="AKC24" s="31"/>
      <c r="AKD24" s="32"/>
      <c r="AKE24" s="32"/>
      <c r="AKF24" s="32"/>
      <c r="AKG24" s="32"/>
      <c r="AKH24" s="32"/>
      <c r="AKI24" s="33"/>
      <c r="AKJ24" s="31"/>
      <c r="AKK24" s="32"/>
      <c r="AKL24" s="32"/>
      <c r="AKM24" s="32"/>
      <c r="AKN24" s="32"/>
      <c r="AKO24" s="32"/>
      <c r="AKP24" s="33"/>
      <c r="AKQ24" s="31"/>
      <c r="AKR24" s="32"/>
      <c r="AKS24" s="32"/>
      <c r="AKT24" s="32"/>
      <c r="AKU24" s="32"/>
      <c r="AKV24" s="32"/>
      <c r="AKW24" s="33"/>
      <c r="AKX24" s="31"/>
      <c r="AKY24" s="32"/>
      <c r="AKZ24" s="32"/>
      <c r="ALA24" s="32"/>
      <c r="ALB24" s="32"/>
      <c r="ALC24" s="32"/>
      <c r="ALD24" s="33"/>
      <c r="ALE24" s="31"/>
      <c r="ALF24" s="32"/>
      <c r="ALG24" s="32"/>
      <c r="ALH24" s="32"/>
      <c r="ALI24" s="32"/>
      <c r="ALJ24" s="32"/>
      <c r="ALK24" s="33"/>
      <c r="ALL24" s="31"/>
      <c r="ALM24" s="32"/>
      <c r="ALN24" s="32"/>
      <c r="ALO24" s="32"/>
      <c r="ALP24" s="32"/>
      <c r="ALQ24" s="32"/>
      <c r="ALR24" s="33"/>
      <c r="ALS24" s="31"/>
      <c r="ALT24" s="32"/>
      <c r="ALU24" s="32"/>
      <c r="ALV24" s="32"/>
      <c r="ALW24" s="32"/>
      <c r="ALX24" s="32"/>
      <c r="ALY24" s="33"/>
      <c r="ALZ24" s="31"/>
      <c r="AMA24" s="32"/>
      <c r="AMB24" s="32"/>
      <c r="AMC24" s="32"/>
      <c r="AMD24" s="32"/>
      <c r="AME24" s="32"/>
      <c r="AMF24" s="33"/>
      <c r="AMG24" s="31"/>
      <c r="AMH24" s="32"/>
      <c r="AMI24" s="32"/>
      <c r="AMJ24" s="32"/>
      <c r="AMK24" s="32"/>
      <c r="AML24" s="32"/>
      <c r="AMM24" s="33"/>
      <c r="AMN24" s="31"/>
      <c r="AMO24" s="32"/>
      <c r="AMP24" s="32"/>
      <c r="AMQ24" s="32"/>
      <c r="AMR24" s="32"/>
      <c r="AMS24" s="32"/>
      <c r="AMT24" s="33"/>
      <c r="AMU24" s="31"/>
      <c r="AMV24" s="32"/>
      <c r="AMW24" s="32"/>
      <c r="AMX24" s="32"/>
      <c r="AMY24" s="32"/>
      <c r="AMZ24" s="32"/>
      <c r="ANA24" s="33"/>
      <c r="ANB24" s="31"/>
      <c r="ANC24" s="32"/>
      <c r="AND24" s="32"/>
      <c r="ANE24" s="32"/>
      <c r="ANF24" s="32"/>
      <c r="ANG24" s="32"/>
      <c r="ANH24" s="33"/>
      <c r="ANI24" s="31"/>
      <c r="ANJ24" s="32"/>
      <c r="ANK24" s="32"/>
      <c r="ANL24" s="32"/>
      <c r="ANM24" s="32"/>
      <c r="ANN24" s="32"/>
      <c r="ANO24" s="33"/>
      <c r="ANP24" s="31"/>
      <c r="ANQ24" s="32"/>
      <c r="ANR24" s="32"/>
      <c r="ANS24" s="32"/>
      <c r="ANT24" s="32"/>
      <c r="ANU24" s="32"/>
      <c r="ANV24" s="33"/>
      <c r="ANW24" s="31"/>
      <c r="ANX24" s="32"/>
      <c r="ANY24" s="32"/>
      <c r="ANZ24" s="32"/>
      <c r="AOA24" s="32"/>
      <c r="AOB24" s="32"/>
      <c r="AOC24" s="33"/>
      <c r="AOD24" s="31"/>
      <c r="AOE24" s="32"/>
      <c r="AOF24" s="32"/>
      <c r="AOG24" s="32"/>
      <c r="AOH24" s="32"/>
      <c r="AOI24" s="32"/>
      <c r="AOJ24" s="33"/>
      <c r="AOK24" s="31"/>
      <c r="AOL24" s="32"/>
      <c r="AOM24" s="32"/>
      <c r="AON24" s="32"/>
      <c r="AOO24" s="32"/>
      <c r="AOP24" s="32"/>
      <c r="AOQ24" s="33"/>
      <c r="AOR24" s="31"/>
      <c r="AOS24" s="32"/>
      <c r="AOT24" s="32"/>
      <c r="AOU24" s="32"/>
      <c r="AOV24" s="32"/>
      <c r="AOW24" s="32"/>
      <c r="AOX24" s="33"/>
      <c r="AOY24" s="31"/>
      <c r="AOZ24" s="32"/>
      <c r="APA24" s="32"/>
      <c r="APB24" s="32"/>
      <c r="APC24" s="32"/>
      <c r="APD24" s="32"/>
      <c r="APE24" s="33"/>
      <c r="APF24" s="31"/>
      <c r="APG24" s="32"/>
      <c r="APH24" s="32"/>
      <c r="API24" s="32"/>
      <c r="APJ24" s="32"/>
      <c r="APK24" s="32"/>
      <c r="APL24" s="33"/>
      <c r="APM24" s="31"/>
      <c r="APN24" s="32"/>
      <c r="APO24" s="32"/>
      <c r="APP24" s="32"/>
      <c r="APQ24" s="32"/>
      <c r="APR24" s="32"/>
      <c r="APS24" s="33"/>
      <c r="APT24" s="31"/>
      <c r="APU24" s="32"/>
      <c r="APV24" s="32"/>
      <c r="APW24" s="32"/>
      <c r="APX24" s="32"/>
      <c r="APY24" s="32"/>
      <c r="APZ24" s="33"/>
      <c r="AQA24" s="31"/>
      <c r="AQB24" s="32"/>
      <c r="AQC24" s="32"/>
      <c r="AQD24" s="32"/>
      <c r="AQE24" s="32"/>
      <c r="AQF24" s="32"/>
      <c r="AQG24" s="33"/>
    </row>
    <row r="25" spans="1:1125" ht="30" customHeight="1">
      <c r="A25" s="247"/>
      <c r="B25" s="186"/>
      <c r="C25" s="191"/>
      <c r="D25" s="191"/>
      <c r="E25" s="12" t="s">
        <v>1</v>
      </c>
      <c r="F25" s="35"/>
      <c r="G25" s="36"/>
      <c r="H25" s="36"/>
      <c r="I25" s="36"/>
      <c r="J25" s="36"/>
      <c r="K25" s="36"/>
      <c r="L25" s="37"/>
      <c r="M25" s="38"/>
      <c r="N25" s="36"/>
      <c r="O25" s="36"/>
      <c r="P25" s="36"/>
      <c r="Q25" s="36"/>
      <c r="R25" s="36"/>
      <c r="S25" s="37"/>
      <c r="T25" s="35"/>
      <c r="U25" s="36"/>
      <c r="V25" s="36"/>
      <c r="W25" s="36"/>
      <c r="X25" s="36"/>
      <c r="Y25" s="36"/>
      <c r="Z25" s="37"/>
      <c r="AA25" s="35"/>
      <c r="AB25" s="36"/>
      <c r="AC25" s="36"/>
      <c r="AD25" s="36"/>
      <c r="AE25" s="36"/>
      <c r="AF25" s="36"/>
      <c r="AG25" s="37"/>
      <c r="AH25" s="35"/>
      <c r="AI25" s="36"/>
      <c r="AJ25" s="36"/>
      <c r="AK25" s="36"/>
      <c r="AL25" s="36"/>
      <c r="AM25" s="36"/>
      <c r="AN25" s="37"/>
      <c r="AO25" s="38"/>
      <c r="AP25" s="36"/>
      <c r="AQ25" s="36"/>
      <c r="AR25" s="36"/>
      <c r="AS25" s="36"/>
      <c r="AT25" s="36"/>
      <c r="AU25" s="37"/>
      <c r="AV25" s="35"/>
      <c r="AW25" s="36"/>
      <c r="AX25" s="36"/>
      <c r="AY25" s="36"/>
      <c r="AZ25" s="36"/>
      <c r="BA25" s="36"/>
      <c r="BB25" s="37"/>
      <c r="BC25" s="35"/>
      <c r="BD25" s="36"/>
      <c r="BE25" s="36"/>
      <c r="BF25" s="36"/>
      <c r="BG25" s="36"/>
      <c r="BH25" s="36"/>
      <c r="BI25" s="37"/>
      <c r="BJ25" s="35"/>
      <c r="BK25" s="36"/>
      <c r="BL25" s="36"/>
      <c r="BM25" s="36"/>
      <c r="BN25" s="36"/>
      <c r="BO25" s="36"/>
      <c r="BP25" s="37"/>
      <c r="BQ25" s="35"/>
      <c r="BR25" s="36"/>
      <c r="BS25" s="36"/>
      <c r="BT25" s="36"/>
      <c r="BU25" s="36"/>
      <c r="BV25" s="36"/>
      <c r="BW25" s="37"/>
      <c r="BX25" s="35"/>
      <c r="BY25" s="36"/>
      <c r="BZ25" s="36"/>
      <c r="CA25" s="36"/>
      <c r="CB25" s="36"/>
      <c r="CC25" s="36"/>
      <c r="CD25" s="37"/>
      <c r="CE25" s="35"/>
      <c r="CF25" s="36"/>
      <c r="CG25" s="36"/>
      <c r="CH25" s="36"/>
      <c r="CI25" s="36"/>
      <c r="CJ25" s="36"/>
      <c r="CK25" s="37"/>
      <c r="CL25" s="35"/>
      <c r="CM25" s="36"/>
      <c r="CN25" s="36"/>
      <c r="CO25" s="36"/>
      <c r="CP25" s="36"/>
      <c r="CQ25" s="36"/>
      <c r="CR25" s="37"/>
      <c r="CS25" s="35"/>
      <c r="CT25" s="36"/>
      <c r="CU25" s="36"/>
      <c r="CV25" s="36"/>
      <c r="CW25" s="36"/>
      <c r="CX25" s="36"/>
      <c r="CY25" s="37"/>
      <c r="CZ25" s="35"/>
      <c r="DA25" s="36"/>
      <c r="DB25" s="36"/>
      <c r="DC25" s="36"/>
      <c r="DD25" s="36"/>
      <c r="DE25" s="36"/>
      <c r="DF25" s="37"/>
      <c r="DG25" s="35"/>
      <c r="DH25" s="36"/>
      <c r="DI25" s="36"/>
      <c r="DJ25" s="36"/>
      <c r="DK25" s="36"/>
      <c r="DL25" s="36"/>
      <c r="DM25" s="37"/>
      <c r="DN25" s="35"/>
      <c r="DO25" s="36"/>
      <c r="DP25" s="36"/>
      <c r="DQ25" s="36"/>
      <c r="DR25" s="36"/>
      <c r="DS25" s="36"/>
      <c r="DT25" s="37"/>
      <c r="DU25" s="35"/>
      <c r="DV25" s="36"/>
      <c r="DW25" s="36"/>
      <c r="DX25" s="36"/>
      <c r="DY25" s="36"/>
      <c r="DZ25" s="36"/>
      <c r="EA25" s="37"/>
      <c r="EB25" s="35"/>
      <c r="EC25" s="36"/>
      <c r="ED25" s="36"/>
      <c r="EE25" s="36"/>
      <c r="EF25" s="36"/>
      <c r="EG25" s="36"/>
      <c r="EH25" s="37"/>
      <c r="EI25" s="35"/>
      <c r="EJ25" s="36"/>
      <c r="EK25" s="36"/>
      <c r="EL25" s="36"/>
      <c r="EM25" s="36"/>
      <c r="EN25" s="36"/>
      <c r="EO25" s="37"/>
      <c r="EP25" s="35"/>
      <c r="EQ25" s="36"/>
      <c r="ER25" s="36"/>
      <c r="ES25" s="36"/>
      <c r="ET25" s="36"/>
      <c r="EU25" s="36"/>
      <c r="EV25" s="37"/>
      <c r="EW25" s="35"/>
      <c r="EX25" s="36"/>
      <c r="EY25" s="36"/>
      <c r="EZ25" s="36"/>
      <c r="FA25" s="36"/>
      <c r="FB25" s="36"/>
      <c r="FC25" s="37"/>
      <c r="FD25" s="35"/>
      <c r="FE25" s="36"/>
      <c r="FF25" s="36"/>
      <c r="FG25" s="36"/>
      <c r="FH25" s="36"/>
      <c r="FI25" s="36"/>
      <c r="FJ25" s="37"/>
      <c r="FK25" s="35"/>
      <c r="FL25" s="36"/>
      <c r="FM25" s="36"/>
      <c r="FN25" s="36"/>
      <c r="FO25" s="36"/>
      <c r="FP25" s="36"/>
      <c r="FQ25" s="37"/>
      <c r="FR25" s="35"/>
      <c r="FS25" s="36"/>
      <c r="FT25" s="36"/>
      <c r="FU25" s="36"/>
      <c r="FV25" s="36"/>
      <c r="FW25" s="36"/>
      <c r="FX25" s="37"/>
      <c r="FY25" s="35"/>
      <c r="FZ25" s="36"/>
      <c r="GA25" s="36"/>
      <c r="GB25" s="36"/>
      <c r="GC25" s="36"/>
      <c r="GD25" s="36"/>
      <c r="GE25" s="37"/>
      <c r="GF25" s="35"/>
      <c r="GG25" s="36"/>
      <c r="GH25" s="36"/>
      <c r="GI25" s="36"/>
      <c r="GJ25" s="36"/>
      <c r="GK25" s="36"/>
      <c r="GL25" s="37"/>
      <c r="GM25" s="35"/>
      <c r="GN25" s="36"/>
      <c r="GO25" s="36"/>
      <c r="GP25" s="36"/>
      <c r="GQ25" s="36"/>
      <c r="GR25" s="36"/>
      <c r="GS25" s="37"/>
      <c r="GT25" s="35"/>
      <c r="GU25" s="36"/>
      <c r="GV25" s="36"/>
      <c r="GW25" s="36"/>
      <c r="GX25" s="36"/>
      <c r="GY25" s="36"/>
      <c r="GZ25" s="37"/>
      <c r="HA25" s="35"/>
      <c r="HB25" s="36"/>
      <c r="HC25" s="36"/>
      <c r="HD25" s="36"/>
      <c r="HE25" s="36"/>
      <c r="HF25" s="36"/>
      <c r="HG25" s="37"/>
      <c r="HH25" s="35"/>
      <c r="HI25" s="36"/>
      <c r="HJ25" s="36"/>
      <c r="HK25" s="36"/>
      <c r="HL25" s="36"/>
      <c r="HM25" s="36"/>
      <c r="HN25" s="37"/>
      <c r="HO25" s="35"/>
      <c r="HP25" s="36"/>
      <c r="HQ25" s="36"/>
      <c r="HR25" s="36"/>
      <c r="HS25" s="36"/>
      <c r="HT25" s="36"/>
      <c r="HU25" s="37"/>
      <c r="HV25" s="35"/>
      <c r="HW25" s="36"/>
      <c r="HX25" s="36"/>
      <c r="HY25" s="36"/>
      <c r="HZ25" s="36"/>
      <c r="IA25" s="36"/>
      <c r="IB25" s="37"/>
      <c r="IC25" s="35"/>
      <c r="ID25" s="36"/>
      <c r="IE25" s="36"/>
      <c r="IF25" s="36"/>
      <c r="IG25" s="36"/>
      <c r="IH25" s="36"/>
      <c r="II25" s="37"/>
      <c r="IJ25" s="35"/>
      <c r="IK25" s="36"/>
      <c r="IL25" s="36"/>
      <c r="IM25" s="36"/>
      <c r="IN25" s="36"/>
      <c r="IO25" s="36"/>
      <c r="IP25" s="37"/>
      <c r="IQ25" s="35"/>
      <c r="IR25" s="36"/>
      <c r="IS25" s="36"/>
      <c r="IT25" s="36"/>
      <c r="IU25" s="36"/>
      <c r="IV25" s="36"/>
      <c r="IW25" s="37"/>
      <c r="IX25" s="35"/>
      <c r="IY25" s="36"/>
      <c r="IZ25" s="36"/>
      <c r="JA25" s="36"/>
      <c r="JB25" s="36"/>
      <c r="JC25" s="36"/>
      <c r="JD25" s="37"/>
      <c r="JE25" s="35"/>
      <c r="JF25" s="36"/>
      <c r="JG25" s="36"/>
      <c r="JH25" s="36"/>
      <c r="JI25" s="36"/>
      <c r="JJ25" s="36"/>
      <c r="JK25" s="37"/>
      <c r="JL25" s="35"/>
      <c r="JM25" s="36"/>
      <c r="JN25" s="36"/>
      <c r="JO25" s="36"/>
      <c r="JP25" s="36"/>
      <c r="JQ25" s="36"/>
      <c r="JR25" s="37"/>
      <c r="JS25" s="35"/>
      <c r="JT25" s="36"/>
      <c r="JU25" s="36"/>
      <c r="JV25" s="36"/>
      <c r="JW25" s="36"/>
      <c r="JX25" s="36"/>
      <c r="JY25" s="37"/>
      <c r="JZ25" s="35"/>
      <c r="KA25" s="36"/>
      <c r="KB25" s="36"/>
      <c r="KC25" s="36"/>
      <c r="KD25" s="36"/>
      <c r="KE25" s="36"/>
      <c r="KF25" s="37"/>
      <c r="KG25" s="35"/>
      <c r="KH25" s="36"/>
      <c r="KI25" s="36"/>
      <c r="KJ25" s="36"/>
      <c r="KK25" s="36"/>
      <c r="KL25" s="36"/>
      <c r="KM25" s="37"/>
      <c r="KN25" s="35"/>
      <c r="KO25" s="36"/>
      <c r="KP25" s="36"/>
      <c r="KQ25" s="36"/>
      <c r="KR25" s="36"/>
      <c r="KS25" s="36"/>
      <c r="KT25" s="37"/>
      <c r="KU25" s="35"/>
      <c r="KV25" s="36"/>
      <c r="KW25" s="36"/>
      <c r="KX25" s="36"/>
      <c r="KY25" s="36"/>
      <c r="KZ25" s="36"/>
      <c r="LA25" s="37"/>
      <c r="LB25" s="35"/>
      <c r="LC25" s="36"/>
      <c r="LD25" s="36"/>
      <c r="LE25" s="36"/>
      <c r="LF25" s="36"/>
      <c r="LG25" s="36"/>
      <c r="LH25" s="37"/>
      <c r="LI25" s="35"/>
      <c r="LJ25" s="36"/>
      <c r="LK25" s="36"/>
      <c r="LL25" s="36"/>
      <c r="LM25" s="36"/>
      <c r="LN25" s="36"/>
      <c r="LO25" s="37"/>
      <c r="LP25" s="35"/>
      <c r="LQ25" s="36"/>
      <c r="LR25" s="36"/>
      <c r="LS25" s="36"/>
      <c r="LT25" s="36"/>
      <c r="LU25" s="36"/>
      <c r="LV25" s="37"/>
      <c r="LW25" s="35"/>
      <c r="LX25" s="36"/>
      <c r="LY25" s="36"/>
      <c r="LZ25" s="36"/>
      <c r="MA25" s="36"/>
      <c r="MB25" s="36"/>
      <c r="MC25" s="37"/>
      <c r="MD25" s="35"/>
      <c r="ME25" s="36"/>
      <c r="MF25" s="36"/>
      <c r="MG25" s="36"/>
      <c r="MH25" s="36"/>
      <c r="MI25" s="36"/>
      <c r="MJ25" s="37"/>
      <c r="MK25" s="35"/>
      <c r="ML25" s="36"/>
      <c r="MM25" s="36"/>
      <c r="MN25" s="36"/>
      <c r="MO25" s="36"/>
      <c r="MP25" s="36"/>
      <c r="MQ25" s="37"/>
      <c r="MR25" s="35"/>
      <c r="MS25" s="36"/>
      <c r="MT25" s="36"/>
      <c r="MU25" s="36"/>
      <c r="MV25" s="36"/>
      <c r="MW25" s="36"/>
      <c r="MX25" s="37"/>
      <c r="MY25" s="35"/>
      <c r="MZ25" s="36"/>
      <c r="NA25" s="36"/>
      <c r="NB25" s="36"/>
      <c r="NC25" s="36"/>
      <c r="ND25" s="36"/>
      <c r="NE25" s="37"/>
      <c r="NF25" s="35"/>
      <c r="NG25" s="36"/>
      <c r="NH25" s="36"/>
      <c r="NI25" s="36"/>
      <c r="NJ25" s="36"/>
      <c r="NK25" s="36"/>
      <c r="NL25" s="37"/>
      <c r="NM25" s="35"/>
      <c r="NN25" s="36"/>
      <c r="NO25" s="36"/>
      <c r="NP25" s="36"/>
      <c r="NQ25" s="36"/>
      <c r="NR25" s="36"/>
      <c r="NS25" s="37"/>
      <c r="NT25" s="35"/>
      <c r="NU25" s="36"/>
      <c r="NV25" s="36"/>
      <c r="NW25" s="36"/>
      <c r="NX25" s="36"/>
      <c r="NY25" s="36"/>
      <c r="NZ25" s="37"/>
      <c r="OA25" s="35"/>
      <c r="OB25" s="36"/>
      <c r="OC25" s="36"/>
      <c r="OD25" s="36"/>
      <c r="OE25" s="36"/>
      <c r="OF25" s="36"/>
      <c r="OG25" s="37"/>
      <c r="OH25" s="35"/>
      <c r="OI25" s="36"/>
      <c r="OJ25" s="36"/>
      <c r="OK25" s="36"/>
      <c r="OL25" s="36"/>
      <c r="OM25" s="36"/>
      <c r="ON25" s="37"/>
      <c r="OO25" s="35"/>
      <c r="OP25" s="36"/>
      <c r="OQ25" s="36"/>
      <c r="OR25" s="36"/>
      <c r="OS25" s="36"/>
      <c r="OT25" s="36"/>
      <c r="OU25" s="37"/>
      <c r="OV25" s="35"/>
      <c r="OW25" s="36"/>
      <c r="OX25" s="36"/>
      <c r="OY25" s="36"/>
      <c r="OZ25" s="36"/>
      <c r="PA25" s="36"/>
      <c r="PB25" s="37"/>
      <c r="PC25" s="35"/>
      <c r="PD25" s="36"/>
      <c r="PE25" s="36"/>
      <c r="PF25" s="36"/>
      <c r="PG25" s="36"/>
      <c r="PH25" s="36"/>
      <c r="PI25" s="37"/>
      <c r="PJ25" s="35"/>
      <c r="PK25" s="36"/>
      <c r="PL25" s="36"/>
      <c r="PM25" s="36"/>
      <c r="PN25" s="36"/>
      <c r="PO25" s="36"/>
      <c r="PP25" s="37"/>
      <c r="PQ25" s="35"/>
      <c r="PR25" s="36"/>
      <c r="PS25" s="36"/>
      <c r="PT25" s="36"/>
      <c r="PU25" s="36"/>
      <c r="PV25" s="36"/>
      <c r="PW25" s="37"/>
      <c r="PX25" s="35"/>
      <c r="PY25" s="36"/>
      <c r="PZ25" s="36"/>
      <c r="QA25" s="36"/>
      <c r="QB25" s="36"/>
      <c r="QC25" s="36"/>
      <c r="QD25" s="37"/>
      <c r="QE25" s="35"/>
      <c r="QF25" s="36"/>
      <c r="QG25" s="36"/>
      <c r="QH25" s="36"/>
      <c r="QI25" s="36"/>
      <c r="QJ25" s="36"/>
      <c r="QK25" s="37"/>
      <c r="QL25" s="35"/>
      <c r="QM25" s="36"/>
      <c r="QN25" s="36"/>
      <c r="QO25" s="36"/>
      <c r="QP25" s="36"/>
      <c r="QQ25" s="36"/>
      <c r="QR25" s="37"/>
      <c r="QS25" s="35"/>
      <c r="QT25" s="36"/>
      <c r="QU25" s="36"/>
      <c r="QV25" s="36"/>
      <c r="QW25" s="36"/>
      <c r="QX25" s="36"/>
      <c r="QY25" s="37"/>
      <c r="QZ25" s="35"/>
      <c r="RA25" s="36"/>
      <c r="RB25" s="36"/>
      <c r="RC25" s="36"/>
      <c r="RD25" s="36"/>
      <c r="RE25" s="36"/>
      <c r="RF25" s="37"/>
      <c r="RG25" s="35"/>
      <c r="RH25" s="36"/>
      <c r="RI25" s="36"/>
      <c r="RJ25" s="36"/>
      <c r="RK25" s="36"/>
      <c r="RL25" s="36"/>
      <c r="RM25" s="37"/>
      <c r="RN25" s="35"/>
      <c r="RO25" s="36"/>
      <c r="RP25" s="36"/>
      <c r="RQ25" s="36"/>
      <c r="RR25" s="36"/>
      <c r="RS25" s="36"/>
      <c r="RT25" s="37"/>
      <c r="RU25" s="35"/>
      <c r="RV25" s="36"/>
      <c r="RW25" s="36"/>
      <c r="RX25" s="36"/>
      <c r="RY25" s="36"/>
      <c r="RZ25" s="36"/>
      <c r="SA25" s="37"/>
      <c r="SB25" s="35"/>
      <c r="SC25" s="36"/>
      <c r="SD25" s="36"/>
      <c r="SE25" s="36"/>
      <c r="SF25" s="36"/>
      <c r="SG25" s="36"/>
      <c r="SH25" s="37"/>
      <c r="SI25" s="35"/>
      <c r="SJ25" s="36"/>
      <c r="SK25" s="36"/>
      <c r="SL25" s="36"/>
      <c r="SM25" s="36"/>
      <c r="SN25" s="36"/>
      <c r="SO25" s="37"/>
      <c r="SP25" s="35"/>
      <c r="SQ25" s="36"/>
      <c r="SR25" s="36"/>
      <c r="SS25" s="36"/>
      <c r="ST25" s="36"/>
      <c r="SU25" s="36"/>
      <c r="SV25" s="37"/>
      <c r="SW25" s="35"/>
      <c r="SX25" s="36"/>
      <c r="SY25" s="36"/>
      <c r="SZ25" s="36"/>
      <c r="TA25" s="36"/>
      <c r="TB25" s="36"/>
      <c r="TC25" s="37"/>
      <c r="TD25" s="35"/>
      <c r="TE25" s="36"/>
      <c r="TF25" s="36"/>
      <c r="TG25" s="36"/>
      <c r="TH25" s="36"/>
      <c r="TI25" s="36"/>
      <c r="TJ25" s="37"/>
      <c r="TK25" s="35"/>
      <c r="TL25" s="36"/>
      <c r="TM25" s="36"/>
      <c r="TN25" s="36"/>
      <c r="TO25" s="36"/>
      <c r="TP25" s="36"/>
      <c r="TQ25" s="37"/>
      <c r="TR25" s="35"/>
      <c r="TS25" s="36"/>
      <c r="TT25" s="36"/>
      <c r="TU25" s="36"/>
      <c r="TV25" s="36"/>
      <c r="TW25" s="36"/>
      <c r="TX25" s="37"/>
      <c r="TY25" s="35"/>
      <c r="TZ25" s="36"/>
      <c r="UA25" s="36"/>
      <c r="UB25" s="36"/>
      <c r="UC25" s="36"/>
      <c r="UD25" s="36"/>
      <c r="UE25" s="37"/>
      <c r="UF25" s="35"/>
      <c r="UG25" s="36"/>
      <c r="UH25" s="36"/>
      <c r="UI25" s="36"/>
      <c r="UJ25" s="36"/>
      <c r="UK25" s="36"/>
      <c r="UL25" s="37"/>
      <c r="UM25" s="35"/>
      <c r="UN25" s="36"/>
      <c r="UO25" s="36"/>
      <c r="UP25" s="36"/>
      <c r="UQ25" s="36"/>
      <c r="UR25" s="36"/>
      <c r="US25" s="37"/>
      <c r="UT25" s="35"/>
      <c r="UU25" s="36"/>
      <c r="UV25" s="36"/>
      <c r="UW25" s="36"/>
      <c r="UX25" s="36"/>
      <c r="UY25" s="36"/>
      <c r="UZ25" s="37"/>
      <c r="VA25" s="35"/>
      <c r="VB25" s="36"/>
      <c r="VC25" s="36"/>
      <c r="VD25" s="36"/>
      <c r="VE25" s="36"/>
      <c r="VF25" s="36"/>
      <c r="VG25" s="37"/>
      <c r="VH25" s="35"/>
      <c r="VI25" s="36"/>
      <c r="VJ25" s="36"/>
      <c r="VK25" s="36"/>
      <c r="VL25" s="36"/>
      <c r="VM25" s="36"/>
      <c r="VN25" s="37"/>
      <c r="VO25" s="35"/>
      <c r="VP25" s="36"/>
      <c r="VQ25" s="36"/>
      <c r="VR25" s="36"/>
      <c r="VS25" s="36"/>
      <c r="VT25" s="36"/>
      <c r="VU25" s="37"/>
      <c r="VV25" s="35"/>
      <c r="VW25" s="36"/>
      <c r="VX25" s="36"/>
      <c r="VY25" s="36"/>
      <c r="VZ25" s="36"/>
      <c r="WA25" s="36"/>
      <c r="WB25" s="37"/>
      <c r="WC25" s="35"/>
      <c r="WD25" s="36"/>
      <c r="WE25" s="36"/>
      <c r="WF25" s="36"/>
      <c r="WG25" s="36"/>
      <c r="WH25" s="36"/>
      <c r="WI25" s="37"/>
      <c r="WJ25" s="35"/>
      <c r="WK25" s="36"/>
      <c r="WL25" s="36"/>
      <c r="WM25" s="36"/>
      <c r="WN25" s="36"/>
      <c r="WO25" s="36"/>
      <c r="WP25" s="37"/>
      <c r="WQ25" s="35"/>
      <c r="WR25" s="36"/>
      <c r="WS25" s="36"/>
      <c r="WT25" s="36"/>
      <c r="WU25" s="36"/>
      <c r="WV25" s="36"/>
      <c r="WW25" s="37"/>
      <c r="WX25" s="35"/>
      <c r="WY25" s="36"/>
      <c r="WZ25" s="36"/>
      <c r="XA25" s="36"/>
      <c r="XB25" s="36"/>
      <c r="XC25" s="36"/>
      <c r="XD25" s="37"/>
      <c r="XE25" s="35"/>
      <c r="XF25" s="36"/>
      <c r="XG25" s="36"/>
      <c r="XH25" s="36"/>
      <c r="XI25" s="36"/>
      <c r="XJ25" s="36"/>
      <c r="XK25" s="37"/>
      <c r="XL25" s="35"/>
      <c r="XM25" s="36"/>
      <c r="XN25" s="36"/>
      <c r="XO25" s="36"/>
      <c r="XP25" s="36"/>
      <c r="XQ25" s="36"/>
      <c r="XR25" s="37"/>
      <c r="XS25" s="35"/>
      <c r="XT25" s="36"/>
      <c r="XU25" s="36"/>
      <c r="XV25" s="36"/>
      <c r="XW25" s="36"/>
      <c r="XX25" s="36"/>
      <c r="XY25" s="37"/>
      <c r="XZ25" s="35"/>
      <c r="YA25" s="36"/>
      <c r="YB25" s="36"/>
      <c r="YC25" s="36"/>
      <c r="YD25" s="36"/>
      <c r="YE25" s="36"/>
      <c r="YF25" s="37"/>
      <c r="YG25" s="35"/>
      <c r="YH25" s="36"/>
      <c r="YI25" s="36"/>
      <c r="YJ25" s="36"/>
      <c r="YK25" s="36"/>
      <c r="YL25" s="36"/>
      <c r="YM25" s="37"/>
      <c r="YN25" s="35"/>
      <c r="YO25" s="36"/>
      <c r="YP25" s="36"/>
      <c r="YQ25" s="36"/>
      <c r="YR25" s="36"/>
      <c r="YS25" s="36"/>
      <c r="YT25" s="37"/>
      <c r="YU25" s="35"/>
      <c r="YV25" s="36"/>
      <c r="YW25" s="36"/>
      <c r="YX25" s="36"/>
      <c r="YY25" s="36"/>
      <c r="YZ25" s="36"/>
      <c r="ZA25" s="37"/>
      <c r="ZB25" s="35"/>
      <c r="ZC25" s="36"/>
      <c r="ZD25" s="36"/>
      <c r="ZE25" s="36"/>
      <c r="ZF25" s="36"/>
      <c r="ZG25" s="36"/>
      <c r="ZH25" s="37"/>
      <c r="ZI25" s="35"/>
      <c r="ZJ25" s="36"/>
      <c r="ZK25" s="36"/>
      <c r="ZL25" s="36"/>
      <c r="ZM25" s="36"/>
      <c r="ZN25" s="36"/>
      <c r="ZO25" s="37"/>
      <c r="ZP25" s="35"/>
      <c r="ZQ25" s="36"/>
      <c r="ZR25" s="36"/>
      <c r="ZS25" s="36"/>
      <c r="ZT25" s="36"/>
      <c r="ZU25" s="36"/>
      <c r="ZV25" s="37"/>
      <c r="ZW25" s="35"/>
      <c r="ZX25" s="36"/>
      <c r="ZY25" s="36"/>
      <c r="ZZ25" s="36"/>
      <c r="AAA25" s="36"/>
      <c r="AAB25" s="36"/>
      <c r="AAC25" s="37"/>
      <c r="AAD25" s="35"/>
      <c r="AAE25" s="36"/>
      <c r="AAF25" s="36"/>
      <c r="AAG25" s="36"/>
      <c r="AAH25" s="36"/>
      <c r="AAI25" s="36"/>
      <c r="AAJ25" s="37"/>
      <c r="AAK25" s="35"/>
      <c r="AAL25" s="36"/>
      <c r="AAM25" s="36"/>
      <c r="AAN25" s="36"/>
      <c r="AAO25" s="36"/>
      <c r="AAP25" s="36"/>
      <c r="AAQ25" s="37"/>
      <c r="AAR25" s="35"/>
      <c r="AAS25" s="36"/>
      <c r="AAT25" s="36"/>
      <c r="AAU25" s="36"/>
      <c r="AAV25" s="36"/>
      <c r="AAW25" s="36"/>
      <c r="AAX25" s="37"/>
      <c r="AAY25" s="35"/>
      <c r="AAZ25" s="36"/>
      <c r="ABA25" s="36"/>
      <c r="ABB25" s="36"/>
      <c r="ABC25" s="36"/>
      <c r="ABD25" s="36"/>
      <c r="ABE25" s="37"/>
      <c r="ABF25" s="35"/>
      <c r="ABG25" s="36"/>
      <c r="ABH25" s="36"/>
      <c r="ABI25" s="36"/>
      <c r="ABJ25" s="36"/>
      <c r="ABK25" s="36"/>
      <c r="ABL25" s="37"/>
      <c r="ABM25" s="35"/>
      <c r="ABN25" s="36"/>
      <c r="ABO25" s="36"/>
      <c r="ABP25" s="36"/>
      <c r="ABQ25" s="36"/>
      <c r="ABR25" s="36"/>
      <c r="ABS25" s="37"/>
      <c r="ABT25" s="35"/>
      <c r="ABU25" s="36"/>
      <c r="ABV25" s="36"/>
      <c r="ABW25" s="36"/>
      <c r="ABX25" s="36"/>
      <c r="ABY25" s="36"/>
      <c r="ABZ25" s="37"/>
      <c r="ACA25" s="35"/>
      <c r="ACB25" s="36"/>
      <c r="ACC25" s="36"/>
      <c r="ACD25" s="36"/>
      <c r="ACE25" s="36"/>
      <c r="ACF25" s="36"/>
      <c r="ACG25" s="37"/>
      <c r="ACH25" s="35"/>
      <c r="ACI25" s="36"/>
      <c r="ACJ25" s="36"/>
      <c r="ACK25" s="36"/>
      <c r="ACL25" s="36"/>
      <c r="ACM25" s="36"/>
      <c r="ACN25" s="37"/>
      <c r="ACO25" s="35"/>
      <c r="ACP25" s="36"/>
      <c r="ACQ25" s="36"/>
      <c r="ACR25" s="36"/>
      <c r="ACS25" s="36"/>
      <c r="ACT25" s="36"/>
      <c r="ACU25" s="37"/>
      <c r="ACV25" s="35"/>
      <c r="ACW25" s="36"/>
      <c r="ACX25" s="36"/>
      <c r="ACY25" s="36"/>
      <c r="ACZ25" s="36"/>
      <c r="ADA25" s="36"/>
      <c r="ADB25" s="37"/>
      <c r="ADC25" s="35"/>
      <c r="ADD25" s="36"/>
      <c r="ADE25" s="36"/>
      <c r="ADF25" s="36"/>
      <c r="ADG25" s="36"/>
      <c r="ADH25" s="36"/>
      <c r="ADI25" s="37"/>
      <c r="ADJ25" s="35"/>
      <c r="ADK25" s="36"/>
      <c r="ADL25" s="36"/>
      <c r="ADM25" s="36"/>
      <c r="ADN25" s="36"/>
      <c r="ADO25" s="36"/>
      <c r="ADP25" s="37"/>
      <c r="ADQ25" s="35"/>
      <c r="ADR25" s="36"/>
      <c r="ADS25" s="36"/>
      <c r="ADT25" s="36"/>
      <c r="ADU25" s="36"/>
      <c r="ADV25" s="36"/>
      <c r="ADW25" s="37"/>
      <c r="ADX25" s="35"/>
      <c r="ADY25" s="36"/>
      <c r="ADZ25" s="36"/>
      <c r="AEA25" s="36"/>
      <c r="AEB25" s="36"/>
      <c r="AEC25" s="36"/>
      <c r="AED25" s="37"/>
      <c r="AEE25" s="35"/>
      <c r="AEF25" s="36"/>
      <c r="AEG25" s="36"/>
      <c r="AEH25" s="36"/>
      <c r="AEI25" s="36"/>
      <c r="AEJ25" s="36"/>
      <c r="AEK25" s="37"/>
      <c r="AEL25" s="35"/>
      <c r="AEM25" s="36"/>
      <c r="AEN25" s="36"/>
      <c r="AEO25" s="36"/>
      <c r="AEP25" s="36"/>
      <c r="AEQ25" s="36"/>
      <c r="AER25" s="37"/>
      <c r="AES25" s="35"/>
      <c r="AET25" s="36"/>
      <c r="AEU25" s="36"/>
      <c r="AEV25" s="36"/>
      <c r="AEW25" s="36"/>
      <c r="AEX25" s="36"/>
      <c r="AEY25" s="37"/>
      <c r="AEZ25" s="35"/>
      <c r="AFA25" s="36"/>
      <c r="AFB25" s="36"/>
      <c r="AFC25" s="36"/>
      <c r="AFD25" s="36"/>
      <c r="AFE25" s="36"/>
      <c r="AFF25" s="37"/>
      <c r="AFG25" s="35"/>
      <c r="AFH25" s="36"/>
      <c r="AFI25" s="36"/>
      <c r="AFJ25" s="36"/>
      <c r="AFK25" s="36"/>
      <c r="AFL25" s="36"/>
      <c r="AFM25" s="37"/>
      <c r="AFN25" s="35"/>
      <c r="AFO25" s="36"/>
      <c r="AFP25" s="36"/>
      <c r="AFQ25" s="36"/>
      <c r="AFR25" s="36"/>
      <c r="AFS25" s="36"/>
      <c r="AFT25" s="37"/>
      <c r="AFU25" s="35"/>
      <c r="AFV25" s="36"/>
      <c r="AFW25" s="36"/>
      <c r="AFX25" s="36"/>
      <c r="AFY25" s="36"/>
      <c r="AFZ25" s="36"/>
      <c r="AGA25" s="37"/>
      <c r="AGB25" s="35"/>
      <c r="AGC25" s="36"/>
      <c r="AGD25" s="36"/>
      <c r="AGE25" s="36"/>
      <c r="AGF25" s="36"/>
      <c r="AGG25" s="36"/>
      <c r="AGH25" s="37"/>
      <c r="AGI25" s="35"/>
      <c r="AGJ25" s="36"/>
      <c r="AGK25" s="36"/>
      <c r="AGL25" s="36"/>
      <c r="AGM25" s="36"/>
      <c r="AGN25" s="36"/>
      <c r="AGO25" s="37"/>
      <c r="AGP25" s="35"/>
      <c r="AGQ25" s="36"/>
      <c r="AGR25" s="36"/>
      <c r="AGS25" s="36"/>
      <c r="AGT25" s="36"/>
      <c r="AGU25" s="36"/>
      <c r="AGV25" s="37"/>
      <c r="AGW25" s="35"/>
      <c r="AGX25" s="36"/>
      <c r="AGY25" s="36"/>
      <c r="AGZ25" s="36"/>
      <c r="AHA25" s="36"/>
      <c r="AHB25" s="36"/>
      <c r="AHC25" s="37"/>
      <c r="AHD25" s="35"/>
      <c r="AHE25" s="36"/>
      <c r="AHF25" s="36"/>
      <c r="AHG25" s="36"/>
      <c r="AHH25" s="36"/>
      <c r="AHI25" s="36"/>
      <c r="AHJ25" s="37"/>
      <c r="AHK25" s="35"/>
      <c r="AHL25" s="36"/>
      <c r="AHM25" s="36"/>
      <c r="AHN25" s="36"/>
      <c r="AHO25" s="36"/>
      <c r="AHP25" s="36"/>
      <c r="AHQ25" s="37"/>
      <c r="AHR25" s="35"/>
      <c r="AHS25" s="36"/>
      <c r="AHT25" s="36"/>
      <c r="AHU25" s="36"/>
      <c r="AHV25" s="36"/>
      <c r="AHW25" s="36"/>
      <c r="AHX25" s="37"/>
      <c r="AHY25" s="35"/>
      <c r="AHZ25" s="36"/>
      <c r="AIA25" s="36"/>
      <c r="AIB25" s="36"/>
      <c r="AIC25" s="36"/>
      <c r="AID25" s="36"/>
      <c r="AIE25" s="37"/>
      <c r="AIF25" s="35"/>
      <c r="AIG25" s="36"/>
      <c r="AIH25" s="36"/>
      <c r="AII25" s="36"/>
      <c r="AIJ25" s="36"/>
      <c r="AIK25" s="36"/>
      <c r="AIL25" s="37"/>
      <c r="AIM25" s="35"/>
      <c r="AIN25" s="36"/>
      <c r="AIO25" s="36"/>
      <c r="AIP25" s="36"/>
      <c r="AIQ25" s="36"/>
      <c r="AIR25" s="36"/>
      <c r="AIS25" s="37"/>
      <c r="AIT25" s="35"/>
      <c r="AIU25" s="36"/>
      <c r="AIV25" s="36"/>
      <c r="AIW25" s="36"/>
      <c r="AIX25" s="36"/>
      <c r="AIY25" s="36"/>
      <c r="AIZ25" s="37"/>
      <c r="AJA25" s="35"/>
      <c r="AJB25" s="36"/>
      <c r="AJC25" s="36"/>
      <c r="AJD25" s="36"/>
      <c r="AJE25" s="36"/>
      <c r="AJF25" s="36"/>
      <c r="AJG25" s="37"/>
      <c r="AJH25" s="35"/>
      <c r="AJI25" s="36"/>
      <c r="AJJ25" s="36"/>
      <c r="AJK25" s="36"/>
      <c r="AJL25" s="36"/>
      <c r="AJM25" s="36"/>
      <c r="AJN25" s="37"/>
      <c r="AJO25" s="35"/>
      <c r="AJP25" s="36"/>
      <c r="AJQ25" s="36"/>
      <c r="AJR25" s="36"/>
      <c r="AJS25" s="36"/>
      <c r="AJT25" s="36"/>
      <c r="AJU25" s="37"/>
      <c r="AJV25" s="35"/>
      <c r="AJW25" s="36"/>
      <c r="AJX25" s="36"/>
      <c r="AJY25" s="36"/>
      <c r="AJZ25" s="36"/>
      <c r="AKA25" s="36"/>
      <c r="AKB25" s="37"/>
      <c r="AKC25" s="35"/>
      <c r="AKD25" s="36"/>
      <c r="AKE25" s="36"/>
      <c r="AKF25" s="36"/>
      <c r="AKG25" s="36"/>
      <c r="AKH25" s="36"/>
      <c r="AKI25" s="37"/>
      <c r="AKJ25" s="35"/>
      <c r="AKK25" s="36"/>
      <c r="AKL25" s="36"/>
      <c r="AKM25" s="36"/>
      <c r="AKN25" s="36"/>
      <c r="AKO25" s="36"/>
      <c r="AKP25" s="37"/>
      <c r="AKQ25" s="35"/>
      <c r="AKR25" s="36"/>
      <c r="AKS25" s="36"/>
      <c r="AKT25" s="36"/>
      <c r="AKU25" s="36"/>
      <c r="AKV25" s="36"/>
      <c r="AKW25" s="37"/>
      <c r="AKX25" s="35"/>
      <c r="AKY25" s="36"/>
      <c r="AKZ25" s="36"/>
      <c r="ALA25" s="36"/>
      <c r="ALB25" s="36"/>
      <c r="ALC25" s="36"/>
      <c r="ALD25" s="37"/>
      <c r="ALE25" s="35"/>
      <c r="ALF25" s="36"/>
      <c r="ALG25" s="36"/>
      <c r="ALH25" s="36"/>
      <c r="ALI25" s="36"/>
      <c r="ALJ25" s="36"/>
      <c r="ALK25" s="37"/>
      <c r="ALL25" s="35"/>
      <c r="ALM25" s="36"/>
      <c r="ALN25" s="36"/>
      <c r="ALO25" s="36"/>
      <c r="ALP25" s="36"/>
      <c r="ALQ25" s="36"/>
      <c r="ALR25" s="37"/>
      <c r="ALS25" s="35"/>
      <c r="ALT25" s="36"/>
      <c r="ALU25" s="36"/>
      <c r="ALV25" s="36"/>
      <c r="ALW25" s="36"/>
      <c r="ALX25" s="36"/>
      <c r="ALY25" s="37"/>
      <c r="ALZ25" s="35"/>
      <c r="AMA25" s="36"/>
      <c r="AMB25" s="36"/>
      <c r="AMC25" s="36"/>
      <c r="AMD25" s="36"/>
      <c r="AME25" s="36"/>
      <c r="AMF25" s="37"/>
      <c r="AMG25" s="35"/>
      <c r="AMH25" s="36"/>
      <c r="AMI25" s="36"/>
      <c r="AMJ25" s="36"/>
      <c r="AMK25" s="36"/>
      <c r="AML25" s="36"/>
      <c r="AMM25" s="37"/>
      <c r="AMN25" s="35"/>
      <c r="AMO25" s="36"/>
      <c r="AMP25" s="36"/>
      <c r="AMQ25" s="36"/>
      <c r="AMR25" s="36"/>
      <c r="AMS25" s="36"/>
      <c r="AMT25" s="37"/>
      <c r="AMU25" s="35"/>
      <c r="AMV25" s="36"/>
      <c r="AMW25" s="36"/>
      <c r="AMX25" s="36"/>
      <c r="AMY25" s="36"/>
      <c r="AMZ25" s="36"/>
      <c r="ANA25" s="37"/>
      <c r="ANB25" s="35"/>
      <c r="ANC25" s="36"/>
      <c r="AND25" s="36"/>
      <c r="ANE25" s="36"/>
      <c r="ANF25" s="36"/>
      <c r="ANG25" s="36"/>
      <c r="ANH25" s="37"/>
      <c r="ANI25" s="35"/>
      <c r="ANJ25" s="36"/>
      <c r="ANK25" s="36"/>
      <c r="ANL25" s="36"/>
      <c r="ANM25" s="36"/>
      <c r="ANN25" s="36"/>
      <c r="ANO25" s="37"/>
      <c r="ANP25" s="35"/>
      <c r="ANQ25" s="36"/>
      <c r="ANR25" s="36"/>
      <c r="ANS25" s="36"/>
      <c r="ANT25" s="36"/>
      <c r="ANU25" s="36"/>
      <c r="ANV25" s="37"/>
      <c r="ANW25" s="35"/>
      <c r="ANX25" s="36"/>
      <c r="ANY25" s="36"/>
      <c r="ANZ25" s="36"/>
      <c r="AOA25" s="36"/>
      <c r="AOB25" s="36"/>
      <c r="AOC25" s="37"/>
      <c r="AOD25" s="35"/>
      <c r="AOE25" s="36"/>
      <c r="AOF25" s="36"/>
      <c r="AOG25" s="36"/>
      <c r="AOH25" s="36"/>
      <c r="AOI25" s="36"/>
      <c r="AOJ25" s="37"/>
      <c r="AOK25" s="35"/>
      <c r="AOL25" s="36"/>
      <c r="AOM25" s="36"/>
      <c r="AON25" s="36"/>
      <c r="AOO25" s="36"/>
      <c r="AOP25" s="36"/>
      <c r="AOQ25" s="37"/>
      <c r="AOR25" s="35"/>
      <c r="AOS25" s="36"/>
      <c r="AOT25" s="36"/>
      <c r="AOU25" s="36"/>
      <c r="AOV25" s="36"/>
      <c r="AOW25" s="36"/>
      <c r="AOX25" s="37"/>
      <c r="AOY25" s="35"/>
      <c r="AOZ25" s="36"/>
      <c r="APA25" s="36"/>
      <c r="APB25" s="36"/>
      <c r="APC25" s="36"/>
      <c r="APD25" s="36"/>
      <c r="APE25" s="37"/>
      <c r="APF25" s="35"/>
      <c r="APG25" s="36"/>
      <c r="APH25" s="36"/>
      <c r="API25" s="36"/>
      <c r="APJ25" s="36"/>
      <c r="APK25" s="36"/>
      <c r="APL25" s="37"/>
      <c r="APM25" s="35"/>
      <c r="APN25" s="36"/>
      <c r="APO25" s="36"/>
      <c r="APP25" s="36"/>
      <c r="APQ25" s="36"/>
      <c r="APR25" s="36"/>
      <c r="APS25" s="37"/>
      <c r="APT25" s="35"/>
      <c r="APU25" s="36"/>
      <c r="APV25" s="36"/>
      <c r="APW25" s="36"/>
      <c r="APX25" s="36"/>
      <c r="APY25" s="36"/>
      <c r="APZ25" s="37"/>
      <c r="AQA25" s="35"/>
      <c r="AQB25" s="36"/>
      <c r="AQC25" s="36"/>
      <c r="AQD25" s="36"/>
      <c r="AQE25" s="36"/>
      <c r="AQF25" s="36"/>
      <c r="AQG25" s="37"/>
    </row>
    <row r="26" spans="1:1125" ht="30" customHeight="1">
      <c r="A26" s="247"/>
      <c r="B26" s="184" t="s">
        <v>42</v>
      </c>
      <c r="C26" s="191"/>
      <c r="D26" s="191"/>
      <c r="E26" s="13" t="s">
        <v>0</v>
      </c>
      <c r="F26" s="31"/>
      <c r="G26" s="32"/>
      <c r="H26" s="32"/>
      <c r="I26" s="32"/>
      <c r="J26" s="32"/>
      <c r="K26" s="32"/>
      <c r="L26" s="33"/>
      <c r="M26" s="34"/>
      <c r="N26" s="32"/>
      <c r="O26" s="32"/>
      <c r="P26" s="32"/>
      <c r="Q26" s="32"/>
      <c r="R26" s="32"/>
      <c r="S26" s="33"/>
      <c r="T26" s="31"/>
      <c r="U26" s="32"/>
      <c r="V26" s="32"/>
      <c r="W26" s="32"/>
      <c r="X26" s="32"/>
      <c r="Y26" s="32"/>
      <c r="Z26" s="33"/>
      <c r="AA26" s="31"/>
      <c r="AB26" s="32"/>
      <c r="AC26" s="32"/>
      <c r="AD26" s="32"/>
      <c r="AE26" s="32"/>
      <c r="AF26" s="32"/>
      <c r="AG26" s="33"/>
      <c r="AH26" s="31"/>
      <c r="AI26" s="32"/>
      <c r="AJ26" s="32"/>
      <c r="AK26" s="32"/>
      <c r="AL26" s="32"/>
      <c r="AM26" s="32"/>
      <c r="AN26" s="33"/>
      <c r="AO26" s="34"/>
      <c r="AP26" s="32"/>
      <c r="AQ26" s="32"/>
      <c r="AR26" s="32"/>
      <c r="AS26" s="32"/>
      <c r="AT26" s="32"/>
      <c r="AU26" s="33"/>
      <c r="AV26" s="31"/>
      <c r="AW26" s="32"/>
      <c r="AX26" s="32"/>
      <c r="AY26" s="32"/>
      <c r="AZ26" s="32"/>
      <c r="BA26" s="32"/>
      <c r="BB26" s="33"/>
      <c r="BC26" s="31"/>
      <c r="BD26" s="32"/>
      <c r="BE26" s="32"/>
      <c r="BF26" s="32"/>
      <c r="BG26" s="32"/>
      <c r="BH26" s="32"/>
      <c r="BI26" s="33"/>
      <c r="BJ26" s="31"/>
      <c r="BK26" s="32"/>
      <c r="BL26" s="32"/>
      <c r="BM26" s="32"/>
      <c r="BN26" s="32"/>
      <c r="BO26" s="32"/>
      <c r="BP26" s="33"/>
      <c r="BQ26" s="31"/>
      <c r="BR26" s="32"/>
      <c r="BS26" s="32"/>
      <c r="BT26" s="32"/>
      <c r="BU26" s="32"/>
      <c r="BV26" s="32"/>
      <c r="BW26" s="33"/>
      <c r="BX26" s="31"/>
      <c r="BY26" s="32"/>
      <c r="BZ26" s="32"/>
      <c r="CA26" s="32"/>
      <c r="CB26" s="32"/>
      <c r="CC26" s="32"/>
      <c r="CD26" s="33"/>
      <c r="CE26" s="31"/>
      <c r="CF26" s="32"/>
      <c r="CG26" s="32"/>
      <c r="CH26" s="32"/>
      <c r="CI26" s="32"/>
      <c r="CJ26" s="32"/>
      <c r="CK26" s="33"/>
      <c r="CL26" s="31"/>
      <c r="CM26" s="32"/>
      <c r="CN26" s="32"/>
      <c r="CO26" s="32"/>
      <c r="CP26" s="32"/>
      <c r="CQ26" s="32"/>
      <c r="CR26" s="33"/>
      <c r="CS26" s="31"/>
      <c r="CT26" s="32"/>
      <c r="CU26" s="32"/>
      <c r="CV26" s="32"/>
      <c r="CW26" s="32"/>
      <c r="CX26" s="32"/>
      <c r="CY26" s="33"/>
      <c r="CZ26" s="31"/>
      <c r="DA26" s="32"/>
      <c r="DB26" s="32"/>
      <c r="DC26" s="32"/>
      <c r="DD26" s="32"/>
      <c r="DE26" s="32"/>
      <c r="DF26" s="33"/>
      <c r="DG26" s="31"/>
      <c r="DH26" s="32"/>
      <c r="DI26" s="32"/>
      <c r="DJ26" s="32"/>
      <c r="DK26" s="32"/>
      <c r="DL26" s="32"/>
      <c r="DM26" s="33"/>
      <c r="DN26" s="31"/>
      <c r="DO26" s="32"/>
      <c r="DP26" s="32"/>
      <c r="DQ26" s="32"/>
      <c r="DR26" s="32"/>
      <c r="DS26" s="32"/>
      <c r="DT26" s="33"/>
      <c r="DU26" s="31"/>
      <c r="DV26" s="32"/>
      <c r="DW26" s="32"/>
      <c r="DX26" s="32"/>
      <c r="DY26" s="32"/>
      <c r="DZ26" s="32"/>
      <c r="EA26" s="33"/>
      <c r="EB26" s="31"/>
      <c r="EC26" s="32"/>
      <c r="ED26" s="32"/>
      <c r="EE26" s="32"/>
      <c r="EF26" s="32"/>
      <c r="EG26" s="32"/>
      <c r="EH26" s="33"/>
      <c r="EI26" s="31"/>
      <c r="EJ26" s="32"/>
      <c r="EK26" s="32"/>
      <c r="EL26" s="32"/>
      <c r="EM26" s="32"/>
      <c r="EN26" s="32"/>
      <c r="EO26" s="33"/>
      <c r="EP26" s="31"/>
      <c r="EQ26" s="32"/>
      <c r="ER26" s="32"/>
      <c r="ES26" s="32"/>
      <c r="ET26" s="32"/>
      <c r="EU26" s="32"/>
      <c r="EV26" s="33"/>
      <c r="EW26" s="31"/>
      <c r="EX26" s="32"/>
      <c r="EY26" s="32"/>
      <c r="EZ26" s="32"/>
      <c r="FA26" s="32"/>
      <c r="FB26" s="32"/>
      <c r="FC26" s="33"/>
      <c r="FD26" s="31"/>
      <c r="FE26" s="32"/>
      <c r="FF26" s="32"/>
      <c r="FG26" s="32"/>
      <c r="FH26" s="32"/>
      <c r="FI26" s="32"/>
      <c r="FJ26" s="33"/>
      <c r="FK26" s="31"/>
      <c r="FL26" s="32"/>
      <c r="FM26" s="32"/>
      <c r="FN26" s="32"/>
      <c r="FO26" s="32"/>
      <c r="FP26" s="32"/>
      <c r="FQ26" s="33"/>
      <c r="FR26" s="31"/>
      <c r="FS26" s="32"/>
      <c r="FT26" s="32"/>
      <c r="FU26" s="32"/>
      <c r="FV26" s="32"/>
      <c r="FW26" s="32"/>
      <c r="FX26" s="33"/>
      <c r="FY26" s="31"/>
      <c r="FZ26" s="32"/>
      <c r="GA26" s="32"/>
      <c r="GB26" s="32"/>
      <c r="GC26" s="32"/>
      <c r="GD26" s="32"/>
      <c r="GE26" s="33"/>
      <c r="GF26" s="31"/>
      <c r="GG26" s="32"/>
      <c r="GH26" s="32"/>
      <c r="GI26" s="32"/>
      <c r="GJ26" s="32"/>
      <c r="GK26" s="32"/>
      <c r="GL26" s="33"/>
      <c r="GM26" s="31"/>
      <c r="GN26" s="32"/>
      <c r="GO26" s="32"/>
      <c r="GP26" s="32"/>
      <c r="GQ26" s="32"/>
      <c r="GR26" s="32"/>
      <c r="GS26" s="33"/>
      <c r="GT26" s="31"/>
      <c r="GU26" s="32"/>
      <c r="GV26" s="32"/>
      <c r="GW26" s="32"/>
      <c r="GX26" s="32"/>
      <c r="GY26" s="32"/>
      <c r="GZ26" s="33"/>
      <c r="HA26" s="31"/>
      <c r="HB26" s="32"/>
      <c r="HC26" s="32"/>
      <c r="HD26" s="32"/>
      <c r="HE26" s="32"/>
      <c r="HF26" s="32"/>
      <c r="HG26" s="33"/>
      <c r="HH26" s="31"/>
      <c r="HI26" s="32"/>
      <c r="HJ26" s="32"/>
      <c r="HK26" s="32"/>
      <c r="HL26" s="32"/>
      <c r="HM26" s="32"/>
      <c r="HN26" s="33"/>
      <c r="HO26" s="31"/>
      <c r="HP26" s="32"/>
      <c r="HQ26" s="32"/>
      <c r="HR26" s="32"/>
      <c r="HS26" s="32"/>
      <c r="HT26" s="32"/>
      <c r="HU26" s="33"/>
      <c r="HV26" s="31"/>
      <c r="HW26" s="32"/>
      <c r="HX26" s="32"/>
      <c r="HY26" s="32"/>
      <c r="HZ26" s="32"/>
      <c r="IA26" s="32"/>
      <c r="IB26" s="33"/>
      <c r="IC26" s="31"/>
      <c r="ID26" s="32"/>
      <c r="IE26" s="32"/>
      <c r="IF26" s="32"/>
      <c r="IG26" s="32"/>
      <c r="IH26" s="32"/>
      <c r="II26" s="33"/>
      <c r="IJ26" s="31"/>
      <c r="IK26" s="32"/>
      <c r="IL26" s="32"/>
      <c r="IM26" s="32"/>
      <c r="IN26" s="32"/>
      <c r="IO26" s="32"/>
      <c r="IP26" s="33"/>
      <c r="IQ26" s="31"/>
      <c r="IR26" s="32"/>
      <c r="IS26" s="32"/>
      <c r="IT26" s="32"/>
      <c r="IU26" s="32"/>
      <c r="IV26" s="32"/>
      <c r="IW26" s="33"/>
      <c r="IX26" s="31"/>
      <c r="IY26" s="32"/>
      <c r="IZ26" s="32"/>
      <c r="JA26" s="32"/>
      <c r="JB26" s="32"/>
      <c r="JC26" s="32"/>
      <c r="JD26" s="33"/>
      <c r="JE26" s="31"/>
      <c r="JF26" s="32"/>
      <c r="JG26" s="32"/>
      <c r="JH26" s="32"/>
      <c r="JI26" s="32"/>
      <c r="JJ26" s="32"/>
      <c r="JK26" s="33"/>
      <c r="JL26" s="31"/>
      <c r="JM26" s="32"/>
      <c r="JN26" s="32"/>
      <c r="JO26" s="32"/>
      <c r="JP26" s="32"/>
      <c r="JQ26" s="32"/>
      <c r="JR26" s="33"/>
      <c r="JS26" s="31"/>
      <c r="JT26" s="32"/>
      <c r="JU26" s="32"/>
      <c r="JV26" s="32"/>
      <c r="JW26" s="32"/>
      <c r="JX26" s="32"/>
      <c r="JY26" s="33"/>
      <c r="JZ26" s="31"/>
      <c r="KA26" s="32"/>
      <c r="KB26" s="32"/>
      <c r="KC26" s="32"/>
      <c r="KD26" s="32"/>
      <c r="KE26" s="32"/>
      <c r="KF26" s="33"/>
      <c r="KG26" s="31"/>
      <c r="KH26" s="32"/>
      <c r="KI26" s="32"/>
      <c r="KJ26" s="32"/>
      <c r="KK26" s="32"/>
      <c r="KL26" s="32"/>
      <c r="KM26" s="33"/>
      <c r="KN26" s="31"/>
      <c r="KO26" s="32"/>
      <c r="KP26" s="32"/>
      <c r="KQ26" s="32"/>
      <c r="KR26" s="32"/>
      <c r="KS26" s="32"/>
      <c r="KT26" s="33"/>
      <c r="KU26" s="31"/>
      <c r="KV26" s="32"/>
      <c r="KW26" s="32"/>
      <c r="KX26" s="32"/>
      <c r="KY26" s="32"/>
      <c r="KZ26" s="32"/>
      <c r="LA26" s="33"/>
      <c r="LB26" s="31"/>
      <c r="LC26" s="32"/>
      <c r="LD26" s="32"/>
      <c r="LE26" s="32"/>
      <c r="LF26" s="32"/>
      <c r="LG26" s="32"/>
      <c r="LH26" s="33"/>
      <c r="LI26" s="31"/>
      <c r="LJ26" s="32"/>
      <c r="LK26" s="32"/>
      <c r="LL26" s="32"/>
      <c r="LM26" s="32"/>
      <c r="LN26" s="32"/>
      <c r="LO26" s="33"/>
      <c r="LP26" s="31"/>
      <c r="LQ26" s="32"/>
      <c r="LR26" s="32"/>
      <c r="LS26" s="32"/>
      <c r="LT26" s="32"/>
      <c r="LU26" s="32"/>
      <c r="LV26" s="33"/>
      <c r="LW26" s="31"/>
      <c r="LX26" s="32"/>
      <c r="LY26" s="32"/>
      <c r="LZ26" s="32"/>
      <c r="MA26" s="32"/>
      <c r="MB26" s="32"/>
      <c r="MC26" s="33"/>
      <c r="MD26" s="31"/>
      <c r="ME26" s="32"/>
      <c r="MF26" s="32"/>
      <c r="MG26" s="32"/>
      <c r="MH26" s="32"/>
      <c r="MI26" s="32"/>
      <c r="MJ26" s="33"/>
      <c r="MK26" s="31"/>
      <c r="ML26" s="32"/>
      <c r="MM26" s="32"/>
      <c r="MN26" s="32"/>
      <c r="MO26" s="32"/>
      <c r="MP26" s="32"/>
      <c r="MQ26" s="33"/>
      <c r="MR26" s="31"/>
      <c r="MS26" s="32"/>
      <c r="MT26" s="32"/>
      <c r="MU26" s="32"/>
      <c r="MV26" s="32"/>
      <c r="MW26" s="32"/>
      <c r="MX26" s="33"/>
      <c r="MY26" s="31"/>
      <c r="MZ26" s="32"/>
      <c r="NA26" s="32"/>
      <c r="NB26" s="32"/>
      <c r="NC26" s="32"/>
      <c r="ND26" s="32"/>
      <c r="NE26" s="33"/>
      <c r="NF26" s="31"/>
      <c r="NG26" s="32"/>
      <c r="NH26" s="32"/>
      <c r="NI26" s="32"/>
      <c r="NJ26" s="32"/>
      <c r="NK26" s="32"/>
      <c r="NL26" s="33"/>
      <c r="NM26" s="31"/>
      <c r="NN26" s="32"/>
      <c r="NO26" s="32"/>
      <c r="NP26" s="32"/>
      <c r="NQ26" s="32"/>
      <c r="NR26" s="32"/>
      <c r="NS26" s="33"/>
      <c r="NT26" s="31"/>
      <c r="NU26" s="32"/>
      <c r="NV26" s="32"/>
      <c r="NW26" s="32"/>
      <c r="NX26" s="32"/>
      <c r="NY26" s="32"/>
      <c r="NZ26" s="33"/>
      <c r="OA26" s="31"/>
      <c r="OB26" s="32"/>
      <c r="OC26" s="32"/>
      <c r="OD26" s="32"/>
      <c r="OE26" s="32"/>
      <c r="OF26" s="32"/>
      <c r="OG26" s="33"/>
      <c r="OH26" s="31"/>
      <c r="OI26" s="32"/>
      <c r="OJ26" s="32"/>
      <c r="OK26" s="32"/>
      <c r="OL26" s="32"/>
      <c r="OM26" s="32"/>
      <c r="ON26" s="33"/>
      <c r="OO26" s="31"/>
      <c r="OP26" s="32"/>
      <c r="OQ26" s="32"/>
      <c r="OR26" s="32"/>
      <c r="OS26" s="32"/>
      <c r="OT26" s="32"/>
      <c r="OU26" s="33"/>
      <c r="OV26" s="31"/>
      <c r="OW26" s="32"/>
      <c r="OX26" s="32"/>
      <c r="OY26" s="32"/>
      <c r="OZ26" s="32"/>
      <c r="PA26" s="32"/>
      <c r="PB26" s="33"/>
      <c r="PC26" s="31"/>
      <c r="PD26" s="32"/>
      <c r="PE26" s="32"/>
      <c r="PF26" s="32"/>
      <c r="PG26" s="32"/>
      <c r="PH26" s="32"/>
      <c r="PI26" s="33"/>
      <c r="PJ26" s="31"/>
      <c r="PK26" s="32"/>
      <c r="PL26" s="32"/>
      <c r="PM26" s="32"/>
      <c r="PN26" s="32"/>
      <c r="PO26" s="32"/>
      <c r="PP26" s="33"/>
      <c r="PQ26" s="31"/>
      <c r="PR26" s="32"/>
      <c r="PS26" s="32"/>
      <c r="PT26" s="32"/>
      <c r="PU26" s="32"/>
      <c r="PV26" s="32"/>
      <c r="PW26" s="33"/>
      <c r="PX26" s="31"/>
      <c r="PY26" s="32"/>
      <c r="PZ26" s="32"/>
      <c r="QA26" s="32"/>
      <c r="QB26" s="32"/>
      <c r="QC26" s="32"/>
      <c r="QD26" s="33"/>
      <c r="QE26" s="31"/>
      <c r="QF26" s="32"/>
      <c r="QG26" s="32"/>
      <c r="QH26" s="32"/>
      <c r="QI26" s="32"/>
      <c r="QJ26" s="32"/>
      <c r="QK26" s="33"/>
      <c r="QL26" s="31"/>
      <c r="QM26" s="32"/>
      <c r="QN26" s="32"/>
      <c r="QO26" s="32"/>
      <c r="QP26" s="32"/>
      <c r="QQ26" s="32"/>
      <c r="QR26" s="33"/>
      <c r="QS26" s="31"/>
      <c r="QT26" s="32"/>
      <c r="QU26" s="32"/>
      <c r="QV26" s="32"/>
      <c r="QW26" s="32"/>
      <c r="QX26" s="32"/>
      <c r="QY26" s="33"/>
      <c r="QZ26" s="31"/>
      <c r="RA26" s="32"/>
      <c r="RB26" s="32"/>
      <c r="RC26" s="32"/>
      <c r="RD26" s="32"/>
      <c r="RE26" s="32"/>
      <c r="RF26" s="33"/>
      <c r="RG26" s="31"/>
      <c r="RH26" s="32"/>
      <c r="RI26" s="32"/>
      <c r="RJ26" s="32"/>
      <c r="RK26" s="32"/>
      <c r="RL26" s="32"/>
      <c r="RM26" s="33"/>
      <c r="RN26" s="31"/>
      <c r="RO26" s="32"/>
      <c r="RP26" s="32"/>
      <c r="RQ26" s="32"/>
      <c r="RR26" s="32"/>
      <c r="RS26" s="32"/>
      <c r="RT26" s="33"/>
      <c r="RU26" s="31"/>
      <c r="RV26" s="32"/>
      <c r="RW26" s="32"/>
      <c r="RX26" s="32"/>
      <c r="RY26" s="32"/>
      <c r="RZ26" s="32"/>
      <c r="SA26" s="33"/>
      <c r="SB26" s="31"/>
      <c r="SC26" s="32"/>
      <c r="SD26" s="32"/>
      <c r="SE26" s="32"/>
      <c r="SF26" s="32"/>
      <c r="SG26" s="32"/>
      <c r="SH26" s="33"/>
      <c r="SI26" s="31"/>
      <c r="SJ26" s="32"/>
      <c r="SK26" s="32"/>
      <c r="SL26" s="32"/>
      <c r="SM26" s="32"/>
      <c r="SN26" s="32"/>
      <c r="SO26" s="33"/>
      <c r="SP26" s="31"/>
      <c r="SQ26" s="32"/>
      <c r="SR26" s="32"/>
      <c r="SS26" s="32"/>
      <c r="ST26" s="32"/>
      <c r="SU26" s="32"/>
      <c r="SV26" s="33"/>
      <c r="SW26" s="31"/>
      <c r="SX26" s="32"/>
      <c r="SY26" s="32"/>
      <c r="SZ26" s="32"/>
      <c r="TA26" s="32"/>
      <c r="TB26" s="32"/>
      <c r="TC26" s="33"/>
      <c r="TD26" s="31"/>
      <c r="TE26" s="32"/>
      <c r="TF26" s="32"/>
      <c r="TG26" s="32"/>
      <c r="TH26" s="32"/>
      <c r="TI26" s="32"/>
      <c r="TJ26" s="33"/>
      <c r="TK26" s="31"/>
      <c r="TL26" s="32"/>
      <c r="TM26" s="32"/>
      <c r="TN26" s="32"/>
      <c r="TO26" s="32"/>
      <c r="TP26" s="32"/>
      <c r="TQ26" s="33"/>
      <c r="TR26" s="31"/>
      <c r="TS26" s="32"/>
      <c r="TT26" s="32"/>
      <c r="TU26" s="32"/>
      <c r="TV26" s="32"/>
      <c r="TW26" s="32"/>
      <c r="TX26" s="33"/>
      <c r="TY26" s="31"/>
      <c r="TZ26" s="32"/>
      <c r="UA26" s="32"/>
      <c r="UB26" s="32"/>
      <c r="UC26" s="32"/>
      <c r="UD26" s="32"/>
      <c r="UE26" s="33"/>
      <c r="UF26" s="31"/>
      <c r="UG26" s="32"/>
      <c r="UH26" s="32"/>
      <c r="UI26" s="32"/>
      <c r="UJ26" s="32"/>
      <c r="UK26" s="32"/>
      <c r="UL26" s="33"/>
      <c r="UM26" s="31"/>
      <c r="UN26" s="32"/>
      <c r="UO26" s="32"/>
      <c r="UP26" s="32"/>
      <c r="UQ26" s="32"/>
      <c r="UR26" s="32"/>
      <c r="US26" s="33"/>
      <c r="UT26" s="31"/>
      <c r="UU26" s="32"/>
      <c r="UV26" s="32"/>
      <c r="UW26" s="32"/>
      <c r="UX26" s="32"/>
      <c r="UY26" s="32"/>
      <c r="UZ26" s="33"/>
      <c r="VA26" s="31"/>
      <c r="VB26" s="32"/>
      <c r="VC26" s="32"/>
      <c r="VD26" s="32"/>
      <c r="VE26" s="32"/>
      <c r="VF26" s="32"/>
      <c r="VG26" s="33"/>
      <c r="VH26" s="31"/>
      <c r="VI26" s="32"/>
      <c r="VJ26" s="32"/>
      <c r="VK26" s="32"/>
      <c r="VL26" s="32"/>
      <c r="VM26" s="32"/>
      <c r="VN26" s="33"/>
      <c r="VO26" s="31"/>
      <c r="VP26" s="32"/>
      <c r="VQ26" s="32"/>
      <c r="VR26" s="32"/>
      <c r="VS26" s="32"/>
      <c r="VT26" s="32"/>
      <c r="VU26" s="33"/>
      <c r="VV26" s="31"/>
      <c r="VW26" s="32"/>
      <c r="VX26" s="32"/>
      <c r="VY26" s="32"/>
      <c r="VZ26" s="32"/>
      <c r="WA26" s="32"/>
      <c r="WB26" s="33"/>
      <c r="WC26" s="31"/>
      <c r="WD26" s="32"/>
      <c r="WE26" s="32"/>
      <c r="WF26" s="32"/>
      <c r="WG26" s="32"/>
      <c r="WH26" s="32"/>
      <c r="WI26" s="33"/>
      <c r="WJ26" s="31"/>
      <c r="WK26" s="32"/>
      <c r="WL26" s="32"/>
      <c r="WM26" s="32"/>
      <c r="WN26" s="32"/>
      <c r="WO26" s="32"/>
      <c r="WP26" s="33"/>
      <c r="WQ26" s="31"/>
      <c r="WR26" s="32"/>
      <c r="WS26" s="32"/>
      <c r="WT26" s="32"/>
      <c r="WU26" s="32"/>
      <c r="WV26" s="32"/>
      <c r="WW26" s="33"/>
      <c r="WX26" s="31"/>
      <c r="WY26" s="32"/>
      <c r="WZ26" s="32"/>
      <c r="XA26" s="32"/>
      <c r="XB26" s="32"/>
      <c r="XC26" s="32"/>
      <c r="XD26" s="33"/>
      <c r="XE26" s="31"/>
      <c r="XF26" s="32"/>
      <c r="XG26" s="32"/>
      <c r="XH26" s="32"/>
      <c r="XI26" s="32"/>
      <c r="XJ26" s="32"/>
      <c r="XK26" s="33"/>
      <c r="XL26" s="31"/>
      <c r="XM26" s="32"/>
      <c r="XN26" s="32"/>
      <c r="XO26" s="32"/>
      <c r="XP26" s="32"/>
      <c r="XQ26" s="32"/>
      <c r="XR26" s="33"/>
      <c r="XS26" s="31"/>
      <c r="XT26" s="32"/>
      <c r="XU26" s="32"/>
      <c r="XV26" s="32"/>
      <c r="XW26" s="32"/>
      <c r="XX26" s="32"/>
      <c r="XY26" s="33"/>
      <c r="XZ26" s="31"/>
      <c r="YA26" s="32"/>
      <c r="YB26" s="32"/>
      <c r="YC26" s="32"/>
      <c r="YD26" s="32"/>
      <c r="YE26" s="32"/>
      <c r="YF26" s="33"/>
      <c r="YG26" s="31"/>
      <c r="YH26" s="32"/>
      <c r="YI26" s="32"/>
      <c r="YJ26" s="32"/>
      <c r="YK26" s="32"/>
      <c r="YL26" s="32"/>
      <c r="YM26" s="33"/>
      <c r="YN26" s="31"/>
      <c r="YO26" s="32"/>
      <c r="YP26" s="32"/>
      <c r="YQ26" s="32"/>
      <c r="YR26" s="32"/>
      <c r="YS26" s="32"/>
      <c r="YT26" s="33"/>
      <c r="YU26" s="31"/>
      <c r="YV26" s="32"/>
      <c r="YW26" s="32"/>
      <c r="YX26" s="32"/>
      <c r="YY26" s="32"/>
      <c r="YZ26" s="32"/>
      <c r="ZA26" s="33"/>
      <c r="ZB26" s="31"/>
      <c r="ZC26" s="32"/>
      <c r="ZD26" s="32"/>
      <c r="ZE26" s="32"/>
      <c r="ZF26" s="32"/>
      <c r="ZG26" s="32"/>
      <c r="ZH26" s="33"/>
      <c r="ZI26" s="31"/>
      <c r="ZJ26" s="32"/>
      <c r="ZK26" s="32"/>
      <c r="ZL26" s="32"/>
      <c r="ZM26" s="32"/>
      <c r="ZN26" s="32"/>
      <c r="ZO26" s="33"/>
      <c r="ZP26" s="31"/>
      <c r="ZQ26" s="32"/>
      <c r="ZR26" s="32"/>
      <c r="ZS26" s="32"/>
      <c r="ZT26" s="32"/>
      <c r="ZU26" s="32"/>
      <c r="ZV26" s="33"/>
      <c r="ZW26" s="31"/>
      <c r="ZX26" s="32"/>
      <c r="ZY26" s="32"/>
      <c r="ZZ26" s="32"/>
      <c r="AAA26" s="32"/>
      <c r="AAB26" s="32"/>
      <c r="AAC26" s="33"/>
      <c r="AAD26" s="31"/>
      <c r="AAE26" s="32"/>
      <c r="AAF26" s="32"/>
      <c r="AAG26" s="32"/>
      <c r="AAH26" s="32"/>
      <c r="AAI26" s="32"/>
      <c r="AAJ26" s="33"/>
      <c r="AAK26" s="31"/>
      <c r="AAL26" s="32"/>
      <c r="AAM26" s="32"/>
      <c r="AAN26" s="32"/>
      <c r="AAO26" s="32"/>
      <c r="AAP26" s="32"/>
      <c r="AAQ26" s="33"/>
      <c r="AAR26" s="31"/>
      <c r="AAS26" s="32"/>
      <c r="AAT26" s="32"/>
      <c r="AAU26" s="32"/>
      <c r="AAV26" s="32"/>
      <c r="AAW26" s="32"/>
      <c r="AAX26" s="33"/>
      <c r="AAY26" s="31"/>
      <c r="AAZ26" s="32"/>
      <c r="ABA26" s="32"/>
      <c r="ABB26" s="32"/>
      <c r="ABC26" s="32"/>
      <c r="ABD26" s="32"/>
      <c r="ABE26" s="33"/>
      <c r="ABF26" s="31"/>
      <c r="ABG26" s="32"/>
      <c r="ABH26" s="32"/>
      <c r="ABI26" s="32"/>
      <c r="ABJ26" s="32"/>
      <c r="ABK26" s="32"/>
      <c r="ABL26" s="33"/>
      <c r="ABM26" s="31"/>
      <c r="ABN26" s="32"/>
      <c r="ABO26" s="32"/>
      <c r="ABP26" s="32"/>
      <c r="ABQ26" s="32"/>
      <c r="ABR26" s="32"/>
      <c r="ABS26" s="33"/>
      <c r="ABT26" s="31"/>
      <c r="ABU26" s="32"/>
      <c r="ABV26" s="32"/>
      <c r="ABW26" s="32"/>
      <c r="ABX26" s="32"/>
      <c r="ABY26" s="32"/>
      <c r="ABZ26" s="33"/>
      <c r="ACA26" s="31"/>
      <c r="ACB26" s="32"/>
      <c r="ACC26" s="32"/>
      <c r="ACD26" s="32"/>
      <c r="ACE26" s="32"/>
      <c r="ACF26" s="32"/>
      <c r="ACG26" s="33"/>
      <c r="ACH26" s="31"/>
      <c r="ACI26" s="32"/>
      <c r="ACJ26" s="32"/>
      <c r="ACK26" s="32"/>
      <c r="ACL26" s="32"/>
      <c r="ACM26" s="32"/>
      <c r="ACN26" s="33"/>
      <c r="ACO26" s="31"/>
      <c r="ACP26" s="32"/>
      <c r="ACQ26" s="32"/>
      <c r="ACR26" s="32"/>
      <c r="ACS26" s="32"/>
      <c r="ACT26" s="32"/>
      <c r="ACU26" s="33"/>
      <c r="ACV26" s="31"/>
      <c r="ACW26" s="32"/>
      <c r="ACX26" s="32"/>
      <c r="ACY26" s="32"/>
      <c r="ACZ26" s="32"/>
      <c r="ADA26" s="32"/>
      <c r="ADB26" s="33"/>
      <c r="ADC26" s="31"/>
      <c r="ADD26" s="32"/>
      <c r="ADE26" s="32"/>
      <c r="ADF26" s="32"/>
      <c r="ADG26" s="32"/>
      <c r="ADH26" s="32"/>
      <c r="ADI26" s="33"/>
      <c r="ADJ26" s="31"/>
      <c r="ADK26" s="32"/>
      <c r="ADL26" s="32"/>
      <c r="ADM26" s="32"/>
      <c r="ADN26" s="32"/>
      <c r="ADO26" s="32"/>
      <c r="ADP26" s="33"/>
      <c r="ADQ26" s="31"/>
      <c r="ADR26" s="32"/>
      <c r="ADS26" s="32"/>
      <c r="ADT26" s="32"/>
      <c r="ADU26" s="32"/>
      <c r="ADV26" s="32"/>
      <c r="ADW26" s="33"/>
      <c r="ADX26" s="31"/>
      <c r="ADY26" s="32"/>
      <c r="ADZ26" s="32"/>
      <c r="AEA26" s="32"/>
      <c r="AEB26" s="32"/>
      <c r="AEC26" s="32"/>
      <c r="AED26" s="33"/>
      <c r="AEE26" s="31"/>
      <c r="AEF26" s="32"/>
      <c r="AEG26" s="32"/>
      <c r="AEH26" s="32"/>
      <c r="AEI26" s="32"/>
      <c r="AEJ26" s="32"/>
      <c r="AEK26" s="33"/>
      <c r="AEL26" s="31"/>
      <c r="AEM26" s="32"/>
      <c r="AEN26" s="32"/>
      <c r="AEO26" s="32"/>
      <c r="AEP26" s="32"/>
      <c r="AEQ26" s="32"/>
      <c r="AER26" s="33"/>
      <c r="AES26" s="31"/>
      <c r="AET26" s="32"/>
      <c r="AEU26" s="32"/>
      <c r="AEV26" s="32"/>
      <c r="AEW26" s="32"/>
      <c r="AEX26" s="32"/>
      <c r="AEY26" s="33"/>
      <c r="AEZ26" s="31"/>
      <c r="AFA26" s="32"/>
      <c r="AFB26" s="32"/>
      <c r="AFC26" s="32"/>
      <c r="AFD26" s="32"/>
      <c r="AFE26" s="32"/>
      <c r="AFF26" s="33"/>
      <c r="AFG26" s="31"/>
      <c r="AFH26" s="32"/>
      <c r="AFI26" s="32"/>
      <c r="AFJ26" s="32"/>
      <c r="AFK26" s="32"/>
      <c r="AFL26" s="32"/>
      <c r="AFM26" s="33"/>
      <c r="AFN26" s="31"/>
      <c r="AFO26" s="32"/>
      <c r="AFP26" s="32"/>
      <c r="AFQ26" s="32"/>
      <c r="AFR26" s="32"/>
      <c r="AFS26" s="32"/>
      <c r="AFT26" s="33"/>
      <c r="AFU26" s="31"/>
      <c r="AFV26" s="32"/>
      <c r="AFW26" s="32"/>
      <c r="AFX26" s="32"/>
      <c r="AFY26" s="32"/>
      <c r="AFZ26" s="32"/>
      <c r="AGA26" s="33"/>
      <c r="AGB26" s="31"/>
      <c r="AGC26" s="32"/>
      <c r="AGD26" s="32"/>
      <c r="AGE26" s="32"/>
      <c r="AGF26" s="32"/>
      <c r="AGG26" s="32"/>
      <c r="AGH26" s="33"/>
      <c r="AGI26" s="31"/>
      <c r="AGJ26" s="32"/>
      <c r="AGK26" s="32"/>
      <c r="AGL26" s="32"/>
      <c r="AGM26" s="32"/>
      <c r="AGN26" s="32"/>
      <c r="AGO26" s="33"/>
      <c r="AGP26" s="31"/>
      <c r="AGQ26" s="32"/>
      <c r="AGR26" s="32"/>
      <c r="AGS26" s="32"/>
      <c r="AGT26" s="32"/>
      <c r="AGU26" s="32"/>
      <c r="AGV26" s="33"/>
      <c r="AGW26" s="31"/>
      <c r="AGX26" s="32"/>
      <c r="AGY26" s="32"/>
      <c r="AGZ26" s="32"/>
      <c r="AHA26" s="32"/>
      <c r="AHB26" s="32"/>
      <c r="AHC26" s="33"/>
      <c r="AHD26" s="31"/>
      <c r="AHE26" s="32"/>
      <c r="AHF26" s="32"/>
      <c r="AHG26" s="32"/>
      <c r="AHH26" s="32"/>
      <c r="AHI26" s="32"/>
      <c r="AHJ26" s="33"/>
      <c r="AHK26" s="31"/>
      <c r="AHL26" s="32"/>
      <c r="AHM26" s="32"/>
      <c r="AHN26" s="32"/>
      <c r="AHO26" s="32"/>
      <c r="AHP26" s="32"/>
      <c r="AHQ26" s="33"/>
      <c r="AHR26" s="31"/>
      <c r="AHS26" s="32"/>
      <c r="AHT26" s="32"/>
      <c r="AHU26" s="32"/>
      <c r="AHV26" s="32"/>
      <c r="AHW26" s="32"/>
      <c r="AHX26" s="33"/>
      <c r="AHY26" s="31"/>
      <c r="AHZ26" s="32"/>
      <c r="AIA26" s="32"/>
      <c r="AIB26" s="32"/>
      <c r="AIC26" s="32"/>
      <c r="AID26" s="32"/>
      <c r="AIE26" s="33"/>
      <c r="AIF26" s="31"/>
      <c r="AIG26" s="32"/>
      <c r="AIH26" s="32"/>
      <c r="AII26" s="32"/>
      <c r="AIJ26" s="32"/>
      <c r="AIK26" s="32"/>
      <c r="AIL26" s="33"/>
      <c r="AIM26" s="31"/>
      <c r="AIN26" s="32"/>
      <c r="AIO26" s="32"/>
      <c r="AIP26" s="32"/>
      <c r="AIQ26" s="32"/>
      <c r="AIR26" s="32"/>
      <c r="AIS26" s="33"/>
      <c r="AIT26" s="31"/>
      <c r="AIU26" s="32"/>
      <c r="AIV26" s="32"/>
      <c r="AIW26" s="32"/>
      <c r="AIX26" s="32"/>
      <c r="AIY26" s="32"/>
      <c r="AIZ26" s="33"/>
      <c r="AJA26" s="31"/>
      <c r="AJB26" s="32"/>
      <c r="AJC26" s="32"/>
      <c r="AJD26" s="32"/>
      <c r="AJE26" s="32"/>
      <c r="AJF26" s="32"/>
      <c r="AJG26" s="33"/>
      <c r="AJH26" s="31"/>
      <c r="AJI26" s="32"/>
      <c r="AJJ26" s="32"/>
      <c r="AJK26" s="32"/>
      <c r="AJL26" s="32"/>
      <c r="AJM26" s="32"/>
      <c r="AJN26" s="33"/>
      <c r="AJO26" s="31"/>
      <c r="AJP26" s="32"/>
      <c r="AJQ26" s="32"/>
      <c r="AJR26" s="32"/>
      <c r="AJS26" s="32"/>
      <c r="AJT26" s="32"/>
      <c r="AJU26" s="33"/>
      <c r="AJV26" s="31"/>
      <c r="AJW26" s="32"/>
      <c r="AJX26" s="32"/>
      <c r="AJY26" s="32"/>
      <c r="AJZ26" s="32"/>
      <c r="AKA26" s="32"/>
      <c r="AKB26" s="33"/>
      <c r="AKC26" s="31"/>
      <c r="AKD26" s="32"/>
      <c r="AKE26" s="32"/>
      <c r="AKF26" s="32"/>
      <c r="AKG26" s="32"/>
      <c r="AKH26" s="32"/>
      <c r="AKI26" s="33"/>
      <c r="AKJ26" s="31"/>
      <c r="AKK26" s="32"/>
      <c r="AKL26" s="32"/>
      <c r="AKM26" s="32"/>
      <c r="AKN26" s="32"/>
      <c r="AKO26" s="32"/>
      <c r="AKP26" s="33"/>
      <c r="AKQ26" s="31"/>
      <c r="AKR26" s="32"/>
      <c r="AKS26" s="32"/>
      <c r="AKT26" s="32"/>
      <c r="AKU26" s="32"/>
      <c r="AKV26" s="32"/>
      <c r="AKW26" s="33"/>
      <c r="AKX26" s="31"/>
      <c r="AKY26" s="32"/>
      <c r="AKZ26" s="32"/>
      <c r="ALA26" s="32"/>
      <c r="ALB26" s="32"/>
      <c r="ALC26" s="32"/>
      <c r="ALD26" s="33"/>
      <c r="ALE26" s="31"/>
      <c r="ALF26" s="32"/>
      <c r="ALG26" s="32"/>
      <c r="ALH26" s="32"/>
      <c r="ALI26" s="32"/>
      <c r="ALJ26" s="32"/>
      <c r="ALK26" s="33"/>
      <c r="ALL26" s="31"/>
      <c r="ALM26" s="32"/>
      <c r="ALN26" s="32"/>
      <c r="ALO26" s="32"/>
      <c r="ALP26" s="32"/>
      <c r="ALQ26" s="32"/>
      <c r="ALR26" s="33"/>
      <c r="ALS26" s="31"/>
      <c r="ALT26" s="32"/>
      <c r="ALU26" s="32"/>
      <c r="ALV26" s="32"/>
      <c r="ALW26" s="32"/>
      <c r="ALX26" s="32"/>
      <c r="ALY26" s="33"/>
      <c r="ALZ26" s="31"/>
      <c r="AMA26" s="32"/>
      <c r="AMB26" s="32"/>
      <c r="AMC26" s="32"/>
      <c r="AMD26" s="32"/>
      <c r="AME26" s="32"/>
      <c r="AMF26" s="33"/>
      <c r="AMG26" s="31"/>
      <c r="AMH26" s="32"/>
      <c r="AMI26" s="32"/>
      <c r="AMJ26" s="32"/>
      <c r="AMK26" s="32"/>
      <c r="AML26" s="32"/>
      <c r="AMM26" s="33"/>
      <c r="AMN26" s="31"/>
      <c r="AMO26" s="32"/>
      <c r="AMP26" s="32"/>
      <c r="AMQ26" s="32"/>
      <c r="AMR26" s="32"/>
      <c r="AMS26" s="32"/>
      <c r="AMT26" s="33"/>
      <c r="AMU26" s="31"/>
      <c r="AMV26" s="32"/>
      <c r="AMW26" s="32"/>
      <c r="AMX26" s="32"/>
      <c r="AMY26" s="32"/>
      <c r="AMZ26" s="32"/>
      <c r="ANA26" s="33"/>
      <c r="ANB26" s="31"/>
      <c r="ANC26" s="32"/>
      <c r="AND26" s="32"/>
      <c r="ANE26" s="32"/>
      <c r="ANF26" s="32"/>
      <c r="ANG26" s="32"/>
      <c r="ANH26" s="33"/>
      <c r="ANI26" s="31"/>
      <c r="ANJ26" s="32"/>
      <c r="ANK26" s="32"/>
      <c r="ANL26" s="32"/>
      <c r="ANM26" s="32"/>
      <c r="ANN26" s="32"/>
      <c r="ANO26" s="33"/>
      <c r="ANP26" s="31"/>
      <c r="ANQ26" s="32"/>
      <c r="ANR26" s="32"/>
      <c r="ANS26" s="32"/>
      <c r="ANT26" s="32"/>
      <c r="ANU26" s="32"/>
      <c r="ANV26" s="33"/>
      <c r="ANW26" s="31"/>
      <c r="ANX26" s="32"/>
      <c r="ANY26" s="32"/>
      <c r="ANZ26" s="32"/>
      <c r="AOA26" s="32"/>
      <c r="AOB26" s="32"/>
      <c r="AOC26" s="33"/>
      <c r="AOD26" s="31"/>
      <c r="AOE26" s="32"/>
      <c r="AOF26" s="32"/>
      <c r="AOG26" s="32"/>
      <c r="AOH26" s="32"/>
      <c r="AOI26" s="32"/>
      <c r="AOJ26" s="33"/>
      <c r="AOK26" s="31"/>
      <c r="AOL26" s="32"/>
      <c r="AOM26" s="32"/>
      <c r="AON26" s="32"/>
      <c r="AOO26" s="32"/>
      <c r="AOP26" s="32"/>
      <c r="AOQ26" s="33"/>
      <c r="AOR26" s="31"/>
      <c r="AOS26" s="32"/>
      <c r="AOT26" s="32"/>
      <c r="AOU26" s="32"/>
      <c r="AOV26" s="32"/>
      <c r="AOW26" s="32"/>
      <c r="AOX26" s="33"/>
      <c r="AOY26" s="31"/>
      <c r="AOZ26" s="32"/>
      <c r="APA26" s="32"/>
      <c r="APB26" s="32"/>
      <c r="APC26" s="32"/>
      <c r="APD26" s="32"/>
      <c r="APE26" s="33"/>
      <c r="APF26" s="31"/>
      <c r="APG26" s="32"/>
      <c r="APH26" s="32"/>
      <c r="API26" s="32"/>
      <c r="APJ26" s="32"/>
      <c r="APK26" s="32"/>
      <c r="APL26" s="33"/>
      <c r="APM26" s="31"/>
      <c r="APN26" s="32"/>
      <c r="APO26" s="32"/>
      <c r="APP26" s="32"/>
      <c r="APQ26" s="32"/>
      <c r="APR26" s="32"/>
      <c r="APS26" s="33"/>
      <c r="APT26" s="31"/>
      <c r="APU26" s="32"/>
      <c r="APV26" s="32"/>
      <c r="APW26" s="32"/>
      <c r="APX26" s="32"/>
      <c r="APY26" s="32"/>
      <c r="APZ26" s="33"/>
      <c r="AQA26" s="31"/>
      <c r="AQB26" s="32"/>
      <c r="AQC26" s="32"/>
      <c r="AQD26" s="32"/>
      <c r="AQE26" s="32"/>
      <c r="AQF26" s="32"/>
      <c r="AQG26" s="33"/>
    </row>
    <row r="27" spans="1:1125" ht="30" customHeight="1">
      <c r="A27" s="247"/>
      <c r="B27" s="185"/>
      <c r="C27" s="191"/>
      <c r="D27" s="191"/>
      <c r="E27" s="12" t="s">
        <v>1</v>
      </c>
      <c r="F27" s="35"/>
      <c r="G27" s="36"/>
      <c r="H27" s="36"/>
      <c r="I27" s="36"/>
      <c r="J27" s="36"/>
      <c r="K27" s="36"/>
      <c r="L27" s="37"/>
      <c r="M27" s="38"/>
      <c r="N27" s="36"/>
      <c r="O27" s="36"/>
      <c r="P27" s="36"/>
      <c r="Q27" s="36"/>
      <c r="R27" s="36"/>
      <c r="S27" s="37"/>
      <c r="T27" s="35"/>
      <c r="U27" s="36"/>
      <c r="V27" s="36"/>
      <c r="W27" s="36"/>
      <c r="X27" s="36"/>
      <c r="Y27" s="36"/>
      <c r="Z27" s="37"/>
      <c r="AA27" s="35"/>
      <c r="AB27" s="36"/>
      <c r="AC27" s="36"/>
      <c r="AD27" s="36"/>
      <c r="AE27" s="36"/>
      <c r="AF27" s="36"/>
      <c r="AG27" s="37"/>
      <c r="AH27" s="35"/>
      <c r="AI27" s="36"/>
      <c r="AJ27" s="36"/>
      <c r="AK27" s="36"/>
      <c r="AL27" s="36"/>
      <c r="AM27" s="36"/>
      <c r="AN27" s="37"/>
      <c r="AO27" s="38"/>
      <c r="AP27" s="36"/>
      <c r="AQ27" s="36"/>
      <c r="AR27" s="36"/>
      <c r="AS27" s="36"/>
      <c r="AT27" s="36"/>
      <c r="AU27" s="37"/>
      <c r="AV27" s="35"/>
      <c r="AW27" s="36"/>
      <c r="AX27" s="36"/>
      <c r="AY27" s="36"/>
      <c r="AZ27" s="36"/>
      <c r="BA27" s="36"/>
      <c r="BB27" s="37"/>
      <c r="BC27" s="35"/>
      <c r="BD27" s="36"/>
      <c r="BE27" s="36"/>
      <c r="BF27" s="36"/>
      <c r="BG27" s="36"/>
      <c r="BH27" s="36"/>
      <c r="BI27" s="37"/>
      <c r="BJ27" s="35"/>
      <c r="BK27" s="36"/>
      <c r="BL27" s="36"/>
      <c r="BM27" s="36"/>
      <c r="BN27" s="36"/>
      <c r="BO27" s="36"/>
      <c r="BP27" s="37"/>
      <c r="BQ27" s="35"/>
      <c r="BR27" s="36"/>
      <c r="BS27" s="36"/>
      <c r="BT27" s="36"/>
      <c r="BU27" s="36"/>
      <c r="BV27" s="36"/>
      <c r="BW27" s="37"/>
      <c r="BX27" s="35"/>
      <c r="BY27" s="36"/>
      <c r="BZ27" s="36"/>
      <c r="CA27" s="36"/>
      <c r="CB27" s="36"/>
      <c r="CC27" s="36"/>
      <c r="CD27" s="37"/>
      <c r="CE27" s="35"/>
      <c r="CF27" s="36"/>
      <c r="CG27" s="36"/>
      <c r="CH27" s="36"/>
      <c r="CI27" s="36"/>
      <c r="CJ27" s="36"/>
      <c r="CK27" s="37"/>
      <c r="CL27" s="35"/>
      <c r="CM27" s="36"/>
      <c r="CN27" s="36"/>
      <c r="CO27" s="36"/>
      <c r="CP27" s="36"/>
      <c r="CQ27" s="36"/>
      <c r="CR27" s="37"/>
      <c r="CS27" s="35"/>
      <c r="CT27" s="36"/>
      <c r="CU27" s="36"/>
      <c r="CV27" s="36"/>
      <c r="CW27" s="36"/>
      <c r="CX27" s="36"/>
      <c r="CY27" s="37"/>
      <c r="CZ27" s="35"/>
      <c r="DA27" s="36"/>
      <c r="DB27" s="36"/>
      <c r="DC27" s="36"/>
      <c r="DD27" s="36"/>
      <c r="DE27" s="36"/>
      <c r="DF27" s="37"/>
      <c r="DG27" s="35"/>
      <c r="DH27" s="36"/>
      <c r="DI27" s="36"/>
      <c r="DJ27" s="36"/>
      <c r="DK27" s="36"/>
      <c r="DL27" s="36"/>
      <c r="DM27" s="37"/>
      <c r="DN27" s="35"/>
      <c r="DO27" s="36"/>
      <c r="DP27" s="36"/>
      <c r="DQ27" s="36"/>
      <c r="DR27" s="36"/>
      <c r="DS27" s="36"/>
      <c r="DT27" s="37"/>
      <c r="DU27" s="35"/>
      <c r="DV27" s="36"/>
      <c r="DW27" s="36"/>
      <c r="DX27" s="36"/>
      <c r="DY27" s="36"/>
      <c r="DZ27" s="36"/>
      <c r="EA27" s="37"/>
      <c r="EB27" s="35"/>
      <c r="EC27" s="36"/>
      <c r="ED27" s="36"/>
      <c r="EE27" s="36"/>
      <c r="EF27" s="36"/>
      <c r="EG27" s="36"/>
      <c r="EH27" s="37"/>
      <c r="EI27" s="35"/>
      <c r="EJ27" s="36"/>
      <c r="EK27" s="36"/>
      <c r="EL27" s="36"/>
      <c r="EM27" s="36"/>
      <c r="EN27" s="36"/>
      <c r="EO27" s="37"/>
      <c r="EP27" s="35"/>
      <c r="EQ27" s="36"/>
      <c r="ER27" s="36"/>
      <c r="ES27" s="36"/>
      <c r="ET27" s="36"/>
      <c r="EU27" s="36"/>
      <c r="EV27" s="37"/>
      <c r="EW27" s="35"/>
      <c r="EX27" s="36"/>
      <c r="EY27" s="36"/>
      <c r="EZ27" s="36"/>
      <c r="FA27" s="36"/>
      <c r="FB27" s="36"/>
      <c r="FC27" s="37"/>
      <c r="FD27" s="35"/>
      <c r="FE27" s="36"/>
      <c r="FF27" s="36"/>
      <c r="FG27" s="36"/>
      <c r="FH27" s="36"/>
      <c r="FI27" s="36"/>
      <c r="FJ27" s="37"/>
      <c r="FK27" s="35"/>
      <c r="FL27" s="36"/>
      <c r="FM27" s="36"/>
      <c r="FN27" s="36"/>
      <c r="FO27" s="36"/>
      <c r="FP27" s="36"/>
      <c r="FQ27" s="37"/>
      <c r="FR27" s="35"/>
      <c r="FS27" s="36"/>
      <c r="FT27" s="36"/>
      <c r="FU27" s="36"/>
      <c r="FV27" s="36"/>
      <c r="FW27" s="36"/>
      <c r="FX27" s="37"/>
      <c r="FY27" s="35"/>
      <c r="FZ27" s="36"/>
      <c r="GA27" s="36"/>
      <c r="GB27" s="36"/>
      <c r="GC27" s="36"/>
      <c r="GD27" s="36"/>
      <c r="GE27" s="37"/>
      <c r="GF27" s="35"/>
      <c r="GG27" s="36"/>
      <c r="GH27" s="36"/>
      <c r="GI27" s="36"/>
      <c r="GJ27" s="36"/>
      <c r="GK27" s="36"/>
      <c r="GL27" s="37"/>
      <c r="GM27" s="35"/>
      <c r="GN27" s="36"/>
      <c r="GO27" s="36"/>
      <c r="GP27" s="36"/>
      <c r="GQ27" s="36"/>
      <c r="GR27" s="36"/>
      <c r="GS27" s="37"/>
      <c r="GT27" s="35"/>
      <c r="GU27" s="36"/>
      <c r="GV27" s="36"/>
      <c r="GW27" s="36"/>
      <c r="GX27" s="36"/>
      <c r="GY27" s="36"/>
      <c r="GZ27" s="37"/>
      <c r="HA27" s="35"/>
      <c r="HB27" s="36"/>
      <c r="HC27" s="36"/>
      <c r="HD27" s="36"/>
      <c r="HE27" s="36"/>
      <c r="HF27" s="36"/>
      <c r="HG27" s="37"/>
      <c r="HH27" s="35"/>
      <c r="HI27" s="36"/>
      <c r="HJ27" s="36"/>
      <c r="HK27" s="36"/>
      <c r="HL27" s="36"/>
      <c r="HM27" s="36"/>
      <c r="HN27" s="37"/>
      <c r="HO27" s="35"/>
      <c r="HP27" s="36"/>
      <c r="HQ27" s="36"/>
      <c r="HR27" s="36"/>
      <c r="HS27" s="36"/>
      <c r="HT27" s="36"/>
      <c r="HU27" s="37"/>
      <c r="HV27" s="35"/>
      <c r="HW27" s="36"/>
      <c r="HX27" s="36"/>
      <c r="HY27" s="36"/>
      <c r="HZ27" s="36"/>
      <c r="IA27" s="36"/>
      <c r="IB27" s="37"/>
      <c r="IC27" s="35"/>
      <c r="ID27" s="36"/>
      <c r="IE27" s="36"/>
      <c r="IF27" s="36"/>
      <c r="IG27" s="36"/>
      <c r="IH27" s="36"/>
      <c r="II27" s="37"/>
      <c r="IJ27" s="35"/>
      <c r="IK27" s="36"/>
      <c r="IL27" s="36"/>
      <c r="IM27" s="36"/>
      <c r="IN27" s="36"/>
      <c r="IO27" s="36"/>
      <c r="IP27" s="37"/>
      <c r="IQ27" s="35"/>
      <c r="IR27" s="36"/>
      <c r="IS27" s="36"/>
      <c r="IT27" s="36"/>
      <c r="IU27" s="36"/>
      <c r="IV27" s="36"/>
      <c r="IW27" s="37"/>
      <c r="IX27" s="35"/>
      <c r="IY27" s="36"/>
      <c r="IZ27" s="36"/>
      <c r="JA27" s="36"/>
      <c r="JB27" s="36"/>
      <c r="JC27" s="36"/>
      <c r="JD27" s="37"/>
      <c r="JE27" s="35"/>
      <c r="JF27" s="36"/>
      <c r="JG27" s="36"/>
      <c r="JH27" s="36"/>
      <c r="JI27" s="36"/>
      <c r="JJ27" s="36"/>
      <c r="JK27" s="37"/>
      <c r="JL27" s="35"/>
      <c r="JM27" s="36"/>
      <c r="JN27" s="36"/>
      <c r="JO27" s="36"/>
      <c r="JP27" s="36"/>
      <c r="JQ27" s="36"/>
      <c r="JR27" s="37"/>
      <c r="JS27" s="35"/>
      <c r="JT27" s="36"/>
      <c r="JU27" s="36"/>
      <c r="JV27" s="36"/>
      <c r="JW27" s="36"/>
      <c r="JX27" s="36"/>
      <c r="JY27" s="37"/>
      <c r="JZ27" s="35"/>
      <c r="KA27" s="36"/>
      <c r="KB27" s="36"/>
      <c r="KC27" s="36"/>
      <c r="KD27" s="36"/>
      <c r="KE27" s="36"/>
      <c r="KF27" s="37"/>
      <c r="KG27" s="35"/>
      <c r="KH27" s="36"/>
      <c r="KI27" s="36"/>
      <c r="KJ27" s="36"/>
      <c r="KK27" s="36"/>
      <c r="KL27" s="36"/>
      <c r="KM27" s="37"/>
      <c r="KN27" s="35"/>
      <c r="KO27" s="36"/>
      <c r="KP27" s="36"/>
      <c r="KQ27" s="36"/>
      <c r="KR27" s="36"/>
      <c r="KS27" s="36"/>
      <c r="KT27" s="37"/>
      <c r="KU27" s="35"/>
      <c r="KV27" s="36"/>
      <c r="KW27" s="36"/>
      <c r="KX27" s="36"/>
      <c r="KY27" s="36"/>
      <c r="KZ27" s="36"/>
      <c r="LA27" s="37"/>
      <c r="LB27" s="35"/>
      <c r="LC27" s="36"/>
      <c r="LD27" s="36"/>
      <c r="LE27" s="36"/>
      <c r="LF27" s="36"/>
      <c r="LG27" s="36"/>
      <c r="LH27" s="37"/>
      <c r="LI27" s="35"/>
      <c r="LJ27" s="36"/>
      <c r="LK27" s="36"/>
      <c r="LL27" s="36"/>
      <c r="LM27" s="36"/>
      <c r="LN27" s="36"/>
      <c r="LO27" s="37"/>
      <c r="LP27" s="35"/>
      <c r="LQ27" s="36"/>
      <c r="LR27" s="36"/>
      <c r="LS27" s="36"/>
      <c r="LT27" s="36"/>
      <c r="LU27" s="36"/>
      <c r="LV27" s="37"/>
      <c r="LW27" s="35"/>
      <c r="LX27" s="36"/>
      <c r="LY27" s="36"/>
      <c r="LZ27" s="36"/>
      <c r="MA27" s="36"/>
      <c r="MB27" s="36"/>
      <c r="MC27" s="37"/>
      <c r="MD27" s="35"/>
      <c r="ME27" s="36"/>
      <c r="MF27" s="36"/>
      <c r="MG27" s="36"/>
      <c r="MH27" s="36"/>
      <c r="MI27" s="36"/>
      <c r="MJ27" s="37"/>
      <c r="MK27" s="35"/>
      <c r="ML27" s="36"/>
      <c r="MM27" s="36"/>
      <c r="MN27" s="36"/>
      <c r="MO27" s="36"/>
      <c r="MP27" s="36"/>
      <c r="MQ27" s="37"/>
      <c r="MR27" s="35"/>
      <c r="MS27" s="36"/>
      <c r="MT27" s="36"/>
      <c r="MU27" s="36"/>
      <c r="MV27" s="36"/>
      <c r="MW27" s="36"/>
      <c r="MX27" s="37"/>
      <c r="MY27" s="35"/>
      <c r="MZ27" s="36"/>
      <c r="NA27" s="36"/>
      <c r="NB27" s="36"/>
      <c r="NC27" s="36"/>
      <c r="ND27" s="36"/>
      <c r="NE27" s="37"/>
      <c r="NF27" s="35"/>
      <c r="NG27" s="36"/>
      <c r="NH27" s="36"/>
      <c r="NI27" s="36"/>
      <c r="NJ27" s="36"/>
      <c r="NK27" s="36"/>
      <c r="NL27" s="37"/>
      <c r="NM27" s="35"/>
      <c r="NN27" s="36"/>
      <c r="NO27" s="36"/>
      <c r="NP27" s="36"/>
      <c r="NQ27" s="36"/>
      <c r="NR27" s="36"/>
      <c r="NS27" s="37"/>
      <c r="NT27" s="35"/>
      <c r="NU27" s="36"/>
      <c r="NV27" s="36"/>
      <c r="NW27" s="36"/>
      <c r="NX27" s="36"/>
      <c r="NY27" s="36"/>
      <c r="NZ27" s="37"/>
      <c r="OA27" s="35"/>
      <c r="OB27" s="36"/>
      <c r="OC27" s="36"/>
      <c r="OD27" s="36"/>
      <c r="OE27" s="36"/>
      <c r="OF27" s="36"/>
      <c r="OG27" s="37"/>
      <c r="OH27" s="35"/>
      <c r="OI27" s="36"/>
      <c r="OJ27" s="36"/>
      <c r="OK27" s="36"/>
      <c r="OL27" s="36"/>
      <c r="OM27" s="36"/>
      <c r="ON27" s="37"/>
      <c r="OO27" s="35"/>
      <c r="OP27" s="36"/>
      <c r="OQ27" s="36"/>
      <c r="OR27" s="36"/>
      <c r="OS27" s="36"/>
      <c r="OT27" s="36"/>
      <c r="OU27" s="37"/>
      <c r="OV27" s="35"/>
      <c r="OW27" s="36"/>
      <c r="OX27" s="36"/>
      <c r="OY27" s="36"/>
      <c r="OZ27" s="36"/>
      <c r="PA27" s="36"/>
      <c r="PB27" s="37"/>
      <c r="PC27" s="35"/>
      <c r="PD27" s="36"/>
      <c r="PE27" s="36"/>
      <c r="PF27" s="36"/>
      <c r="PG27" s="36"/>
      <c r="PH27" s="36"/>
      <c r="PI27" s="37"/>
      <c r="PJ27" s="35"/>
      <c r="PK27" s="36"/>
      <c r="PL27" s="36"/>
      <c r="PM27" s="36"/>
      <c r="PN27" s="36"/>
      <c r="PO27" s="36"/>
      <c r="PP27" s="37"/>
      <c r="PQ27" s="35"/>
      <c r="PR27" s="36"/>
      <c r="PS27" s="36"/>
      <c r="PT27" s="36"/>
      <c r="PU27" s="36"/>
      <c r="PV27" s="36"/>
      <c r="PW27" s="37"/>
      <c r="PX27" s="35"/>
      <c r="PY27" s="36"/>
      <c r="PZ27" s="36"/>
      <c r="QA27" s="36"/>
      <c r="QB27" s="36"/>
      <c r="QC27" s="36"/>
      <c r="QD27" s="37"/>
      <c r="QE27" s="35"/>
      <c r="QF27" s="36"/>
      <c r="QG27" s="36"/>
      <c r="QH27" s="36"/>
      <c r="QI27" s="36"/>
      <c r="QJ27" s="36"/>
      <c r="QK27" s="37"/>
      <c r="QL27" s="35"/>
      <c r="QM27" s="36"/>
      <c r="QN27" s="36"/>
      <c r="QO27" s="36"/>
      <c r="QP27" s="36"/>
      <c r="QQ27" s="36"/>
      <c r="QR27" s="37"/>
      <c r="QS27" s="35"/>
      <c r="QT27" s="36"/>
      <c r="QU27" s="36"/>
      <c r="QV27" s="36"/>
      <c r="QW27" s="36"/>
      <c r="QX27" s="36"/>
      <c r="QY27" s="37"/>
      <c r="QZ27" s="35"/>
      <c r="RA27" s="36"/>
      <c r="RB27" s="36"/>
      <c r="RC27" s="36"/>
      <c r="RD27" s="36"/>
      <c r="RE27" s="36"/>
      <c r="RF27" s="37"/>
      <c r="RG27" s="35"/>
      <c r="RH27" s="36"/>
      <c r="RI27" s="36"/>
      <c r="RJ27" s="36"/>
      <c r="RK27" s="36"/>
      <c r="RL27" s="36"/>
      <c r="RM27" s="37"/>
      <c r="RN27" s="35"/>
      <c r="RO27" s="36"/>
      <c r="RP27" s="36"/>
      <c r="RQ27" s="36"/>
      <c r="RR27" s="36"/>
      <c r="RS27" s="36"/>
      <c r="RT27" s="37"/>
      <c r="RU27" s="35"/>
      <c r="RV27" s="36"/>
      <c r="RW27" s="36"/>
      <c r="RX27" s="36"/>
      <c r="RY27" s="36"/>
      <c r="RZ27" s="36"/>
      <c r="SA27" s="37"/>
      <c r="SB27" s="35"/>
      <c r="SC27" s="36"/>
      <c r="SD27" s="36"/>
      <c r="SE27" s="36"/>
      <c r="SF27" s="36"/>
      <c r="SG27" s="36"/>
      <c r="SH27" s="37"/>
      <c r="SI27" s="35"/>
      <c r="SJ27" s="36"/>
      <c r="SK27" s="36"/>
      <c r="SL27" s="36"/>
      <c r="SM27" s="36"/>
      <c r="SN27" s="36"/>
      <c r="SO27" s="37"/>
      <c r="SP27" s="35"/>
      <c r="SQ27" s="36"/>
      <c r="SR27" s="36"/>
      <c r="SS27" s="36"/>
      <c r="ST27" s="36"/>
      <c r="SU27" s="36"/>
      <c r="SV27" s="37"/>
      <c r="SW27" s="35"/>
      <c r="SX27" s="36"/>
      <c r="SY27" s="36"/>
      <c r="SZ27" s="36"/>
      <c r="TA27" s="36"/>
      <c r="TB27" s="36"/>
      <c r="TC27" s="37"/>
      <c r="TD27" s="35"/>
      <c r="TE27" s="36"/>
      <c r="TF27" s="36"/>
      <c r="TG27" s="36"/>
      <c r="TH27" s="36"/>
      <c r="TI27" s="36"/>
      <c r="TJ27" s="37"/>
      <c r="TK27" s="35"/>
      <c r="TL27" s="36"/>
      <c r="TM27" s="36"/>
      <c r="TN27" s="36"/>
      <c r="TO27" s="36"/>
      <c r="TP27" s="36"/>
      <c r="TQ27" s="37"/>
      <c r="TR27" s="35"/>
      <c r="TS27" s="36"/>
      <c r="TT27" s="36"/>
      <c r="TU27" s="36"/>
      <c r="TV27" s="36"/>
      <c r="TW27" s="36"/>
      <c r="TX27" s="37"/>
      <c r="TY27" s="35"/>
      <c r="TZ27" s="36"/>
      <c r="UA27" s="36"/>
      <c r="UB27" s="36"/>
      <c r="UC27" s="36"/>
      <c r="UD27" s="36"/>
      <c r="UE27" s="37"/>
      <c r="UF27" s="35"/>
      <c r="UG27" s="36"/>
      <c r="UH27" s="36"/>
      <c r="UI27" s="36"/>
      <c r="UJ27" s="36"/>
      <c r="UK27" s="36"/>
      <c r="UL27" s="37"/>
      <c r="UM27" s="35"/>
      <c r="UN27" s="36"/>
      <c r="UO27" s="36"/>
      <c r="UP27" s="36"/>
      <c r="UQ27" s="36"/>
      <c r="UR27" s="36"/>
      <c r="US27" s="37"/>
      <c r="UT27" s="35"/>
      <c r="UU27" s="36"/>
      <c r="UV27" s="36"/>
      <c r="UW27" s="36"/>
      <c r="UX27" s="36"/>
      <c r="UY27" s="36"/>
      <c r="UZ27" s="37"/>
      <c r="VA27" s="35"/>
      <c r="VB27" s="36"/>
      <c r="VC27" s="36"/>
      <c r="VD27" s="36"/>
      <c r="VE27" s="36"/>
      <c r="VF27" s="36"/>
      <c r="VG27" s="37"/>
      <c r="VH27" s="35"/>
      <c r="VI27" s="36"/>
      <c r="VJ27" s="36"/>
      <c r="VK27" s="36"/>
      <c r="VL27" s="36"/>
      <c r="VM27" s="36"/>
      <c r="VN27" s="37"/>
      <c r="VO27" s="35"/>
      <c r="VP27" s="36"/>
      <c r="VQ27" s="36"/>
      <c r="VR27" s="36"/>
      <c r="VS27" s="36"/>
      <c r="VT27" s="36"/>
      <c r="VU27" s="37"/>
      <c r="VV27" s="35"/>
      <c r="VW27" s="36"/>
      <c r="VX27" s="36"/>
      <c r="VY27" s="36"/>
      <c r="VZ27" s="36"/>
      <c r="WA27" s="36"/>
      <c r="WB27" s="37"/>
      <c r="WC27" s="35"/>
      <c r="WD27" s="36"/>
      <c r="WE27" s="36"/>
      <c r="WF27" s="36"/>
      <c r="WG27" s="36"/>
      <c r="WH27" s="36"/>
      <c r="WI27" s="37"/>
      <c r="WJ27" s="35"/>
      <c r="WK27" s="36"/>
      <c r="WL27" s="36"/>
      <c r="WM27" s="36"/>
      <c r="WN27" s="36"/>
      <c r="WO27" s="36"/>
      <c r="WP27" s="37"/>
      <c r="WQ27" s="35"/>
      <c r="WR27" s="36"/>
      <c r="WS27" s="36"/>
      <c r="WT27" s="36"/>
      <c r="WU27" s="36"/>
      <c r="WV27" s="36"/>
      <c r="WW27" s="37"/>
      <c r="WX27" s="35"/>
      <c r="WY27" s="36"/>
      <c r="WZ27" s="36"/>
      <c r="XA27" s="36"/>
      <c r="XB27" s="36"/>
      <c r="XC27" s="36"/>
      <c r="XD27" s="37"/>
      <c r="XE27" s="35"/>
      <c r="XF27" s="36"/>
      <c r="XG27" s="36"/>
      <c r="XH27" s="36"/>
      <c r="XI27" s="36"/>
      <c r="XJ27" s="36"/>
      <c r="XK27" s="37"/>
      <c r="XL27" s="35"/>
      <c r="XM27" s="36"/>
      <c r="XN27" s="36"/>
      <c r="XO27" s="36"/>
      <c r="XP27" s="36"/>
      <c r="XQ27" s="36"/>
      <c r="XR27" s="37"/>
      <c r="XS27" s="35"/>
      <c r="XT27" s="36"/>
      <c r="XU27" s="36"/>
      <c r="XV27" s="36"/>
      <c r="XW27" s="36"/>
      <c r="XX27" s="36"/>
      <c r="XY27" s="37"/>
      <c r="XZ27" s="35"/>
      <c r="YA27" s="36"/>
      <c r="YB27" s="36"/>
      <c r="YC27" s="36"/>
      <c r="YD27" s="36"/>
      <c r="YE27" s="36"/>
      <c r="YF27" s="37"/>
      <c r="YG27" s="35"/>
      <c r="YH27" s="36"/>
      <c r="YI27" s="36"/>
      <c r="YJ27" s="36"/>
      <c r="YK27" s="36"/>
      <c r="YL27" s="36"/>
      <c r="YM27" s="37"/>
      <c r="YN27" s="35"/>
      <c r="YO27" s="36"/>
      <c r="YP27" s="36"/>
      <c r="YQ27" s="36"/>
      <c r="YR27" s="36"/>
      <c r="YS27" s="36"/>
      <c r="YT27" s="37"/>
      <c r="YU27" s="35"/>
      <c r="YV27" s="36"/>
      <c r="YW27" s="36"/>
      <c r="YX27" s="36"/>
      <c r="YY27" s="36"/>
      <c r="YZ27" s="36"/>
      <c r="ZA27" s="37"/>
      <c r="ZB27" s="35"/>
      <c r="ZC27" s="36"/>
      <c r="ZD27" s="36"/>
      <c r="ZE27" s="36"/>
      <c r="ZF27" s="36"/>
      <c r="ZG27" s="36"/>
      <c r="ZH27" s="37"/>
      <c r="ZI27" s="35"/>
      <c r="ZJ27" s="36"/>
      <c r="ZK27" s="36"/>
      <c r="ZL27" s="36"/>
      <c r="ZM27" s="36"/>
      <c r="ZN27" s="36"/>
      <c r="ZO27" s="37"/>
      <c r="ZP27" s="35"/>
      <c r="ZQ27" s="36"/>
      <c r="ZR27" s="36"/>
      <c r="ZS27" s="36"/>
      <c r="ZT27" s="36"/>
      <c r="ZU27" s="36"/>
      <c r="ZV27" s="37"/>
      <c r="ZW27" s="35"/>
      <c r="ZX27" s="36"/>
      <c r="ZY27" s="36"/>
      <c r="ZZ27" s="36"/>
      <c r="AAA27" s="36"/>
      <c r="AAB27" s="36"/>
      <c r="AAC27" s="37"/>
      <c r="AAD27" s="35"/>
      <c r="AAE27" s="36"/>
      <c r="AAF27" s="36"/>
      <c r="AAG27" s="36"/>
      <c r="AAH27" s="36"/>
      <c r="AAI27" s="36"/>
      <c r="AAJ27" s="37"/>
      <c r="AAK27" s="35"/>
      <c r="AAL27" s="36"/>
      <c r="AAM27" s="36"/>
      <c r="AAN27" s="36"/>
      <c r="AAO27" s="36"/>
      <c r="AAP27" s="36"/>
      <c r="AAQ27" s="37"/>
      <c r="AAR27" s="35"/>
      <c r="AAS27" s="36"/>
      <c r="AAT27" s="36"/>
      <c r="AAU27" s="36"/>
      <c r="AAV27" s="36"/>
      <c r="AAW27" s="36"/>
      <c r="AAX27" s="37"/>
      <c r="AAY27" s="35"/>
      <c r="AAZ27" s="36"/>
      <c r="ABA27" s="36"/>
      <c r="ABB27" s="36"/>
      <c r="ABC27" s="36"/>
      <c r="ABD27" s="36"/>
      <c r="ABE27" s="37"/>
      <c r="ABF27" s="35"/>
      <c r="ABG27" s="36"/>
      <c r="ABH27" s="36"/>
      <c r="ABI27" s="36"/>
      <c r="ABJ27" s="36"/>
      <c r="ABK27" s="36"/>
      <c r="ABL27" s="37"/>
      <c r="ABM27" s="35"/>
      <c r="ABN27" s="36"/>
      <c r="ABO27" s="36"/>
      <c r="ABP27" s="36"/>
      <c r="ABQ27" s="36"/>
      <c r="ABR27" s="36"/>
      <c r="ABS27" s="37"/>
      <c r="ABT27" s="35"/>
      <c r="ABU27" s="36"/>
      <c r="ABV27" s="36"/>
      <c r="ABW27" s="36"/>
      <c r="ABX27" s="36"/>
      <c r="ABY27" s="36"/>
      <c r="ABZ27" s="37"/>
      <c r="ACA27" s="35"/>
      <c r="ACB27" s="36"/>
      <c r="ACC27" s="36"/>
      <c r="ACD27" s="36"/>
      <c r="ACE27" s="36"/>
      <c r="ACF27" s="36"/>
      <c r="ACG27" s="37"/>
      <c r="ACH27" s="35"/>
      <c r="ACI27" s="36"/>
      <c r="ACJ27" s="36"/>
      <c r="ACK27" s="36"/>
      <c r="ACL27" s="36"/>
      <c r="ACM27" s="36"/>
      <c r="ACN27" s="37"/>
      <c r="ACO27" s="35"/>
      <c r="ACP27" s="36"/>
      <c r="ACQ27" s="36"/>
      <c r="ACR27" s="36"/>
      <c r="ACS27" s="36"/>
      <c r="ACT27" s="36"/>
      <c r="ACU27" s="37"/>
      <c r="ACV27" s="35"/>
      <c r="ACW27" s="36"/>
      <c r="ACX27" s="36"/>
      <c r="ACY27" s="36"/>
      <c r="ACZ27" s="36"/>
      <c r="ADA27" s="36"/>
      <c r="ADB27" s="37"/>
      <c r="ADC27" s="35"/>
      <c r="ADD27" s="36"/>
      <c r="ADE27" s="36"/>
      <c r="ADF27" s="36"/>
      <c r="ADG27" s="36"/>
      <c r="ADH27" s="36"/>
      <c r="ADI27" s="37"/>
      <c r="ADJ27" s="35"/>
      <c r="ADK27" s="36"/>
      <c r="ADL27" s="36"/>
      <c r="ADM27" s="36"/>
      <c r="ADN27" s="36"/>
      <c r="ADO27" s="36"/>
      <c r="ADP27" s="37"/>
      <c r="ADQ27" s="35"/>
      <c r="ADR27" s="36"/>
      <c r="ADS27" s="36"/>
      <c r="ADT27" s="36"/>
      <c r="ADU27" s="36"/>
      <c r="ADV27" s="36"/>
      <c r="ADW27" s="37"/>
      <c r="ADX27" s="35"/>
      <c r="ADY27" s="36"/>
      <c r="ADZ27" s="36"/>
      <c r="AEA27" s="36"/>
      <c r="AEB27" s="36"/>
      <c r="AEC27" s="36"/>
      <c r="AED27" s="37"/>
      <c r="AEE27" s="35"/>
      <c r="AEF27" s="36"/>
      <c r="AEG27" s="36"/>
      <c r="AEH27" s="36"/>
      <c r="AEI27" s="36"/>
      <c r="AEJ27" s="36"/>
      <c r="AEK27" s="37"/>
      <c r="AEL27" s="35"/>
      <c r="AEM27" s="36"/>
      <c r="AEN27" s="36"/>
      <c r="AEO27" s="36"/>
      <c r="AEP27" s="36"/>
      <c r="AEQ27" s="36"/>
      <c r="AER27" s="37"/>
      <c r="AES27" s="35"/>
      <c r="AET27" s="36"/>
      <c r="AEU27" s="36"/>
      <c r="AEV27" s="36"/>
      <c r="AEW27" s="36"/>
      <c r="AEX27" s="36"/>
      <c r="AEY27" s="37"/>
      <c r="AEZ27" s="35"/>
      <c r="AFA27" s="36"/>
      <c r="AFB27" s="36"/>
      <c r="AFC27" s="36"/>
      <c r="AFD27" s="36"/>
      <c r="AFE27" s="36"/>
      <c r="AFF27" s="37"/>
      <c r="AFG27" s="35"/>
      <c r="AFH27" s="36"/>
      <c r="AFI27" s="36"/>
      <c r="AFJ27" s="36"/>
      <c r="AFK27" s="36"/>
      <c r="AFL27" s="36"/>
      <c r="AFM27" s="37"/>
      <c r="AFN27" s="35"/>
      <c r="AFO27" s="36"/>
      <c r="AFP27" s="36"/>
      <c r="AFQ27" s="36"/>
      <c r="AFR27" s="36"/>
      <c r="AFS27" s="36"/>
      <c r="AFT27" s="37"/>
      <c r="AFU27" s="35"/>
      <c r="AFV27" s="36"/>
      <c r="AFW27" s="36"/>
      <c r="AFX27" s="36"/>
      <c r="AFY27" s="36"/>
      <c r="AFZ27" s="36"/>
      <c r="AGA27" s="37"/>
      <c r="AGB27" s="35"/>
      <c r="AGC27" s="36"/>
      <c r="AGD27" s="36"/>
      <c r="AGE27" s="36"/>
      <c r="AGF27" s="36"/>
      <c r="AGG27" s="36"/>
      <c r="AGH27" s="37"/>
      <c r="AGI27" s="35"/>
      <c r="AGJ27" s="36"/>
      <c r="AGK27" s="36"/>
      <c r="AGL27" s="36"/>
      <c r="AGM27" s="36"/>
      <c r="AGN27" s="36"/>
      <c r="AGO27" s="37"/>
      <c r="AGP27" s="35"/>
      <c r="AGQ27" s="36"/>
      <c r="AGR27" s="36"/>
      <c r="AGS27" s="36"/>
      <c r="AGT27" s="36"/>
      <c r="AGU27" s="36"/>
      <c r="AGV27" s="37"/>
      <c r="AGW27" s="35"/>
      <c r="AGX27" s="36"/>
      <c r="AGY27" s="36"/>
      <c r="AGZ27" s="36"/>
      <c r="AHA27" s="36"/>
      <c r="AHB27" s="36"/>
      <c r="AHC27" s="37"/>
      <c r="AHD27" s="35"/>
      <c r="AHE27" s="36"/>
      <c r="AHF27" s="36"/>
      <c r="AHG27" s="36"/>
      <c r="AHH27" s="36"/>
      <c r="AHI27" s="36"/>
      <c r="AHJ27" s="37"/>
      <c r="AHK27" s="35"/>
      <c r="AHL27" s="36"/>
      <c r="AHM27" s="36"/>
      <c r="AHN27" s="36"/>
      <c r="AHO27" s="36"/>
      <c r="AHP27" s="36"/>
      <c r="AHQ27" s="37"/>
      <c r="AHR27" s="35"/>
      <c r="AHS27" s="36"/>
      <c r="AHT27" s="36"/>
      <c r="AHU27" s="36"/>
      <c r="AHV27" s="36"/>
      <c r="AHW27" s="36"/>
      <c r="AHX27" s="37"/>
      <c r="AHY27" s="35"/>
      <c r="AHZ27" s="36"/>
      <c r="AIA27" s="36"/>
      <c r="AIB27" s="36"/>
      <c r="AIC27" s="36"/>
      <c r="AID27" s="36"/>
      <c r="AIE27" s="37"/>
      <c r="AIF27" s="35"/>
      <c r="AIG27" s="36"/>
      <c r="AIH27" s="36"/>
      <c r="AII27" s="36"/>
      <c r="AIJ27" s="36"/>
      <c r="AIK27" s="36"/>
      <c r="AIL27" s="37"/>
      <c r="AIM27" s="35"/>
      <c r="AIN27" s="36"/>
      <c r="AIO27" s="36"/>
      <c r="AIP27" s="36"/>
      <c r="AIQ27" s="36"/>
      <c r="AIR27" s="36"/>
      <c r="AIS27" s="37"/>
      <c r="AIT27" s="35"/>
      <c r="AIU27" s="36"/>
      <c r="AIV27" s="36"/>
      <c r="AIW27" s="36"/>
      <c r="AIX27" s="36"/>
      <c r="AIY27" s="36"/>
      <c r="AIZ27" s="37"/>
      <c r="AJA27" s="35"/>
      <c r="AJB27" s="36"/>
      <c r="AJC27" s="36"/>
      <c r="AJD27" s="36"/>
      <c r="AJE27" s="36"/>
      <c r="AJF27" s="36"/>
      <c r="AJG27" s="37"/>
      <c r="AJH27" s="35"/>
      <c r="AJI27" s="36"/>
      <c r="AJJ27" s="36"/>
      <c r="AJK27" s="36"/>
      <c r="AJL27" s="36"/>
      <c r="AJM27" s="36"/>
      <c r="AJN27" s="37"/>
      <c r="AJO27" s="35"/>
      <c r="AJP27" s="36"/>
      <c r="AJQ27" s="36"/>
      <c r="AJR27" s="36"/>
      <c r="AJS27" s="36"/>
      <c r="AJT27" s="36"/>
      <c r="AJU27" s="37"/>
      <c r="AJV27" s="35"/>
      <c r="AJW27" s="36"/>
      <c r="AJX27" s="36"/>
      <c r="AJY27" s="36"/>
      <c r="AJZ27" s="36"/>
      <c r="AKA27" s="36"/>
      <c r="AKB27" s="37"/>
      <c r="AKC27" s="35"/>
      <c r="AKD27" s="36"/>
      <c r="AKE27" s="36"/>
      <c r="AKF27" s="36"/>
      <c r="AKG27" s="36"/>
      <c r="AKH27" s="36"/>
      <c r="AKI27" s="37"/>
      <c r="AKJ27" s="35"/>
      <c r="AKK27" s="36"/>
      <c r="AKL27" s="36"/>
      <c r="AKM27" s="36"/>
      <c r="AKN27" s="36"/>
      <c r="AKO27" s="36"/>
      <c r="AKP27" s="37"/>
      <c r="AKQ27" s="35"/>
      <c r="AKR27" s="36"/>
      <c r="AKS27" s="36"/>
      <c r="AKT27" s="36"/>
      <c r="AKU27" s="36"/>
      <c r="AKV27" s="36"/>
      <c r="AKW27" s="37"/>
      <c r="AKX27" s="35"/>
      <c r="AKY27" s="36"/>
      <c r="AKZ27" s="36"/>
      <c r="ALA27" s="36"/>
      <c r="ALB27" s="36"/>
      <c r="ALC27" s="36"/>
      <c r="ALD27" s="37"/>
      <c r="ALE27" s="35"/>
      <c r="ALF27" s="36"/>
      <c r="ALG27" s="36"/>
      <c r="ALH27" s="36"/>
      <c r="ALI27" s="36"/>
      <c r="ALJ27" s="36"/>
      <c r="ALK27" s="37"/>
      <c r="ALL27" s="35"/>
      <c r="ALM27" s="36"/>
      <c r="ALN27" s="36"/>
      <c r="ALO27" s="36"/>
      <c r="ALP27" s="36"/>
      <c r="ALQ27" s="36"/>
      <c r="ALR27" s="37"/>
      <c r="ALS27" s="35"/>
      <c r="ALT27" s="36"/>
      <c r="ALU27" s="36"/>
      <c r="ALV27" s="36"/>
      <c r="ALW27" s="36"/>
      <c r="ALX27" s="36"/>
      <c r="ALY27" s="37"/>
      <c r="ALZ27" s="35"/>
      <c r="AMA27" s="36"/>
      <c r="AMB27" s="36"/>
      <c r="AMC27" s="36"/>
      <c r="AMD27" s="36"/>
      <c r="AME27" s="36"/>
      <c r="AMF27" s="37"/>
      <c r="AMG27" s="35"/>
      <c r="AMH27" s="36"/>
      <c r="AMI27" s="36"/>
      <c r="AMJ27" s="36"/>
      <c r="AMK27" s="36"/>
      <c r="AML27" s="36"/>
      <c r="AMM27" s="37"/>
      <c r="AMN27" s="35"/>
      <c r="AMO27" s="36"/>
      <c r="AMP27" s="36"/>
      <c r="AMQ27" s="36"/>
      <c r="AMR27" s="36"/>
      <c r="AMS27" s="36"/>
      <c r="AMT27" s="37"/>
      <c r="AMU27" s="35"/>
      <c r="AMV27" s="36"/>
      <c r="AMW27" s="36"/>
      <c r="AMX27" s="36"/>
      <c r="AMY27" s="36"/>
      <c r="AMZ27" s="36"/>
      <c r="ANA27" s="37"/>
      <c r="ANB27" s="35"/>
      <c r="ANC27" s="36"/>
      <c r="AND27" s="36"/>
      <c r="ANE27" s="36"/>
      <c r="ANF27" s="36"/>
      <c r="ANG27" s="36"/>
      <c r="ANH27" s="37"/>
      <c r="ANI27" s="35"/>
      <c r="ANJ27" s="36"/>
      <c r="ANK27" s="36"/>
      <c r="ANL27" s="36"/>
      <c r="ANM27" s="36"/>
      <c r="ANN27" s="36"/>
      <c r="ANO27" s="37"/>
      <c r="ANP27" s="35"/>
      <c r="ANQ27" s="36"/>
      <c r="ANR27" s="36"/>
      <c r="ANS27" s="36"/>
      <c r="ANT27" s="36"/>
      <c r="ANU27" s="36"/>
      <c r="ANV27" s="37"/>
      <c r="ANW27" s="35"/>
      <c r="ANX27" s="36"/>
      <c r="ANY27" s="36"/>
      <c r="ANZ27" s="36"/>
      <c r="AOA27" s="36"/>
      <c r="AOB27" s="36"/>
      <c r="AOC27" s="37"/>
      <c r="AOD27" s="35"/>
      <c r="AOE27" s="36"/>
      <c r="AOF27" s="36"/>
      <c r="AOG27" s="36"/>
      <c r="AOH27" s="36"/>
      <c r="AOI27" s="36"/>
      <c r="AOJ27" s="37"/>
      <c r="AOK27" s="35"/>
      <c r="AOL27" s="36"/>
      <c r="AOM27" s="36"/>
      <c r="AON27" s="36"/>
      <c r="AOO27" s="36"/>
      <c r="AOP27" s="36"/>
      <c r="AOQ27" s="37"/>
      <c r="AOR27" s="35"/>
      <c r="AOS27" s="36"/>
      <c r="AOT27" s="36"/>
      <c r="AOU27" s="36"/>
      <c r="AOV27" s="36"/>
      <c r="AOW27" s="36"/>
      <c r="AOX27" s="37"/>
      <c r="AOY27" s="35"/>
      <c r="AOZ27" s="36"/>
      <c r="APA27" s="36"/>
      <c r="APB27" s="36"/>
      <c r="APC27" s="36"/>
      <c r="APD27" s="36"/>
      <c r="APE27" s="37"/>
      <c r="APF27" s="35"/>
      <c r="APG27" s="36"/>
      <c r="APH27" s="36"/>
      <c r="API27" s="36"/>
      <c r="APJ27" s="36"/>
      <c r="APK27" s="36"/>
      <c r="APL27" s="37"/>
      <c r="APM27" s="35"/>
      <c r="APN27" s="36"/>
      <c r="APO27" s="36"/>
      <c r="APP27" s="36"/>
      <c r="APQ27" s="36"/>
      <c r="APR27" s="36"/>
      <c r="APS27" s="37"/>
      <c r="APT27" s="35"/>
      <c r="APU27" s="36"/>
      <c r="APV27" s="36"/>
      <c r="APW27" s="36"/>
      <c r="APX27" s="36"/>
      <c r="APY27" s="36"/>
      <c r="APZ27" s="37"/>
      <c r="AQA27" s="35"/>
      <c r="AQB27" s="36"/>
      <c r="AQC27" s="36"/>
      <c r="AQD27" s="36"/>
      <c r="AQE27" s="36"/>
      <c r="AQF27" s="36"/>
      <c r="AQG27" s="37"/>
    </row>
    <row r="28" spans="1:1125" ht="30" customHeight="1">
      <c r="A28" s="247"/>
      <c r="B28" s="185"/>
      <c r="C28" s="191"/>
      <c r="D28" s="191"/>
      <c r="E28" s="13" t="s">
        <v>0</v>
      </c>
      <c r="F28" s="31"/>
      <c r="G28" s="32"/>
      <c r="H28" s="32"/>
      <c r="I28" s="32"/>
      <c r="J28" s="32"/>
      <c r="K28" s="32"/>
      <c r="L28" s="33"/>
      <c r="M28" s="34"/>
      <c r="N28" s="32"/>
      <c r="O28" s="32"/>
      <c r="P28" s="32"/>
      <c r="Q28" s="32"/>
      <c r="R28" s="32"/>
      <c r="S28" s="33"/>
      <c r="T28" s="31"/>
      <c r="U28" s="32"/>
      <c r="V28" s="32"/>
      <c r="W28" s="32"/>
      <c r="X28" s="32"/>
      <c r="Y28" s="32"/>
      <c r="Z28" s="33"/>
      <c r="AA28" s="31"/>
      <c r="AB28" s="32"/>
      <c r="AC28" s="32"/>
      <c r="AD28" s="32"/>
      <c r="AE28" s="32"/>
      <c r="AF28" s="32"/>
      <c r="AG28" s="33"/>
      <c r="AH28" s="31"/>
      <c r="AI28" s="32"/>
      <c r="AJ28" s="32"/>
      <c r="AK28" s="32"/>
      <c r="AL28" s="32"/>
      <c r="AM28" s="32"/>
      <c r="AN28" s="33"/>
      <c r="AO28" s="34"/>
      <c r="AP28" s="32"/>
      <c r="AQ28" s="32"/>
      <c r="AR28" s="32"/>
      <c r="AS28" s="32"/>
      <c r="AT28" s="32"/>
      <c r="AU28" s="33"/>
      <c r="AV28" s="31"/>
      <c r="AW28" s="32"/>
      <c r="AX28" s="32"/>
      <c r="AY28" s="32"/>
      <c r="AZ28" s="32"/>
      <c r="BA28" s="32"/>
      <c r="BB28" s="33"/>
      <c r="BC28" s="31"/>
      <c r="BD28" s="32"/>
      <c r="BE28" s="32"/>
      <c r="BF28" s="32"/>
      <c r="BG28" s="32"/>
      <c r="BH28" s="32"/>
      <c r="BI28" s="33"/>
      <c r="BJ28" s="31"/>
      <c r="BK28" s="32"/>
      <c r="BL28" s="32"/>
      <c r="BM28" s="32"/>
      <c r="BN28" s="32"/>
      <c r="BO28" s="32"/>
      <c r="BP28" s="33"/>
      <c r="BQ28" s="31"/>
      <c r="BR28" s="32"/>
      <c r="BS28" s="32"/>
      <c r="BT28" s="32"/>
      <c r="BU28" s="32"/>
      <c r="BV28" s="32"/>
      <c r="BW28" s="33"/>
      <c r="BX28" s="31"/>
      <c r="BY28" s="32"/>
      <c r="BZ28" s="32"/>
      <c r="CA28" s="32"/>
      <c r="CB28" s="32"/>
      <c r="CC28" s="32"/>
      <c r="CD28" s="33"/>
      <c r="CE28" s="31"/>
      <c r="CF28" s="32"/>
      <c r="CG28" s="32"/>
      <c r="CH28" s="32"/>
      <c r="CI28" s="32"/>
      <c r="CJ28" s="32"/>
      <c r="CK28" s="33"/>
      <c r="CL28" s="31"/>
      <c r="CM28" s="32"/>
      <c r="CN28" s="32"/>
      <c r="CO28" s="32"/>
      <c r="CP28" s="32"/>
      <c r="CQ28" s="32"/>
      <c r="CR28" s="33"/>
      <c r="CS28" s="31"/>
      <c r="CT28" s="32"/>
      <c r="CU28" s="32"/>
      <c r="CV28" s="32"/>
      <c r="CW28" s="32"/>
      <c r="CX28" s="32"/>
      <c r="CY28" s="33"/>
      <c r="CZ28" s="31"/>
      <c r="DA28" s="32"/>
      <c r="DB28" s="32"/>
      <c r="DC28" s="32"/>
      <c r="DD28" s="32"/>
      <c r="DE28" s="32"/>
      <c r="DF28" s="33"/>
      <c r="DG28" s="31"/>
      <c r="DH28" s="32"/>
      <c r="DI28" s="32"/>
      <c r="DJ28" s="32"/>
      <c r="DK28" s="32"/>
      <c r="DL28" s="32"/>
      <c r="DM28" s="33"/>
      <c r="DN28" s="31"/>
      <c r="DO28" s="32"/>
      <c r="DP28" s="32"/>
      <c r="DQ28" s="32"/>
      <c r="DR28" s="32"/>
      <c r="DS28" s="32"/>
      <c r="DT28" s="33"/>
      <c r="DU28" s="31"/>
      <c r="DV28" s="32"/>
      <c r="DW28" s="32"/>
      <c r="DX28" s="32"/>
      <c r="DY28" s="32"/>
      <c r="DZ28" s="32"/>
      <c r="EA28" s="33"/>
      <c r="EB28" s="31"/>
      <c r="EC28" s="32"/>
      <c r="ED28" s="32"/>
      <c r="EE28" s="32"/>
      <c r="EF28" s="32"/>
      <c r="EG28" s="32"/>
      <c r="EH28" s="33"/>
      <c r="EI28" s="31"/>
      <c r="EJ28" s="32"/>
      <c r="EK28" s="32"/>
      <c r="EL28" s="32"/>
      <c r="EM28" s="32"/>
      <c r="EN28" s="32"/>
      <c r="EO28" s="33"/>
      <c r="EP28" s="31"/>
      <c r="EQ28" s="32"/>
      <c r="ER28" s="32"/>
      <c r="ES28" s="32"/>
      <c r="ET28" s="32"/>
      <c r="EU28" s="32"/>
      <c r="EV28" s="33"/>
      <c r="EW28" s="31"/>
      <c r="EX28" s="32"/>
      <c r="EY28" s="32"/>
      <c r="EZ28" s="32"/>
      <c r="FA28" s="32"/>
      <c r="FB28" s="32"/>
      <c r="FC28" s="33"/>
      <c r="FD28" s="31"/>
      <c r="FE28" s="32"/>
      <c r="FF28" s="32"/>
      <c r="FG28" s="32"/>
      <c r="FH28" s="32"/>
      <c r="FI28" s="32"/>
      <c r="FJ28" s="33"/>
      <c r="FK28" s="31"/>
      <c r="FL28" s="32"/>
      <c r="FM28" s="32"/>
      <c r="FN28" s="32"/>
      <c r="FO28" s="32"/>
      <c r="FP28" s="32"/>
      <c r="FQ28" s="33"/>
      <c r="FR28" s="31"/>
      <c r="FS28" s="32"/>
      <c r="FT28" s="32"/>
      <c r="FU28" s="32"/>
      <c r="FV28" s="32"/>
      <c r="FW28" s="32"/>
      <c r="FX28" s="33"/>
      <c r="FY28" s="31"/>
      <c r="FZ28" s="32"/>
      <c r="GA28" s="32"/>
      <c r="GB28" s="32"/>
      <c r="GC28" s="32"/>
      <c r="GD28" s="32"/>
      <c r="GE28" s="33"/>
      <c r="GF28" s="31"/>
      <c r="GG28" s="32"/>
      <c r="GH28" s="32"/>
      <c r="GI28" s="32"/>
      <c r="GJ28" s="32"/>
      <c r="GK28" s="32"/>
      <c r="GL28" s="33"/>
      <c r="GM28" s="31"/>
      <c r="GN28" s="32"/>
      <c r="GO28" s="32"/>
      <c r="GP28" s="32"/>
      <c r="GQ28" s="32"/>
      <c r="GR28" s="32"/>
      <c r="GS28" s="33"/>
      <c r="GT28" s="31"/>
      <c r="GU28" s="32"/>
      <c r="GV28" s="32"/>
      <c r="GW28" s="32"/>
      <c r="GX28" s="32"/>
      <c r="GY28" s="32"/>
      <c r="GZ28" s="33"/>
      <c r="HA28" s="31"/>
      <c r="HB28" s="32"/>
      <c r="HC28" s="32"/>
      <c r="HD28" s="32"/>
      <c r="HE28" s="32"/>
      <c r="HF28" s="32"/>
      <c r="HG28" s="33"/>
      <c r="HH28" s="31"/>
      <c r="HI28" s="32"/>
      <c r="HJ28" s="32"/>
      <c r="HK28" s="32"/>
      <c r="HL28" s="32"/>
      <c r="HM28" s="32"/>
      <c r="HN28" s="33"/>
      <c r="HO28" s="31"/>
      <c r="HP28" s="32"/>
      <c r="HQ28" s="32"/>
      <c r="HR28" s="32"/>
      <c r="HS28" s="32"/>
      <c r="HT28" s="32"/>
      <c r="HU28" s="33"/>
      <c r="HV28" s="31"/>
      <c r="HW28" s="32"/>
      <c r="HX28" s="32"/>
      <c r="HY28" s="32"/>
      <c r="HZ28" s="32"/>
      <c r="IA28" s="32"/>
      <c r="IB28" s="33"/>
      <c r="IC28" s="31"/>
      <c r="ID28" s="32"/>
      <c r="IE28" s="32"/>
      <c r="IF28" s="32"/>
      <c r="IG28" s="32"/>
      <c r="IH28" s="32"/>
      <c r="II28" s="33"/>
      <c r="IJ28" s="31"/>
      <c r="IK28" s="32"/>
      <c r="IL28" s="32"/>
      <c r="IM28" s="32"/>
      <c r="IN28" s="32"/>
      <c r="IO28" s="32"/>
      <c r="IP28" s="33"/>
      <c r="IQ28" s="31"/>
      <c r="IR28" s="32"/>
      <c r="IS28" s="32"/>
      <c r="IT28" s="32"/>
      <c r="IU28" s="32"/>
      <c r="IV28" s="32"/>
      <c r="IW28" s="33"/>
      <c r="IX28" s="31"/>
      <c r="IY28" s="32"/>
      <c r="IZ28" s="32"/>
      <c r="JA28" s="32"/>
      <c r="JB28" s="32"/>
      <c r="JC28" s="32"/>
      <c r="JD28" s="33"/>
      <c r="JE28" s="31"/>
      <c r="JF28" s="32"/>
      <c r="JG28" s="32"/>
      <c r="JH28" s="32"/>
      <c r="JI28" s="32"/>
      <c r="JJ28" s="32"/>
      <c r="JK28" s="33"/>
      <c r="JL28" s="31"/>
      <c r="JM28" s="32"/>
      <c r="JN28" s="32"/>
      <c r="JO28" s="32"/>
      <c r="JP28" s="32"/>
      <c r="JQ28" s="32"/>
      <c r="JR28" s="33"/>
      <c r="JS28" s="31"/>
      <c r="JT28" s="32"/>
      <c r="JU28" s="32"/>
      <c r="JV28" s="32"/>
      <c r="JW28" s="32"/>
      <c r="JX28" s="32"/>
      <c r="JY28" s="33"/>
      <c r="JZ28" s="31"/>
      <c r="KA28" s="32"/>
      <c r="KB28" s="32"/>
      <c r="KC28" s="32"/>
      <c r="KD28" s="32"/>
      <c r="KE28" s="32"/>
      <c r="KF28" s="33"/>
      <c r="KG28" s="31"/>
      <c r="KH28" s="32"/>
      <c r="KI28" s="32"/>
      <c r="KJ28" s="32"/>
      <c r="KK28" s="32"/>
      <c r="KL28" s="32"/>
      <c r="KM28" s="33"/>
      <c r="KN28" s="31"/>
      <c r="KO28" s="32"/>
      <c r="KP28" s="32"/>
      <c r="KQ28" s="32"/>
      <c r="KR28" s="32"/>
      <c r="KS28" s="32"/>
      <c r="KT28" s="33"/>
      <c r="KU28" s="31"/>
      <c r="KV28" s="32"/>
      <c r="KW28" s="32"/>
      <c r="KX28" s="32"/>
      <c r="KY28" s="32"/>
      <c r="KZ28" s="32"/>
      <c r="LA28" s="33"/>
      <c r="LB28" s="31"/>
      <c r="LC28" s="32"/>
      <c r="LD28" s="32"/>
      <c r="LE28" s="32"/>
      <c r="LF28" s="32"/>
      <c r="LG28" s="32"/>
      <c r="LH28" s="33"/>
      <c r="LI28" s="31"/>
      <c r="LJ28" s="32"/>
      <c r="LK28" s="32"/>
      <c r="LL28" s="32"/>
      <c r="LM28" s="32"/>
      <c r="LN28" s="32"/>
      <c r="LO28" s="33"/>
      <c r="LP28" s="31"/>
      <c r="LQ28" s="32"/>
      <c r="LR28" s="32"/>
      <c r="LS28" s="32"/>
      <c r="LT28" s="32"/>
      <c r="LU28" s="32"/>
      <c r="LV28" s="33"/>
      <c r="LW28" s="31"/>
      <c r="LX28" s="32"/>
      <c r="LY28" s="32"/>
      <c r="LZ28" s="32"/>
      <c r="MA28" s="32"/>
      <c r="MB28" s="32"/>
      <c r="MC28" s="33"/>
      <c r="MD28" s="31"/>
      <c r="ME28" s="32"/>
      <c r="MF28" s="32"/>
      <c r="MG28" s="32"/>
      <c r="MH28" s="32"/>
      <c r="MI28" s="32"/>
      <c r="MJ28" s="33"/>
      <c r="MK28" s="31"/>
      <c r="ML28" s="32"/>
      <c r="MM28" s="32"/>
      <c r="MN28" s="32"/>
      <c r="MO28" s="32"/>
      <c r="MP28" s="32"/>
      <c r="MQ28" s="33"/>
      <c r="MR28" s="31"/>
      <c r="MS28" s="32"/>
      <c r="MT28" s="32"/>
      <c r="MU28" s="32"/>
      <c r="MV28" s="32"/>
      <c r="MW28" s="32"/>
      <c r="MX28" s="33"/>
      <c r="MY28" s="31"/>
      <c r="MZ28" s="32"/>
      <c r="NA28" s="32"/>
      <c r="NB28" s="32"/>
      <c r="NC28" s="32"/>
      <c r="ND28" s="32"/>
      <c r="NE28" s="33"/>
      <c r="NF28" s="31"/>
      <c r="NG28" s="32"/>
      <c r="NH28" s="32"/>
      <c r="NI28" s="32"/>
      <c r="NJ28" s="32"/>
      <c r="NK28" s="32"/>
      <c r="NL28" s="33"/>
      <c r="NM28" s="31"/>
      <c r="NN28" s="32"/>
      <c r="NO28" s="32"/>
      <c r="NP28" s="32"/>
      <c r="NQ28" s="32"/>
      <c r="NR28" s="32"/>
      <c r="NS28" s="33"/>
      <c r="NT28" s="31"/>
      <c r="NU28" s="32"/>
      <c r="NV28" s="32"/>
      <c r="NW28" s="32"/>
      <c r="NX28" s="32"/>
      <c r="NY28" s="32"/>
      <c r="NZ28" s="33"/>
      <c r="OA28" s="31"/>
      <c r="OB28" s="32"/>
      <c r="OC28" s="32"/>
      <c r="OD28" s="32"/>
      <c r="OE28" s="32"/>
      <c r="OF28" s="32"/>
      <c r="OG28" s="33"/>
      <c r="OH28" s="31"/>
      <c r="OI28" s="32"/>
      <c r="OJ28" s="32"/>
      <c r="OK28" s="32"/>
      <c r="OL28" s="32"/>
      <c r="OM28" s="32"/>
      <c r="ON28" s="33"/>
      <c r="OO28" s="31"/>
      <c r="OP28" s="32"/>
      <c r="OQ28" s="32"/>
      <c r="OR28" s="32"/>
      <c r="OS28" s="32"/>
      <c r="OT28" s="32"/>
      <c r="OU28" s="33"/>
      <c r="OV28" s="31"/>
      <c r="OW28" s="32"/>
      <c r="OX28" s="32"/>
      <c r="OY28" s="32"/>
      <c r="OZ28" s="32"/>
      <c r="PA28" s="32"/>
      <c r="PB28" s="33"/>
      <c r="PC28" s="31"/>
      <c r="PD28" s="32"/>
      <c r="PE28" s="32"/>
      <c r="PF28" s="32"/>
      <c r="PG28" s="32"/>
      <c r="PH28" s="32"/>
      <c r="PI28" s="33"/>
      <c r="PJ28" s="31"/>
      <c r="PK28" s="32"/>
      <c r="PL28" s="32"/>
      <c r="PM28" s="32"/>
      <c r="PN28" s="32"/>
      <c r="PO28" s="32"/>
      <c r="PP28" s="33"/>
      <c r="PQ28" s="31"/>
      <c r="PR28" s="32"/>
      <c r="PS28" s="32"/>
      <c r="PT28" s="32"/>
      <c r="PU28" s="32"/>
      <c r="PV28" s="32"/>
      <c r="PW28" s="33"/>
      <c r="PX28" s="31"/>
      <c r="PY28" s="32"/>
      <c r="PZ28" s="32"/>
      <c r="QA28" s="32"/>
      <c r="QB28" s="32"/>
      <c r="QC28" s="32"/>
      <c r="QD28" s="33"/>
      <c r="QE28" s="31"/>
      <c r="QF28" s="32"/>
      <c r="QG28" s="32"/>
      <c r="QH28" s="32"/>
      <c r="QI28" s="32"/>
      <c r="QJ28" s="32"/>
      <c r="QK28" s="33"/>
      <c r="QL28" s="31"/>
      <c r="QM28" s="32"/>
      <c r="QN28" s="32"/>
      <c r="QO28" s="32"/>
      <c r="QP28" s="32"/>
      <c r="QQ28" s="32"/>
      <c r="QR28" s="33"/>
      <c r="QS28" s="31"/>
      <c r="QT28" s="32"/>
      <c r="QU28" s="32"/>
      <c r="QV28" s="32"/>
      <c r="QW28" s="32"/>
      <c r="QX28" s="32"/>
      <c r="QY28" s="33"/>
      <c r="QZ28" s="31"/>
      <c r="RA28" s="32"/>
      <c r="RB28" s="32"/>
      <c r="RC28" s="32"/>
      <c r="RD28" s="32"/>
      <c r="RE28" s="32"/>
      <c r="RF28" s="33"/>
      <c r="RG28" s="31"/>
      <c r="RH28" s="32"/>
      <c r="RI28" s="32"/>
      <c r="RJ28" s="32"/>
      <c r="RK28" s="32"/>
      <c r="RL28" s="32"/>
      <c r="RM28" s="33"/>
      <c r="RN28" s="31"/>
      <c r="RO28" s="32"/>
      <c r="RP28" s="32"/>
      <c r="RQ28" s="32"/>
      <c r="RR28" s="32"/>
      <c r="RS28" s="32"/>
      <c r="RT28" s="33"/>
      <c r="RU28" s="31"/>
      <c r="RV28" s="32"/>
      <c r="RW28" s="32"/>
      <c r="RX28" s="32"/>
      <c r="RY28" s="32"/>
      <c r="RZ28" s="32"/>
      <c r="SA28" s="33"/>
      <c r="SB28" s="31"/>
      <c r="SC28" s="32"/>
      <c r="SD28" s="32"/>
      <c r="SE28" s="32"/>
      <c r="SF28" s="32"/>
      <c r="SG28" s="32"/>
      <c r="SH28" s="33"/>
      <c r="SI28" s="31"/>
      <c r="SJ28" s="32"/>
      <c r="SK28" s="32"/>
      <c r="SL28" s="32"/>
      <c r="SM28" s="32"/>
      <c r="SN28" s="32"/>
      <c r="SO28" s="33"/>
      <c r="SP28" s="31"/>
      <c r="SQ28" s="32"/>
      <c r="SR28" s="32"/>
      <c r="SS28" s="32"/>
      <c r="ST28" s="32"/>
      <c r="SU28" s="32"/>
      <c r="SV28" s="33"/>
      <c r="SW28" s="31"/>
      <c r="SX28" s="32"/>
      <c r="SY28" s="32"/>
      <c r="SZ28" s="32"/>
      <c r="TA28" s="32"/>
      <c r="TB28" s="32"/>
      <c r="TC28" s="33"/>
      <c r="TD28" s="31"/>
      <c r="TE28" s="32"/>
      <c r="TF28" s="32"/>
      <c r="TG28" s="32"/>
      <c r="TH28" s="32"/>
      <c r="TI28" s="32"/>
      <c r="TJ28" s="33"/>
      <c r="TK28" s="31"/>
      <c r="TL28" s="32"/>
      <c r="TM28" s="32"/>
      <c r="TN28" s="32"/>
      <c r="TO28" s="32"/>
      <c r="TP28" s="32"/>
      <c r="TQ28" s="33"/>
      <c r="TR28" s="31"/>
      <c r="TS28" s="32"/>
      <c r="TT28" s="32"/>
      <c r="TU28" s="32"/>
      <c r="TV28" s="32"/>
      <c r="TW28" s="32"/>
      <c r="TX28" s="33"/>
      <c r="TY28" s="31"/>
      <c r="TZ28" s="32"/>
      <c r="UA28" s="32"/>
      <c r="UB28" s="32"/>
      <c r="UC28" s="32"/>
      <c r="UD28" s="32"/>
      <c r="UE28" s="33"/>
      <c r="UF28" s="31"/>
      <c r="UG28" s="32"/>
      <c r="UH28" s="32"/>
      <c r="UI28" s="32"/>
      <c r="UJ28" s="32"/>
      <c r="UK28" s="32"/>
      <c r="UL28" s="33"/>
      <c r="UM28" s="31"/>
      <c r="UN28" s="32"/>
      <c r="UO28" s="32"/>
      <c r="UP28" s="32"/>
      <c r="UQ28" s="32"/>
      <c r="UR28" s="32"/>
      <c r="US28" s="33"/>
      <c r="UT28" s="31"/>
      <c r="UU28" s="32"/>
      <c r="UV28" s="32"/>
      <c r="UW28" s="32"/>
      <c r="UX28" s="32"/>
      <c r="UY28" s="32"/>
      <c r="UZ28" s="33"/>
      <c r="VA28" s="31"/>
      <c r="VB28" s="32"/>
      <c r="VC28" s="32"/>
      <c r="VD28" s="32"/>
      <c r="VE28" s="32"/>
      <c r="VF28" s="32"/>
      <c r="VG28" s="33"/>
      <c r="VH28" s="31"/>
      <c r="VI28" s="32"/>
      <c r="VJ28" s="32"/>
      <c r="VK28" s="32"/>
      <c r="VL28" s="32"/>
      <c r="VM28" s="32"/>
      <c r="VN28" s="33"/>
      <c r="VO28" s="31"/>
      <c r="VP28" s="32"/>
      <c r="VQ28" s="32"/>
      <c r="VR28" s="32"/>
      <c r="VS28" s="32"/>
      <c r="VT28" s="32"/>
      <c r="VU28" s="33"/>
      <c r="VV28" s="31"/>
      <c r="VW28" s="32"/>
      <c r="VX28" s="32"/>
      <c r="VY28" s="32"/>
      <c r="VZ28" s="32"/>
      <c r="WA28" s="32"/>
      <c r="WB28" s="33"/>
      <c r="WC28" s="31"/>
      <c r="WD28" s="32"/>
      <c r="WE28" s="32"/>
      <c r="WF28" s="32"/>
      <c r="WG28" s="32"/>
      <c r="WH28" s="32"/>
      <c r="WI28" s="33"/>
      <c r="WJ28" s="31"/>
      <c r="WK28" s="32"/>
      <c r="WL28" s="32"/>
      <c r="WM28" s="32"/>
      <c r="WN28" s="32"/>
      <c r="WO28" s="32"/>
      <c r="WP28" s="33"/>
      <c r="WQ28" s="31"/>
      <c r="WR28" s="32"/>
      <c r="WS28" s="32"/>
      <c r="WT28" s="32"/>
      <c r="WU28" s="32"/>
      <c r="WV28" s="32"/>
      <c r="WW28" s="33"/>
      <c r="WX28" s="31"/>
      <c r="WY28" s="32"/>
      <c r="WZ28" s="32"/>
      <c r="XA28" s="32"/>
      <c r="XB28" s="32"/>
      <c r="XC28" s="32"/>
      <c r="XD28" s="33"/>
      <c r="XE28" s="31"/>
      <c r="XF28" s="32"/>
      <c r="XG28" s="32"/>
      <c r="XH28" s="32"/>
      <c r="XI28" s="32"/>
      <c r="XJ28" s="32"/>
      <c r="XK28" s="33"/>
      <c r="XL28" s="31"/>
      <c r="XM28" s="32"/>
      <c r="XN28" s="32"/>
      <c r="XO28" s="32"/>
      <c r="XP28" s="32"/>
      <c r="XQ28" s="32"/>
      <c r="XR28" s="33"/>
      <c r="XS28" s="31"/>
      <c r="XT28" s="32"/>
      <c r="XU28" s="32"/>
      <c r="XV28" s="32"/>
      <c r="XW28" s="32"/>
      <c r="XX28" s="32"/>
      <c r="XY28" s="33"/>
      <c r="XZ28" s="31"/>
      <c r="YA28" s="32"/>
      <c r="YB28" s="32"/>
      <c r="YC28" s="32"/>
      <c r="YD28" s="32"/>
      <c r="YE28" s="32"/>
      <c r="YF28" s="33"/>
      <c r="YG28" s="31"/>
      <c r="YH28" s="32"/>
      <c r="YI28" s="32"/>
      <c r="YJ28" s="32"/>
      <c r="YK28" s="32"/>
      <c r="YL28" s="32"/>
      <c r="YM28" s="33"/>
      <c r="YN28" s="31"/>
      <c r="YO28" s="32"/>
      <c r="YP28" s="32"/>
      <c r="YQ28" s="32"/>
      <c r="YR28" s="32"/>
      <c r="YS28" s="32"/>
      <c r="YT28" s="33"/>
      <c r="YU28" s="31"/>
      <c r="YV28" s="32"/>
      <c r="YW28" s="32"/>
      <c r="YX28" s="32"/>
      <c r="YY28" s="32"/>
      <c r="YZ28" s="32"/>
      <c r="ZA28" s="33"/>
      <c r="ZB28" s="31"/>
      <c r="ZC28" s="32"/>
      <c r="ZD28" s="32"/>
      <c r="ZE28" s="32"/>
      <c r="ZF28" s="32"/>
      <c r="ZG28" s="32"/>
      <c r="ZH28" s="33"/>
      <c r="ZI28" s="31"/>
      <c r="ZJ28" s="32"/>
      <c r="ZK28" s="32"/>
      <c r="ZL28" s="32"/>
      <c r="ZM28" s="32"/>
      <c r="ZN28" s="32"/>
      <c r="ZO28" s="33"/>
      <c r="ZP28" s="31"/>
      <c r="ZQ28" s="32"/>
      <c r="ZR28" s="32"/>
      <c r="ZS28" s="32"/>
      <c r="ZT28" s="32"/>
      <c r="ZU28" s="32"/>
      <c r="ZV28" s="33"/>
      <c r="ZW28" s="31"/>
      <c r="ZX28" s="32"/>
      <c r="ZY28" s="32"/>
      <c r="ZZ28" s="32"/>
      <c r="AAA28" s="32"/>
      <c r="AAB28" s="32"/>
      <c r="AAC28" s="33"/>
      <c r="AAD28" s="31"/>
      <c r="AAE28" s="32"/>
      <c r="AAF28" s="32"/>
      <c r="AAG28" s="32"/>
      <c r="AAH28" s="32"/>
      <c r="AAI28" s="32"/>
      <c r="AAJ28" s="33"/>
      <c r="AAK28" s="31"/>
      <c r="AAL28" s="32"/>
      <c r="AAM28" s="32"/>
      <c r="AAN28" s="32"/>
      <c r="AAO28" s="32"/>
      <c r="AAP28" s="32"/>
      <c r="AAQ28" s="33"/>
      <c r="AAR28" s="31"/>
      <c r="AAS28" s="32"/>
      <c r="AAT28" s="32"/>
      <c r="AAU28" s="32"/>
      <c r="AAV28" s="32"/>
      <c r="AAW28" s="32"/>
      <c r="AAX28" s="33"/>
      <c r="AAY28" s="31"/>
      <c r="AAZ28" s="32"/>
      <c r="ABA28" s="32"/>
      <c r="ABB28" s="32"/>
      <c r="ABC28" s="32"/>
      <c r="ABD28" s="32"/>
      <c r="ABE28" s="33"/>
      <c r="ABF28" s="31"/>
      <c r="ABG28" s="32"/>
      <c r="ABH28" s="32"/>
      <c r="ABI28" s="32"/>
      <c r="ABJ28" s="32"/>
      <c r="ABK28" s="32"/>
      <c r="ABL28" s="33"/>
      <c r="ABM28" s="31"/>
      <c r="ABN28" s="32"/>
      <c r="ABO28" s="32"/>
      <c r="ABP28" s="32"/>
      <c r="ABQ28" s="32"/>
      <c r="ABR28" s="32"/>
      <c r="ABS28" s="33"/>
      <c r="ABT28" s="31"/>
      <c r="ABU28" s="32"/>
      <c r="ABV28" s="32"/>
      <c r="ABW28" s="32"/>
      <c r="ABX28" s="32"/>
      <c r="ABY28" s="32"/>
      <c r="ABZ28" s="33"/>
      <c r="ACA28" s="31"/>
      <c r="ACB28" s="32"/>
      <c r="ACC28" s="32"/>
      <c r="ACD28" s="32"/>
      <c r="ACE28" s="32"/>
      <c r="ACF28" s="32"/>
      <c r="ACG28" s="33"/>
      <c r="ACH28" s="31"/>
      <c r="ACI28" s="32"/>
      <c r="ACJ28" s="32"/>
      <c r="ACK28" s="32"/>
      <c r="ACL28" s="32"/>
      <c r="ACM28" s="32"/>
      <c r="ACN28" s="33"/>
      <c r="ACO28" s="31"/>
      <c r="ACP28" s="32"/>
      <c r="ACQ28" s="32"/>
      <c r="ACR28" s="32"/>
      <c r="ACS28" s="32"/>
      <c r="ACT28" s="32"/>
      <c r="ACU28" s="33"/>
      <c r="ACV28" s="31"/>
      <c r="ACW28" s="32"/>
      <c r="ACX28" s="32"/>
      <c r="ACY28" s="32"/>
      <c r="ACZ28" s="32"/>
      <c r="ADA28" s="32"/>
      <c r="ADB28" s="33"/>
      <c r="ADC28" s="31"/>
      <c r="ADD28" s="32"/>
      <c r="ADE28" s="32"/>
      <c r="ADF28" s="32"/>
      <c r="ADG28" s="32"/>
      <c r="ADH28" s="32"/>
      <c r="ADI28" s="33"/>
      <c r="ADJ28" s="31"/>
      <c r="ADK28" s="32"/>
      <c r="ADL28" s="32"/>
      <c r="ADM28" s="32"/>
      <c r="ADN28" s="32"/>
      <c r="ADO28" s="32"/>
      <c r="ADP28" s="33"/>
      <c r="ADQ28" s="31"/>
      <c r="ADR28" s="32"/>
      <c r="ADS28" s="32"/>
      <c r="ADT28" s="32"/>
      <c r="ADU28" s="32"/>
      <c r="ADV28" s="32"/>
      <c r="ADW28" s="33"/>
      <c r="ADX28" s="31"/>
      <c r="ADY28" s="32"/>
      <c r="ADZ28" s="32"/>
      <c r="AEA28" s="32"/>
      <c r="AEB28" s="32"/>
      <c r="AEC28" s="32"/>
      <c r="AED28" s="33"/>
      <c r="AEE28" s="31"/>
      <c r="AEF28" s="32"/>
      <c r="AEG28" s="32"/>
      <c r="AEH28" s="32"/>
      <c r="AEI28" s="32"/>
      <c r="AEJ28" s="32"/>
      <c r="AEK28" s="33"/>
      <c r="AEL28" s="31"/>
      <c r="AEM28" s="32"/>
      <c r="AEN28" s="32"/>
      <c r="AEO28" s="32"/>
      <c r="AEP28" s="32"/>
      <c r="AEQ28" s="32"/>
      <c r="AER28" s="33"/>
      <c r="AES28" s="31"/>
      <c r="AET28" s="32"/>
      <c r="AEU28" s="32"/>
      <c r="AEV28" s="32"/>
      <c r="AEW28" s="32"/>
      <c r="AEX28" s="32"/>
      <c r="AEY28" s="33"/>
      <c r="AEZ28" s="31"/>
      <c r="AFA28" s="32"/>
      <c r="AFB28" s="32"/>
      <c r="AFC28" s="32"/>
      <c r="AFD28" s="32"/>
      <c r="AFE28" s="32"/>
      <c r="AFF28" s="33"/>
      <c r="AFG28" s="31"/>
      <c r="AFH28" s="32"/>
      <c r="AFI28" s="32"/>
      <c r="AFJ28" s="32"/>
      <c r="AFK28" s="32"/>
      <c r="AFL28" s="32"/>
      <c r="AFM28" s="33"/>
      <c r="AFN28" s="31"/>
      <c r="AFO28" s="32"/>
      <c r="AFP28" s="32"/>
      <c r="AFQ28" s="32"/>
      <c r="AFR28" s="32"/>
      <c r="AFS28" s="32"/>
      <c r="AFT28" s="33"/>
      <c r="AFU28" s="31"/>
      <c r="AFV28" s="32"/>
      <c r="AFW28" s="32"/>
      <c r="AFX28" s="32"/>
      <c r="AFY28" s="32"/>
      <c r="AFZ28" s="32"/>
      <c r="AGA28" s="33"/>
      <c r="AGB28" s="31"/>
      <c r="AGC28" s="32"/>
      <c r="AGD28" s="32"/>
      <c r="AGE28" s="32"/>
      <c r="AGF28" s="32"/>
      <c r="AGG28" s="32"/>
      <c r="AGH28" s="33"/>
      <c r="AGI28" s="31"/>
      <c r="AGJ28" s="32"/>
      <c r="AGK28" s="32"/>
      <c r="AGL28" s="32"/>
      <c r="AGM28" s="32"/>
      <c r="AGN28" s="32"/>
      <c r="AGO28" s="33"/>
      <c r="AGP28" s="31"/>
      <c r="AGQ28" s="32"/>
      <c r="AGR28" s="32"/>
      <c r="AGS28" s="32"/>
      <c r="AGT28" s="32"/>
      <c r="AGU28" s="32"/>
      <c r="AGV28" s="33"/>
      <c r="AGW28" s="31"/>
      <c r="AGX28" s="32"/>
      <c r="AGY28" s="32"/>
      <c r="AGZ28" s="32"/>
      <c r="AHA28" s="32"/>
      <c r="AHB28" s="32"/>
      <c r="AHC28" s="33"/>
      <c r="AHD28" s="31"/>
      <c r="AHE28" s="32"/>
      <c r="AHF28" s="32"/>
      <c r="AHG28" s="32"/>
      <c r="AHH28" s="32"/>
      <c r="AHI28" s="32"/>
      <c r="AHJ28" s="33"/>
      <c r="AHK28" s="31"/>
      <c r="AHL28" s="32"/>
      <c r="AHM28" s="32"/>
      <c r="AHN28" s="32"/>
      <c r="AHO28" s="32"/>
      <c r="AHP28" s="32"/>
      <c r="AHQ28" s="33"/>
      <c r="AHR28" s="31"/>
      <c r="AHS28" s="32"/>
      <c r="AHT28" s="32"/>
      <c r="AHU28" s="32"/>
      <c r="AHV28" s="32"/>
      <c r="AHW28" s="32"/>
      <c r="AHX28" s="33"/>
      <c r="AHY28" s="31"/>
      <c r="AHZ28" s="32"/>
      <c r="AIA28" s="32"/>
      <c r="AIB28" s="32"/>
      <c r="AIC28" s="32"/>
      <c r="AID28" s="32"/>
      <c r="AIE28" s="33"/>
      <c r="AIF28" s="31"/>
      <c r="AIG28" s="32"/>
      <c r="AIH28" s="32"/>
      <c r="AII28" s="32"/>
      <c r="AIJ28" s="32"/>
      <c r="AIK28" s="32"/>
      <c r="AIL28" s="33"/>
      <c r="AIM28" s="31"/>
      <c r="AIN28" s="32"/>
      <c r="AIO28" s="32"/>
      <c r="AIP28" s="32"/>
      <c r="AIQ28" s="32"/>
      <c r="AIR28" s="32"/>
      <c r="AIS28" s="33"/>
      <c r="AIT28" s="31"/>
      <c r="AIU28" s="32"/>
      <c r="AIV28" s="32"/>
      <c r="AIW28" s="32"/>
      <c r="AIX28" s="32"/>
      <c r="AIY28" s="32"/>
      <c r="AIZ28" s="33"/>
      <c r="AJA28" s="31"/>
      <c r="AJB28" s="32"/>
      <c r="AJC28" s="32"/>
      <c r="AJD28" s="32"/>
      <c r="AJE28" s="32"/>
      <c r="AJF28" s="32"/>
      <c r="AJG28" s="33"/>
      <c r="AJH28" s="31"/>
      <c r="AJI28" s="32"/>
      <c r="AJJ28" s="32"/>
      <c r="AJK28" s="32"/>
      <c r="AJL28" s="32"/>
      <c r="AJM28" s="32"/>
      <c r="AJN28" s="33"/>
      <c r="AJO28" s="31"/>
      <c r="AJP28" s="32"/>
      <c r="AJQ28" s="32"/>
      <c r="AJR28" s="32"/>
      <c r="AJS28" s="32"/>
      <c r="AJT28" s="32"/>
      <c r="AJU28" s="33"/>
      <c r="AJV28" s="31"/>
      <c r="AJW28" s="32"/>
      <c r="AJX28" s="32"/>
      <c r="AJY28" s="32"/>
      <c r="AJZ28" s="32"/>
      <c r="AKA28" s="32"/>
      <c r="AKB28" s="33"/>
      <c r="AKC28" s="31"/>
      <c r="AKD28" s="32"/>
      <c r="AKE28" s="32"/>
      <c r="AKF28" s="32"/>
      <c r="AKG28" s="32"/>
      <c r="AKH28" s="32"/>
      <c r="AKI28" s="33"/>
      <c r="AKJ28" s="31"/>
      <c r="AKK28" s="32"/>
      <c r="AKL28" s="32"/>
      <c r="AKM28" s="32"/>
      <c r="AKN28" s="32"/>
      <c r="AKO28" s="32"/>
      <c r="AKP28" s="33"/>
      <c r="AKQ28" s="31"/>
      <c r="AKR28" s="32"/>
      <c r="AKS28" s="32"/>
      <c r="AKT28" s="32"/>
      <c r="AKU28" s="32"/>
      <c r="AKV28" s="32"/>
      <c r="AKW28" s="33"/>
      <c r="AKX28" s="31"/>
      <c r="AKY28" s="32"/>
      <c r="AKZ28" s="32"/>
      <c r="ALA28" s="32"/>
      <c r="ALB28" s="32"/>
      <c r="ALC28" s="32"/>
      <c r="ALD28" s="33"/>
      <c r="ALE28" s="31"/>
      <c r="ALF28" s="32"/>
      <c r="ALG28" s="32"/>
      <c r="ALH28" s="32"/>
      <c r="ALI28" s="32"/>
      <c r="ALJ28" s="32"/>
      <c r="ALK28" s="33"/>
      <c r="ALL28" s="31"/>
      <c r="ALM28" s="32"/>
      <c r="ALN28" s="32"/>
      <c r="ALO28" s="32"/>
      <c r="ALP28" s="32"/>
      <c r="ALQ28" s="32"/>
      <c r="ALR28" s="33"/>
      <c r="ALS28" s="31"/>
      <c r="ALT28" s="32"/>
      <c r="ALU28" s="32"/>
      <c r="ALV28" s="32"/>
      <c r="ALW28" s="32"/>
      <c r="ALX28" s="32"/>
      <c r="ALY28" s="33"/>
      <c r="ALZ28" s="31"/>
      <c r="AMA28" s="32"/>
      <c r="AMB28" s="32"/>
      <c r="AMC28" s="32"/>
      <c r="AMD28" s="32"/>
      <c r="AME28" s="32"/>
      <c r="AMF28" s="33"/>
      <c r="AMG28" s="31"/>
      <c r="AMH28" s="32"/>
      <c r="AMI28" s="32"/>
      <c r="AMJ28" s="32"/>
      <c r="AMK28" s="32"/>
      <c r="AML28" s="32"/>
      <c r="AMM28" s="33"/>
      <c r="AMN28" s="31"/>
      <c r="AMO28" s="32"/>
      <c r="AMP28" s="32"/>
      <c r="AMQ28" s="32"/>
      <c r="AMR28" s="32"/>
      <c r="AMS28" s="32"/>
      <c r="AMT28" s="33"/>
      <c r="AMU28" s="31"/>
      <c r="AMV28" s="32"/>
      <c r="AMW28" s="32"/>
      <c r="AMX28" s="32"/>
      <c r="AMY28" s="32"/>
      <c r="AMZ28" s="32"/>
      <c r="ANA28" s="33"/>
      <c r="ANB28" s="31"/>
      <c r="ANC28" s="32"/>
      <c r="AND28" s="32"/>
      <c r="ANE28" s="32"/>
      <c r="ANF28" s="32"/>
      <c r="ANG28" s="32"/>
      <c r="ANH28" s="33"/>
      <c r="ANI28" s="31"/>
      <c r="ANJ28" s="32"/>
      <c r="ANK28" s="32"/>
      <c r="ANL28" s="32"/>
      <c r="ANM28" s="32"/>
      <c r="ANN28" s="32"/>
      <c r="ANO28" s="33"/>
      <c r="ANP28" s="31"/>
      <c r="ANQ28" s="32"/>
      <c r="ANR28" s="32"/>
      <c r="ANS28" s="32"/>
      <c r="ANT28" s="32"/>
      <c r="ANU28" s="32"/>
      <c r="ANV28" s="33"/>
      <c r="ANW28" s="31"/>
      <c r="ANX28" s="32"/>
      <c r="ANY28" s="32"/>
      <c r="ANZ28" s="32"/>
      <c r="AOA28" s="32"/>
      <c r="AOB28" s="32"/>
      <c r="AOC28" s="33"/>
      <c r="AOD28" s="31"/>
      <c r="AOE28" s="32"/>
      <c r="AOF28" s="32"/>
      <c r="AOG28" s="32"/>
      <c r="AOH28" s="32"/>
      <c r="AOI28" s="32"/>
      <c r="AOJ28" s="33"/>
      <c r="AOK28" s="31"/>
      <c r="AOL28" s="32"/>
      <c r="AOM28" s="32"/>
      <c r="AON28" s="32"/>
      <c r="AOO28" s="32"/>
      <c r="AOP28" s="32"/>
      <c r="AOQ28" s="33"/>
      <c r="AOR28" s="31"/>
      <c r="AOS28" s="32"/>
      <c r="AOT28" s="32"/>
      <c r="AOU28" s="32"/>
      <c r="AOV28" s="32"/>
      <c r="AOW28" s="32"/>
      <c r="AOX28" s="33"/>
      <c r="AOY28" s="31"/>
      <c r="AOZ28" s="32"/>
      <c r="APA28" s="32"/>
      <c r="APB28" s="32"/>
      <c r="APC28" s="32"/>
      <c r="APD28" s="32"/>
      <c r="APE28" s="33"/>
      <c r="APF28" s="31"/>
      <c r="APG28" s="32"/>
      <c r="APH28" s="32"/>
      <c r="API28" s="32"/>
      <c r="APJ28" s="32"/>
      <c r="APK28" s="32"/>
      <c r="APL28" s="33"/>
      <c r="APM28" s="31"/>
      <c r="APN28" s="32"/>
      <c r="APO28" s="32"/>
      <c r="APP28" s="32"/>
      <c r="APQ28" s="32"/>
      <c r="APR28" s="32"/>
      <c r="APS28" s="33"/>
      <c r="APT28" s="31"/>
      <c r="APU28" s="32"/>
      <c r="APV28" s="32"/>
      <c r="APW28" s="32"/>
      <c r="APX28" s="32"/>
      <c r="APY28" s="32"/>
      <c r="APZ28" s="33"/>
      <c r="AQA28" s="31"/>
      <c r="AQB28" s="32"/>
      <c r="AQC28" s="32"/>
      <c r="AQD28" s="32"/>
      <c r="AQE28" s="32"/>
      <c r="AQF28" s="32"/>
      <c r="AQG28" s="33"/>
    </row>
    <row r="29" spans="1:1125" ht="30" customHeight="1">
      <c r="A29" s="247"/>
      <c r="B29" s="185"/>
      <c r="C29" s="191"/>
      <c r="D29" s="191"/>
      <c r="E29" s="12" t="s">
        <v>1</v>
      </c>
      <c r="F29" s="35"/>
      <c r="G29" s="36"/>
      <c r="H29" s="36"/>
      <c r="I29" s="36"/>
      <c r="J29" s="36"/>
      <c r="K29" s="36"/>
      <c r="L29" s="37"/>
      <c r="M29" s="38"/>
      <c r="N29" s="36"/>
      <c r="O29" s="36"/>
      <c r="P29" s="36"/>
      <c r="Q29" s="36"/>
      <c r="R29" s="36"/>
      <c r="S29" s="37"/>
      <c r="T29" s="35"/>
      <c r="U29" s="36"/>
      <c r="V29" s="36"/>
      <c r="W29" s="36"/>
      <c r="X29" s="36"/>
      <c r="Y29" s="36"/>
      <c r="Z29" s="37"/>
      <c r="AA29" s="35"/>
      <c r="AB29" s="36"/>
      <c r="AC29" s="36"/>
      <c r="AD29" s="36"/>
      <c r="AE29" s="36"/>
      <c r="AF29" s="36"/>
      <c r="AG29" s="37"/>
      <c r="AH29" s="35"/>
      <c r="AI29" s="36"/>
      <c r="AJ29" s="36"/>
      <c r="AK29" s="36"/>
      <c r="AL29" s="36"/>
      <c r="AM29" s="36"/>
      <c r="AN29" s="37"/>
      <c r="AO29" s="38"/>
      <c r="AP29" s="36"/>
      <c r="AQ29" s="36"/>
      <c r="AR29" s="36"/>
      <c r="AS29" s="36"/>
      <c r="AT29" s="36"/>
      <c r="AU29" s="37"/>
      <c r="AV29" s="35"/>
      <c r="AW29" s="36"/>
      <c r="AX29" s="36"/>
      <c r="AY29" s="36"/>
      <c r="AZ29" s="36"/>
      <c r="BA29" s="36"/>
      <c r="BB29" s="37"/>
      <c r="BC29" s="35"/>
      <c r="BD29" s="36"/>
      <c r="BE29" s="36"/>
      <c r="BF29" s="36"/>
      <c r="BG29" s="36"/>
      <c r="BH29" s="36"/>
      <c r="BI29" s="37"/>
      <c r="BJ29" s="35"/>
      <c r="BK29" s="36"/>
      <c r="BL29" s="36"/>
      <c r="BM29" s="36"/>
      <c r="BN29" s="36"/>
      <c r="BO29" s="36"/>
      <c r="BP29" s="37"/>
      <c r="BQ29" s="35"/>
      <c r="BR29" s="36"/>
      <c r="BS29" s="36"/>
      <c r="BT29" s="36"/>
      <c r="BU29" s="36"/>
      <c r="BV29" s="36"/>
      <c r="BW29" s="37"/>
      <c r="BX29" s="35"/>
      <c r="BY29" s="36"/>
      <c r="BZ29" s="36"/>
      <c r="CA29" s="36"/>
      <c r="CB29" s="36"/>
      <c r="CC29" s="36"/>
      <c r="CD29" s="37"/>
      <c r="CE29" s="35"/>
      <c r="CF29" s="36"/>
      <c r="CG29" s="36"/>
      <c r="CH29" s="36"/>
      <c r="CI29" s="36"/>
      <c r="CJ29" s="36"/>
      <c r="CK29" s="37"/>
      <c r="CL29" s="35"/>
      <c r="CM29" s="36"/>
      <c r="CN29" s="36"/>
      <c r="CO29" s="36"/>
      <c r="CP29" s="36"/>
      <c r="CQ29" s="36"/>
      <c r="CR29" s="37"/>
      <c r="CS29" s="35"/>
      <c r="CT29" s="36"/>
      <c r="CU29" s="36"/>
      <c r="CV29" s="36"/>
      <c r="CW29" s="36"/>
      <c r="CX29" s="36"/>
      <c r="CY29" s="37"/>
      <c r="CZ29" s="35"/>
      <c r="DA29" s="36"/>
      <c r="DB29" s="36"/>
      <c r="DC29" s="36"/>
      <c r="DD29" s="36"/>
      <c r="DE29" s="36"/>
      <c r="DF29" s="37"/>
      <c r="DG29" s="35"/>
      <c r="DH29" s="36"/>
      <c r="DI29" s="36"/>
      <c r="DJ29" s="36"/>
      <c r="DK29" s="36"/>
      <c r="DL29" s="36"/>
      <c r="DM29" s="37"/>
      <c r="DN29" s="35"/>
      <c r="DO29" s="36"/>
      <c r="DP29" s="36"/>
      <c r="DQ29" s="36"/>
      <c r="DR29" s="36"/>
      <c r="DS29" s="36"/>
      <c r="DT29" s="37"/>
      <c r="DU29" s="35"/>
      <c r="DV29" s="36"/>
      <c r="DW29" s="36"/>
      <c r="DX29" s="36"/>
      <c r="DY29" s="36"/>
      <c r="DZ29" s="36"/>
      <c r="EA29" s="37"/>
      <c r="EB29" s="35"/>
      <c r="EC29" s="36"/>
      <c r="ED29" s="36"/>
      <c r="EE29" s="36"/>
      <c r="EF29" s="36"/>
      <c r="EG29" s="36"/>
      <c r="EH29" s="37"/>
      <c r="EI29" s="35"/>
      <c r="EJ29" s="36"/>
      <c r="EK29" s="36"/>
      <c r="EL29" s="36"/>
      <c r="EM29" s="36"/>
      <c r="EN29" s="36"/>
      <c r="EO29" s="37"/>
      <c r="EP29" s="35"/>
      <c r="EQ29" s="36"/>
      <c r="ER29" s="36"/>
      <c r="ES29" s="36"/>
      <c r="ET29" s="36"/>
      <c r="EU29" s="36"/>
      <c r="EV29" s="37"/>
      <c r="EW29" s="35"/>
      <c r="EX29" s="36"/>
      <c r="EY29" s="36"/>
      <c r="EZ29" s="36"/>
      <c r="FA29" s="36"/>
      <c r="FB29" s="36"/>
      <c r="FC29" s="37"/>
      <c r="FD29" s="35"/>
      <c r="FE29" s="36"/>
      <c r="FF29" s="36"/>
      <c r="FG29" s="36"/>
      <c r="FH29" s="36"/>
      <c r="FI29" s="36"/>
      <c r="FJ29" s="37"/>
      <c r="FK29" s="35"/>
      <c r="FL29" s="36"/>
      <c r="FM29" s="36"/>
      <c r="FN29" s="36"/>
      <c r="FO29" s="36"/>
      <c r="FP29" s="36"/>
      <c r="FQ29" s="37"/>
      <c r="FR29" s="35"/>
      <c r="FS29" s="36"/>
      <c r="FT29" s="36"/>
      <c r="FU29" s="36"/>
      <c r="FV29" s="36"/>
      <c r="FW29" s="36"/>
      <c r="FX29" s="37"/>
      <c r="FY29" s="35"/>
      <c r="FZ29" s="36"/>
      <c r="GA29" s="36"/>
      <c r="GB29" s="36"/>
      <c r="GC29" s="36"/>
      <c r="GD29" s="36"/>
      <c r="GE29" s="37"/>
      <c r="GF29" s="35"/>
      <c r="GG29" s="36"/>
      <c r="GH29" s="36"/>
      <c r="GI29" s="36"/>
      <c r="GJ29" s="36"/>
      <c r="GK29" s="36"/>
      <c r="GL29" s="37"/>
      <c r="GM29" s="35"/>
      <c r="GN29" s="36"/>
      <c r="GO29" s="36"/>
      <c r="GP29" s="36"/>
      <c r="GQ29" s="36"/>
      <c r="GR29" s="36"/>
      <c r="GS29" s="37"/>
      <c r="GT29" s="35"/>
      <c r="GU29" s="36"/>
      <c r="GV29" s="36"/>
      <c r="GW29" s="36"/>
      <c r="GX29" s="36"/>
      <c r="GY29" s="36"/>
      <c r="GZ29" s="37"/>
      <c r="HA29" s="35"/>
      <c r="HB29" s="36"/>
      <c r="HC29" s="36"/>
      <c r="HD29" s="36"/>
      <c r="HE29" s="36"/>
      <c r="HF29" s="36"/>
      <c r="HG29" s="37"/>
      <c r="HH29" s="35"/>
      <c r="HI29" s="36"/>
      <c r="HJ29" s="36"/>
      <c r="HK29" s="36"/>
      <c r="HL29" s="36"/>
      <c r="HM29" s="36"/>
      <c r="HN29" s="37"/>
      <c r="HO29" s="35"/>
      <c r="HP29" s="36"/>
      <c r="HQ29" s="36"/>
      <c r="HR29" s="36"/>
      <c r="HS29" s="36"/>
      <c r="HT29" s="36"/>
      <c r="HU29" s="37"/>
      <c r="HV29" s="35"/>
      <c r="HW29" s="36"/>
      <c r="HX29" s="36"/>
      <c r="HY29" s="36"/>
      <c r="HZ29" s="36"/>
      <c r="IA29" s="36"/>
      <c r="IB29" s="37"/>
      <c r="IC29" s="35"/>
      <c r="ID29" s="36"/>
      <c r="IE29" s="36"/>
      <c r="IF29" s="36"/>
      <c r="IG29" s="36"/>
      <c r="IH29" s="36"/>
      <c r="II29" s="37"/>
      <c r="IJ29" s="35"/>
      <c r="IK29" s="36"/>
      <c r="IL29" s="36"/>
      <c r="IM29" s="36"/>
      <c r="IN29" s="36"/>
      <c r="IO29" s="36"/>
      <c r="IP29" s="37"/>
      <c r="IQ29" s="35"/>
      <c r="IR29" s="36"/>
      <c r="IS29" s="36"/>
      <c r="IT29" s="36"/>
      <c r="IU29" s="36"/>
      <c r="IV29" s="36"/>
      <c r="IW29" s="37"/>
      <c r="IX29" s="35"/>
      <c r="IY29" s="36"/>
      <c r="IZ29" s="36"/>
      <c r="JA29" s="36"/>
      <c r="JB29" s="36"/>
      <c r="JC29" s="36"/>
      <c r="JD29" s="37"/>
      <c r="JE29" s="35"/>
      <c r="JF29" s="36"/>
      <c r="JG29" s="36"/>
      <c r="JH29" s="36"/>
      <c r="JI29" s="36"/>
      <c r="JJ29" s="36"/>
      <c r="JK29" s="37"/>
      <c r="JL29" s="35"/>
      <c r="JM29" s="36"/>
      <c r="JN29" s="36"/>
      <c r="JO29" s="36"/>
      <c r="JP29" s="36"/>
      <c r="JQ29" s="36"/>
      <c r="JR29" s="37"/>
      <c r="JS29" s="35"/>
      <c r="JT29" s="36"/>
      <c r="JU29" s="36"/>
      <c r="JV29" s="36"/>
      <c r="JW29" s="36"/>
      <c r="JX29" s="36"/>
      <c r="JY29" s="37"/>
      <c r="JZ29" s="35"/>
      <c r="KA29" s="36"/>
      <c r="KB29" s="36"/>
      <c r="KC29" s="36"/>
      <c r="KD29" s="36"/>
      <c r="KE29" s="36"/>
      <c r="KF29" s="37"/>
      <c r="KG29" s="35"/>
      <c r="KH29" s="36"/>
      <c r="KI29" s="36"/>
      <c r="KJ29" s="36"/>
      <c r="KK29" s="36"/>
      <c r="KL29" s="36"/>
      <c r="KM29" s="37"/>
      <c r="KN29" s="35"/>
      <c r="KO29" s="36"/>
      <c r="KP29" s="36"/>
      <c r="KQ29" s="36"/>
      <c r="KR29" s="36"/>
      <c r="KS29" s="36"/>
      <c r="KT29" s="37"/>
      <c r="KU29" s="35"/>
      <c r="KV29" s="36"/>
      <c r="KW29" s="36"/>
      <c r="KX29" s="36"/>
      <c r="KY29" s="36"/>
      <c r="KZ29" s="36"/>
      <c r="LA29" s="37"/>
      <c r="LB29" s="35"/>
      <c r="LC29" s="36"/>
      <c r="LD29" s="36"/>
      <c r="LE29" s="36"/>
      <c r="LF29" s="36"/>
      <c r="LG29" s="36"/>
      <c r="LH29" s="37"/>
      <c r="LI29" s="35"/>
      <c r="LJ29" s="36"/>
      <c r="LK29" s="36"/>
      <c r="LL29" s="36"/>
      <c r="LM29" s="36"/>
      <c r="LN29" s="36"/>
      <c r="LO29" s="37"/>
      <c r="LP29" s="35"/>
      <c r="LQ29" s="36"/>
      <c r="LR29" s="36"/>
      <c r="LS29" s="36"/>
      <c r="LT29" s="36"/>
      <c r="LU29" s="36"/>
      <c r="LV29" s="37"/>
      <c r="LW29" s="35"/>
      <c r="LX29" s="36"/>
      <c r="LY29" s="36"/>
      <c r="LZ29" s="36"/>
      <c r="MA29" s="36"/>
      <c r="MB29" s="36"/>
      <c r="MC29" s="37"/>
      <c r="MD29" s="35"/>
      <c r="ME29" s="36"/>
      <c r="MF29" s="36"/>
      <c r="MG29" s="36"/>
      <c r="MH29" s="36"/>
      <c r="MI29" s="36"/>
      <c r="MJ29" s="37"/>
      <c r="MK29" s="35"/>
      <c r="ML29" s="36"/>
      <c r="MM29" s="36"/>
      <c r="MN29" s="36"/>
      <c r="MO29" s="36"/>
      <c r="MP29" s="36"/>
      <c r="MQ29" s="37"/>
      <c r="MR29" s="35"/>
      <c r="MS29" s="36"/>
      <c r="MT29" s="36"/>
      <c r="MU29" s="36"/>
      <c r="MV29" s="36"/>
      <c r="MW29" s="36"/>
      <c r="MX29" s="37"/>
      <c r="MY29" s="35"/>
      <c r="MZ29" s="36"/>
      <c r="NA29" s="36"/>
      <c r="NB29" s="36"/>
      <c r="NC29" s="36"/>
      <c r="ND29" s="36"/>
      <c r="NE29" s="37"/>
      <c r="NF29" s="35"/>
      <c r="NG29" s="36"/>
      <c r="NH29" s="36"/>
      <c r="NI29" s="36"/>
      <c r="NJ29" s="36"/>
      <c r="NK29" s="36"/>
      <c r="NL29" s="37"/>
      <c r="NM29" s="35"/>
      <c r="NN29" s="36"/>
      <c r="NO29" s="36"/>
      <c r="NP29" s="36"/>
      <c r="NQ29" s="36"/>
      <c r="NR29" s="36"/>
      <c r="NS29" s="37"/>
      <c r="NT29" s="35"/>
      <c r="NU29" s="36"/>
      <c r="NV29" s="36"/>
      <c r="NW29" s="36"/>
      <c r="NX29" s="36"/>
      <c r="NY29" s="36"/>
      <c r="NZ29" s="37"/>
      <c r="OA29" s="35"/>
      <c r="OB29" s="36"/>
      <c r="OC29" s="36"/>
      <c r="OD29" s="36"/>
      <c r="OE29" s="36"/>
      <c r="OF29" s="36"/>
      <c r="OG29" s="37"/>
      <c r="OH29" s="35"/>
      <c r="OI29" s="36"/>
      <c r="OJ29" s="36"/>
      <c r="OK29" s="36"/>
      <c r="OL29" s="36"/>
      <c r="OM29" s="36"/>
      <c r="ON29" s="37"/>
      <c r="OO29" s="35"/>
      <c r="OP29" s="36"/>
      <c r="OQ29" s="36"/>
      <c r="OR29" s="36"/>
      <c r="OS29" s="36"/>
      <c r="OT29" s="36"/>
      <c r="OU29" s="37"/>
      <c r="OV29" s="35"/>
      <c r="OW29" s="36"/>
      <c r="OX29" s="36"/>
      <c r="OY29" s="36"/>
      <c r="OZ29" s="36"/>
      <c r="PA29" s="36"/>
      <c r="PB29" s="37"/>
      <c r="PC29" s="35"/>
      <c r="PD29" s="36"/>
      <c r="PE29" s="36"/>
      <c r="PF29" s="36"/>
      <c r="PG29" s="36"/>
      <c r="PH29" s="36"/>
      <c r="PI29" s="37"/>
      <c r="PJ29" s="35"/>
      <c r="PK29" s="36"/>
      <c r="PL29" s="36"/>
      <c r="PM29" s="36"/>
      <c r="PN29" s="36"/>
      <c r="PO29" s="36"/>
      <c r="PP29" s="37"/>
      <c r="PQ29" s="35"/>
      <c r="PR29" s="36"/>
      <c r="PS29" s="36"/>
      <c r="PT29" s="36"/>
      <c r="PU29" s="36"/>
      <c r="PV29" s="36"/>
      <c r="PW29" s="37"/>
      <c r="PX29" s="35"/>
      <c r="PY29" s="36"/>
      <c r="PZ29" s="36"/>
      <c r="QA29" s="36"/>
      <c r="QB29" s="36"/>
      <c r="QC29" s="36"/>
      <c r="QD29" s="37"/>
      <c r="QE29" s="35"/>
      <c r="QF29" s="36"/>
      <c r="QG29" s="36"/>
      <c r="QH29" s="36"/>
      <c r="QI29" s="36"/>
      <c r="QJ29" s="36"/>
      <c r="QK29" s="37"/>
      <c r="QL29" s="35"/>
      <c r="QM29" s="36"/>
      <c r="QN29" s="36"/>
      <c r="QO29" s="36"/>
      <c r="QP29" s="36"/>
      <c r="QQ29" s="36"/>
      <c r="QR29" s="37"/>
      <c r="QS29" s="35"/>
      <c r="QT29" s="36"/>
      <c r="QU29" s="36"/>
      <c r="QV29" s="36"/>
      <c r="QW29" s="36"/>
      <c r="QX29" s="36"/>
      <c r="QY29" s="37"/>
      <c r="QZ29" s="35"/>
      <c r="RA29" s="36"/>
      <c r="RB29" s="36"/>
      <c r="RC29" s="36"/>
      <c r="RD29" s="36"/>
      <c r="RE29" s="36"/>
      <c r="RF29" s="37"/>
      <c r="RG29" s="35"/>
      <c r="RH29" s="36"/>
      <c r="RI29" s="36"/>
      <c r="RJ29" s="36"/>
      <c r="RK29" s="36"/>
      <c r="RL29" s="36"/>
      <c r="RM29" s="37"/>
      <c r="RN29" s="35"/>
      <c r="RO29" s="36"/>
      <c r="RP29" s="36"/>
      <c r="RQ29" s="36"/>
      <c r="RR29" s="36"/>
      <c r="RS29" s="36"/>
      <c r="RT29" s="37"/>
      <c r="RU29" s="35"/>
      <c r="RV29" s="36"/>
      <c r="RW29" s="36"/>
      <c r="RX29" s="36"/>
      <c r="RY29" s="36"/>
      <c r="RZ29" s="36"/>
      <c r="SA29" s="37"/>
      <c r="SB29" s="35"/>
      <c r="SC29" s="36"/>
      <c r="SD29" s="36"/>
      <c r="SE29" s="36"/>
      <c r="SF29" s="36"/>
      <c r="SG29" s="36"/>
      <c r="SH29" s="37"/>
      <c r="SI29" s="35"/>
      <c r="SJ29" s="36"/>
      <c r="SK29" s="36"/>
      <c r="SL29" s="36"/>
      <c r="SM29" s="36"/>
      <c r="SN29" s="36"/>
      <c r="SO29" s="37"/>
      <c r="SP29" s="35"/>
      <c r="SQ29" s="36"/>
      <c r="SR29" s="36"/>
      <c r="SS29" s="36"/>
      <c r="ST29" s="36"/>
      <c r="SU29" s="36"/>
      <c r="SV29" s="37"/>
      <c r="SW29" s="35"/>
      <c r="SX29" s="36"/>
      <c r="SY29" s="36"/>
      <c r="SZ29" s="36"/>
      <c r="TA29" s="36"/>
      <c r="TB29" s="36"/>
      <c r="TC29" s="37"/>
      <c r="TD29" s="35"/>
      <c r="TE29" s="36"/>
      <c r="TF29" s="36"/>
      <c r="TG29" s="36"/>
      <c r="TH29" s="36"/>
      <c r="TI29" s="36"/>
      <c r="TJ29" s="37"/>
      <c r="TK29" s="35"/>
      <c r="TL29" s="36"/>
      <c r="TM29" s="36"/>
      <c r="TN29" s="36"/>
      <c r="TO29" s="36"/>
      <c r="TP29" s="36"/>
      <c r="TQ29" s="37"/>
      <c r="TR29" s="35"/>
      <c r="TS29" s="36"/>
      <c r="TT29" s="36"/>
      <c r="TU29" s="36"/>
      <c r="TV29" s="36"/>
      <c r="TW29" s="36"/>
      <c r="TX29" s="37"/>
      <c r="TY29" s="35"/>
      <c r="TZ29" s="36"/>
      <c r="UA29" s="36"/>
      <c r="UB29" s="36"/>
      <c r="UC29" s="36"/>
      <c r="UD29" s="36"/>
      <c r="UE29" s="37"/>
      <c r="UF29" s="35"/>
      <c r="UG29" s="36"/>
      <c r="UH29" s="36"/>
      <c r="UI29" s="36"/>
      <c r="UJ29" s="36"/>
      <c r="UK29" s="36"/>
      <c r="UL29" s="37"/>
      <c r="UM29" s="35"/>
      <c r="UN29" s="36"/>
      <c r="UO29" s="36"/>
      <c r="UP29" s="36"/>
      <c r="UQ29" s="36"/>
      <c r="UR29" s="36"/>
      <c r="US29" s="37"/>
      <c r="UT29" s="35"/>
      <c r="UU29" s="36"/>
      <c r="UV29" s="36"/>
      <c r="UW29" s="36"/>
      <c r="UX29" s="36"/>
      <c r="UY29" s="36"/>
      <c r="UZ29" s="37"/>
      <c r="VA29" s="35"/>
      <c r="VB29" s="36"/>
      <c r="VC29" s="36"/>
      <c r="VD29" s="36"/>
      <c r="VE29" s="36"/>
      <c r="VF29" s="36"/>
      <c r="VG29" s="37"/>
      <c r="VH29" s="35"/>
      <c r="VI29" s="36"/>
      <c r="VJ29" s="36"/>
      <c r="VK29" s="36"/>
      <c r="VL29" s="36"/>
      <c r="VM29" s="36"/>
      <c r="VN29" s="37"/>
      <c r="VO29" s="35"/>
      <c r="VP29" s="36"/>
      <c r="VQ29" s="36"/>
      <c r="VR29" s="36"/>
      <c r="VS29" s="36"/>
      <c r="VT29" s="36"/>
      <c r="VU29" s="37"/>
      <c r="VV29" s="35"/>
      <c r="VW29" s="36"/>
      <c r="VX29" s="36"/>
      <c r="VY29" s="36"/>
      <c r="VZ29" s="36"/>
      <c r="WA29" s="36"/>
      <c r="WB29" s="37"/>
      <c r="WC29" s="35"/>
      <c r="WD29" s="36"/>
      <c r="WE29" s="36"/>
      <c r="WF29" s="36"/>
      <c r="WG29" s="36"/>
      <c r="WH29" s="36"/>
      <c r="WI29" s="37"/>
      <c r="WJ29" s="35"/>
      <c r="WK29" s="36"/>
      <c r="WL29" s="36"/>
      <c r="WM29" s="36"/>
      <c r="WN29" s="36"/>
      <c r="WO29" s="36"/>
      <c r="WP29" s="37"/>
      <c r="WQ29" s="35"/>
      <c r="WR29" s="36"/>
      <c r="WS29" s="36"/>
      <c r="WT29" s="36"/>
      <c r="WU29" s="36"/>
      <c r="WV29" s="36"/>
      <c r="WW29" s="37"/>
      <c r="WX29" s="35"/>
      <c r="WY29" s="36"/>
      <c r="WZ29" s="36"/>
      <c r="XA29" s="36"/>
      <c r="XB29" s="36"/>
      <c r="XC29" s="36"/>
      <c r="XD29" s="37"/>
      <c r="XE29" s="35"/>
      <c r="XF29" s="36"/>
      <c r="XG29" s="36"/>
      <c r="XH29" s="36"/>
      <c r="XI29" s="36"/>
      <c r="XJ29" s="36"/>
      <c r="XK29" s="37"/>
      <c r="XL29" s="35"/>
      <c r="XM29" s="36"/>
      <c r="XN29" s="36"/>
      <c r="XO29" s="36"/>
      <c r="XP29" s="36"/>
      <c r="XQ29" s="36"/>
      <c r="XR29" s="37"/>
      <c r="XS29" s="35"/>
      <c r="XT29" s="36"/>
      <c r="XU29" s="36"/>
      <c r="XV29" s="36"/>
      <c r="XW29" s="36"/>
      <c r="XX29" s="36"/>
      <c r="XY29" s="37"/>
      <c r="XZ29" s="35"/>
      <c r="YA29" s="36"/>
      <c r="YB29" s="36"/>
      <c r="YC29" s="36"/>
      <c r="YD29" s="36"/>
      <c r="YE29" s="36"/>
      <c r="YF29" s="37"/>
      <c r="YG29" s="35"/>
      <c r="YH29" s="36"/>
      <c r="YI29" s="36"/>
      <c r="YJ29" s="36"/>
      <c r="YK29" s="36"/>
      <c r="YL29" s="36"/>
      <c r="YM29" s="37"/>
      <c r="YN29" s="35"/>
      <c r="YO29" s="36"/>
      <c r="YP29" s="36"/>
      <c r="YQ29" s="36"/>
      <c r="YR29" s="36"/>
      <c r="YS29" s="36"/>
      <c r="YT29" s="37"/>
      <c r="YU29" s="35"/>
      <c r="YV29" s="36"/>
      <c r="YW29" s="36"/>
      <c r="YX29" s="36"/>
      <c r="YY29" s="36"/>
      <c r="YZ29" s="36"/>
      <c r="ZA29" s="37"/>
      <c r="ZB29" s="35"/>
      <c r="ZC29" s="36"/>
      <c r="ZD29" s="36"/>
      <c r="ZE29" s="36"/>
      <c r="ZF29" s="36"/>
      <c r="ZG29" s="36"/>
      <c r="ZH29" s="37"/>
      <c r="ZI29" s="35"/>
      <c r="ZJ29" s="36"/>
      <c r="ZK29" s="36"/>
      <c r="ZL29" s="36"/>
      <c r="ZM29" s="36"/>
      <c r="ZN29" s="36"/>
      <c r="ZO29" s="37"/>
      <c r="ZP29" s="35"/>
      <c r="ZQ29" s="36"/>
      <c r="ZR29" s="36"/>
      <c r="ZS29" s="36"/>
      <c r="ZT29" s="36"/>
      <c r="ZU29" s="36"/>
      <c r="ZV29" s="37"/>
      <c r="ZW29" s="35"/>
      <c r="ZX29" s="36"/>
      <c r="ZY29" s="36"/>
      <c r="ZZ29" s="36"/>
      <c r="AAA29" s="36"/>
      <c r="AAB29" s="36"/>
      <c r="AAC29" s="37"/>
      <c r="AAD29" s="35"/>
      <c r="AAE29" s="36"/>
      <c r="AAF29" s="36"/>
      <c r="AAG29" s="36"/>
      <c r="AAH29" s="36"/>
      <c r="AAI29" s="36"/>
      <c r="AAJ29" s="37"/>
      <c r="AAK29" s="35"/>
      <c r="AAL29" s="36"/>
      <c r="AAM29" s="36"/>
      <c r="AAN29" s="36"/>
      <c r="AAO29" s="36"/>
      <c r="AAP29" s="36"/>
      <c r="AAQ29" s="37"/>
      <c r="AAR29" s="35"/>
      <c r="AAS29" s="36"/>
      <c r="AAT29" s="36"/>
      <c r="AAU29" s="36"/>
      <c r="AAV29" s="36"/>
      <c r="AAW29" s="36"/>
      <c r="AAX29" s="37"/>
      <c r="AAY29" s="35"/>
      <c r="AAZ29" s="36"/>
      <c r="ABA29" s="36"/>
      <c r="ABB29" s="36"/>
      <c r="ABC29" s="36"/>
      <c r="ABD29" s="36"/>
      <c r="ABE29" s="37"/>
      <c r="ABF29" s="35"/>
      <c r="ABG29" s="36"/>
      <c r="ABH29" s="36"/>
      <c r="ABI29" s="36"/>
      <c r="ABJ29" s="36"/>
      <c r="ABK29" s="36"/>
      <c r="ABL29" s="37"/>
      <c r="ABM29" s="35"/>
      <c r="ABN29" s="36"/>
      <c r="ABO29" s="36"/>
      <c r="ABP29" s="36"/>
      <c r="ABQ29" s="36"/>
      <c r="ABR29" s="36"/>
      <c r="ABS29" s="37"/>
      <c r="ABT29" s="35"/>
      <c r="ABU29" s="36"/>
      <c r="ABV29" s="36"/>
      <c r="ABW29" s="36"/>
      <c r="ABX29" s="36"/>
      <c r="ABY29" s="36"/>
      <c r="ABZ29" s="37"/>
      <c r="ACA29" s="35"/>
      <c r="ACB29" s="36"/>
      <c r="ACC29" s="36"/>
      <c r="ACD29" s="36"/>
      <c r="ACE29" s="36"/>
      <c r="ACF29" s="36"/>
      <c r="ACG29" s="37"/>
      <c r="ACH29" s="35"/>
      <c r="ACI29" s="36"/>
      <c r="ACJ29" s="36"/>
      <c r="ACK29" s="36"/>
      <c r="ACL29" s="36"/>
      <c r="ACM29" s="36"/>
      <c r="ACN29" s="37"/>
      <c r="ACO29" s="35"/>
      <c r="ACP29" s="36"/>
      <c r="ACQ29" s="36"/>
      <c r="ACR29" s="36"/>
      <c r="ACS29" s="36"/>
      <c r="ACT29" s="36"/>
      <c r="ACU29" s="37"/>
      <c r="ACV29" s="35"/>
      <c r="ACW29" s="36"/>
      <c r="ACX29" s="36"/>
      <c r="ACY29" s="36"/>
      <c r="ACZ29" s="36"/>
      <c r="ADA29" s="36"/>
      <c r="ADB29" s="37"/>
      <c r="ADC29" s="35"/>
      <c r="ADD29" s="36"/>
      <c r="ADE29" s="36"/>
      <c r="ADF29" s="36"/>
      <c r="ADG29" s="36"/>
      <c r="ADH29" s="36"/>
      <c r="ADI29" s="37"/>
      <c r="ADJ29" s="35"/>
      <c r="ADK29" s="36"/>
      <c r="ADL29" s="36"/>
      <c r="ADM29" s="36"/>
      <c r="ADN29" s="36"/>
      <c r="ADO29" s="36"/>
      <c r="ADP29" s="37"/>
      <c r="ADQ29" s="35"/>
      <c r="ADR29" s="36"/>
      <c r="ADS29" s="36"/>
      <c r="ADT29" s="36"/>
      <c r="ADU29" s="36"/>
      <c r="ADV29" s="36"/>
      <c r="ADW29" s="37"/>
      <c r="ADX29" s="35"/>
      <c r="ADY29" s="36"/>
      <c r="ADZ29" s="36"/>
      <c r="AEA29" s="36"/>
      <c r="AEB29" s="36"/>
      <c r="AEC29" s="36"/>
      <c r="AED29" s="37"/>
      <c r="AEE29" s="35"/>
      <c r="AEF29" s="36"/>
      <c r="AEG29" s="36"/>
      <c r="AEH29" s="36"/>
      <c r="AEI29" s="36"/>
      <c r="AEJ29" s="36"/>
      <c r="AEK29" s="37"/>
      <c r="AEL29" s="35"/>
      <c r="AEM29" s="36"/>
      <c r="AEN29" s="36"/>
      <c r="AEO29" s="36"/>
      <c r="AEP29" s="36"/>
      <c r="AEQ29" s="36"/>
      <c r="AER29" s="37"/>
      <c r="AES29" s="35"/>
      <c r="AET29" s="36"/>
      <c r="AEU29" s="36"/>
      <c r="AEV29" s="36"/>
      <c r="AEW29" s="36"/>
      <c r="AEX29" s="36"/>
      <c r="AEY29" s="37"/>
      <c r="AEZ29" s="35"/>
      <c r="AFA29" s="36"/>
      <c r="AFB29" s="36"/>
      <c r="AFC29" s="36"/>
      <c r="AFD29" s="36"/>
      <c r="AFE29" s="36"/>
      <c r="AFF29" s="37"/>
      <c r="AFG29" s="35"/>
      <c r="AFH29" s="36"/>
      <c r="AFI29" s="36"/>
      <c r="AFJ29" s="36"/>
      <c r="AFK29" s="36"/>
      <c r="AFL29" s="36"/>
      <c r="AFM29" s="37"/>
      <c r="AFN29" s="35"/>
      <c r="AFO29" s="36"/>
      <c r="AFP29" s="36"/>
      <c r="AFQ29" s="36"/>
      <c r="AFR29" s="36"/>
      <c r="AFS29" s="36"/>
      <c r="AFT29" s="37"/>
      <c r="AFU29" s="35"/>
      <c r="AFV29" s="36"/>
      <c r="AFW29" s="36"/>
      <c r="AFX29" s="36"/>
      <c r="AFY29" s="36"/>
      <c r="AFZ29" s="36"/>
      <c r="AGA29" s="37"/>
      <c r="AGB29" s="35"/>
      <c r="AGC29" s="36"/>
      <c r="AGD29" s="36"/>
      <c r="AGE29" s="36"/>
      <c r="AGF29" s="36"/>
      <c r="AGG29" s="36"/>
      <c r="AGH29" s="37"/>
      <c r="AGI29" s="35"/>
      <c r="AGJ29" s="36"/>
      <c r="AGK29" s="36"/>
      <c r="AGL29" s="36"/>
      <c r="AGM29" s="36"/>
      <c r="AGN29" s="36"/>
      <c r="AGO29" s="37"/>
      <c r="AGP29" s="35"/>
      <c r="AGQ29" s="36"/>
      <c r="AGR29" s="36"/>
      <c r="AGS29" s="36"/>
      <c r="AGT29" s="36"/>
      <c r="AGU29" s="36"/>
      <c r="AGV29" s="37"/>
      <c r="AGW29" s="35"/>
      <c r="AGX29" s="36"/>
      <c r="AGY29" s="36"/>
      <c r="AGZ29" s="36"/>
      <c r="AHA29" s="36"/>
      <c r="AHB29" s="36"/>
      <c r="AHC29" s="37"/>
      <c r="AHD29" s="35"/>
      <c r="AHE29" s="36"/>
      <c r="AHF29" s="36"/>
      <c r="AHG29" s="36"/>
      <c r="AHH29" s="36"/>
      <c r="AHI29" s="36"/>
      <c r="AHJ29" s="37"/>
      <c r="AHK29" s="35"/>
      <c r="AHL29" s="36"/>
      <c r="AHM29" s="36"/>
      <c r="AHN29" s="36"/>
      <c r="AHO29" s="36"/>
      <c r="AHP29" s="36"/>
      <c r="AHQ29" s="37"/>
      <c r="AHR29" s="35"/>
      <c r="AHS29" s="36"/>
      <c r="AHT29" s="36"/>
      <c r="AHU29" s="36"/>
      <c r="AHV29" s="36"/>
      <c r="AHW29" s="36"/>
      <c r="AHX29" s="37"/>
      <c r="AHY29" s="35"/>
      <c r="AHZ29" s="36"/>
      <c r="AIA29" s="36"/>
      <c r="AIB29" s="36"/>
      <c r="AIC29" s="36"/>
      <c r="AID29" s="36"/>
      <c r="AIE29" s="37"/>
      <c r="AIF29" s="35"/>
      <c r="AIG29" s="36"/>
      <c r="AIH29" s="36"/>
      <c r="AII29" s="36"/>
      <c r="AIJ29" s="36"/>
      <c r="AIK29" s="36"/>
      <c r="AIL29" s="37"/>
      <c r="AIM29" s="35"/>
      <c r="AIN29" s="36"/>
      <c r="AIO29" s="36"/>
      <c r="AIP29" s="36"/>
      <c r="AIQ29" s="36"/>
      <c r="AIR29" s="36"/>
      <c r="AIS29" s="37"/>
      <c r="AIT29" s="35"/>
      <c r="AIU29" s="36"/>
      <c r="AIV29" s="36"/>
      <c r="AIW29" s="36"/>
      <c r="AIX29" s="36"/>
      <c r="AIY29" s="36"/>
      <c r="AIZ29" s="37"/>
      <c r="AJA29" s="35"/>
      <c r="AJB29" s="36"/>
      <c r="AJC29" s="36"/>
      <c r="AJD29" s="36"/>
      <c r="AJE29" s="36"/>
      <c r="AJF29" s="36"/>
      <c r="AJG29" s="37"/>
      <c r="AJH29" s="35"/>
      <c r="AJI29" s="36"/>
      <c r="AJJ29" s="36"/>
      <c r="AJK29" s="36"/>
      <c r="AJL29" s="36"/>
      <c r="AJM29" s="36"/>
      <c r="AJN29" s="37"/>
      <c r="AJO29" s="35"/>
      <c r="AJP29" s="36"/>
      <c r="AJQ29" s="36"/>
      <c r="AJR29" s="36"/>
      <c r="AJS29" s="36"/>
      <c r="AJT29" s="36"/>
      <c r="AJU29" s="37"/>
      <c r="AJV29" s="35"/>
      <c r="AJW29" s="36"/>
      <c r="AJX29" s="36"/>
      <c r="AJY29" s="36"/>
      <c r="AJZ29" s="36"/>
      <c r="AKA29" s="36"/>
      <c r="AKB29" s="37"/>
      <c r="AKC29" s="35"/>
      <c r="AKD29" s="36"/>
      <c r="AKE29" s="36"/>
      <c r="AKF29" s="36"/>
      <c r="AKG29" s="36"/>
      <c r="AKH29" s="36"/>
      <c r="AKI29" s="37"/>
      <c r="AKJ29" s="35"/>
      <c r="AKK29" s="36"/>
      <c r="AKL29" s="36"/>
      <c r="AKM29" s="36"/>
      <c r="AKN29" s="36"/>
      <c r="AKO29" s="36"/>
      <c r="AKP29" s="37"/>
      <c r="AKQ29" s="35"/>
      <c r="AKR29" s="36"/>
      <c r="AKS29" s="36"/>
      <c r="AKT29" s="36"/>
      <c r="AKU29" s="36"/>
      <c r="AKV29" s="36"/>
      <c r="AKW29" s="37"/>
      <c r="AKX29" s="35"/>
      <c r="AKY29" s="36"/>
      <c r="AKZ29" s="36"/>
      <c r="ALA29" s="36"/>
      <c r="ALB29" s="36"/>
      <c r="ALC29" s="36"/>
      <c r="ALD29" s="37"/>
      <c r="ALE29" s="35"/>
      <c r="ALF29" s="36"/>
      <c r="ALG29" s="36"/>
      <c r="ALH29" s="36"/>
      <c r="ALI29" s="36"/>
      <c r="ALJ29" s="36"/>
      <c r="ALK29" s="37"/>
      <c r="ALL29" s="35"/>
      <c r="ALM29" s="36"/>
      <c r="ALN29" s="36"/>
      <c r="ALO29" s="36"/>
      <c r="ALP29" s="36"/>
      <c r="ALQ29" s="36"/>
      <c r="ALR29" s="37"/>
      <c r="ALS29" s="35"/>
      <c r="ALT29" s="36"/>
      <c r="ALU29" s="36"/>
      <c r="ALV29" s="36"/>
      <c r="ALW29" s="36"/>
      <c r="ALX29" s="36"/>
      <c r="ALY29" s="37"/>
      <c r="ALZ29" s="35"/>
      <c r="AMA29" s="36"/>
      <c r="AMB29" s="36"/>
      <c r="AMC29" s="36"/>
      <c r="AMD29" s="36"/>
      <c r="AME29" s="36"/>
      <c r="AMF29" s="37"/>
      <c r="AMG29" s="35"/>
      <c r="AMH29" s="36"/>
      <c r="AMI29" s="36"/>
      <c r="AMJ29" s="36"/>
      <c r="AMK29" s="36"/>
      <c r="AML29" s="36"/>
      <c r="AMM29" s="37"/>
      <c r="AMN29" s="35"/>
      <c r="AMO29" s="36"/>
      <c r="AMP29" s="36"/>
      <c r="AMQ29" s="36"/>
      <c r="AMR29" s="36"/>
      <c r="AMS29" s="36"/>
      <c r="AMT29" s="37"/>
      <c r="AMU29" s="35"/>
      <c r="AMV29" s="36"/>
      <c r="AMW29" s="36"/>
      <c r="AMX29" s="36"/>
      <c r="AMY29" s="36"/>
      <c r="AMZ29" s="36"/>
      <c r="ANA29" s="37"/>
      <c r="ANB29" s="35"/>
      <c r="ANC29" s="36"/>
      <c r="AND29" s="36"/>
      <c r="ANE29" s="36"/>
      <c r="ANF29" s="36"/>
      <c r="ANG29" s="36"/>
      <c r="ANH29" s="37"/>
      <c r="ANI29" s="35"/>
      <c r="ANJ29" s="36"/>
      <c r="ANK29" s="36"/>
      <c r="ANL29" s="36"/>
      <c r="ANM29" s="36"/>
      <c r="ANN29" s="36"/>
      <c r="ANO29" s="37"/>
      <c r="ANP29" s="35"/>
      <c r="ANQ29" s="36"/>
      <c r="ANR29" s="36"/>
      <c r="ANS29" s="36"/>
      <c r="ANT29" s="36"/>
      <c r="ANU29" s="36"/>
      <c r="ANV29" s="37"/>
      <c r="ANW29" s="35"/>
      <c r="ANX29" s="36"/>
      <c r="ANY29" s="36"/>
      <c r="ANZ29" s="36"/>
      <c r="AOA29" s="36"/>
      <c r="AOB29" s="36"/>
      <c r="AOC29" s="37"/>
      <c r="AOD29" s="35"/>
      <c r="AOE29" s="36"/>
      <c r="AOF29" s="36"/>
      <c r="AOG29" s="36"/>
      <c r="AOH29" s="36"/>
      <c r="AOI29" s="36"/>
      <c r="AOJ29" s="37"/>
      <c r="AOK29" s="35"/>
      <c r="AOL29" s="36"/>
      <c r="AOM29" s="36"/>
      <c r="AON29" s="36"/>
      <c r="AOO29" s="36"/>
      <c r="AOP29" s="36"/>
      <c r="AOQ29" s="37"/>
      <c r="AOR29" s="35"/>
      <c r="AOS29" s="36"/>
      <c r="AOT29" s="36"/>
      <c r="AOU29" s="36"/>
      <c r="AOV29" s="36"/>
      <c r="AOW29" s="36"/>
      <c r="AOX29" s="37"/>
      <c r="AOY29" s="35"/>
      <c r="AOZ29" s="36"/>
      <c r="APA29" s="36"/>
      <c r="APB29" s="36"/>
      <c r="APC29" s="36"/>
      <c r="APD29" s="36"/>
      <c r="APE29" s="37"/>
      <c r="APF29" s="35"/>
      <c r="APG29" s="36"/>
      <c r="APH29" s="36"/>
      <c r="API29" s="36"/>
      <c r="APJ29" s="36"/>
      <c r="APK29" s="36"/>
      <c r="APL29" s="37"/>
      <c r="APM29" s="35"/>
      <c r="APN29" s="36"/>
      <c r="APO29" s="36"/>
      <c r="APP29" s="36"/>
      <c r="APQ29" s="36"/>
      <c r="APR29" s="36"/>
      <c r="APS29" s="37"/>
      <c r="APT29" s="35"/>
      <c r="APU29" s="36"/>
      <c r="APV29" s="36"/>
      <c r="APW29" s="36"/>
      <c r="APX29" s="36"/>
      <c r="APY29" s="36"/>
      <c r="APZ29" s="37"/>
      <c r="AQA29" s="35"/>
      <c r="AQB29" s="36"/>
      <c r="AQC29" s="36"/>
      <c r="AQD29" s="36"/>
      <c r="AQE29" s="36"/>
      <c r="AQF29" s="36"/>
      <c r="AQG29" s="37"/>
    </row>
    <row r="30" spans="1:1125" ht="30" customHeight="1">
      <c r="A30" s="247"/>
      <c r="B30" s="185"/>
      <c r="C30" s="191"/>
      <c r="D30" s="191"/>
      <c r="E30" s="13" t="s">
        <v>0</v>
      </c>
      <c r="F30" s="31"/>
      <c r="G30" s="32"/>
      <c r="H30" s="32"/>
      <c r="I30" s="32"/>
      <c r="J30" s="32"/>
      <c r="K30" s="32"/>
      <c r="L30" s="33"/>
      <c r="M30" s="34"/>
      <c r="N30" s="32"/>
      <c r="O30" s="32"/>
      <c r="P30" s="32"/>
      <c r="Q30" s="32"/>
      <c r="R30" s="32"/>
      <c r="S30" s="33"/>
      <c r="T30" s="31"/>
      <c r="U30" s="32"/>
      <c r="V30" s="32"/>
      <c r="W30" s="32"/>
      <c r="X30" s="32"/>
      <c r="Y30" s="32"/>
      <c r="Z30" s="33"/>
      <c r="AA30" s="31"/>
      <c r="AB30" s="32"/>
      <c r="AC30" s="32"/>
      <c r="AD30" s="32"/>
      <c r="AE30" s="32"/>
      <c r="AF30" s="32"/>
      <c r="AG30" s="33"/>
      <c r="AH30" s="31"/>
      <c r="AI30" s="32"/>
      <c r="AJ30" s="32"/>
      <c r="AK30" s="32"/>
      <c r="AL30" s="32"/>
      <c r="AM30" s="32"/>
      <c r="AN30" s="33"/>
      <c r="AO30" s="34"/>
      <c r="AP30" s="32"/>
      <c r="AQ30" s="32"/>
      <c r="AR30" s="32"/>
      <c r="AS30" s="32"/>
      <c r="AT30" s="32"/>
      <c r="AU30" s="33"/>
      <c r="AV30" s="31"/>
      <c r="AW30" s="32"/>
      <c r="AX30" s="32"/>
      <c r="AY30" s="32"/>
      <c r="AZ30" s="32"/>
      <c r="BA30" s="32"/>
      <c r="BB30" s="33"/>
      <c r="BC30" s="31"/>
      <c r="BD30" s="32"/>
      <c r="BE30" s="32"/>
      <c r="BF30" s="32"/>
      <c r="BG30" s="32"/>
      <c r="BH30" s="32"/>
      <c r="BI30" s="33"/>
      <c r="BJ30" s="31"/>
      <c r="BK30" s="32"/>
      <c r="BL30" s="32"/>
      <c r="BM30" s="32"/>
      <c r="BN30" s="32"/>
      <c r="BO30" s="32"/>
      <c r="BP30" s="33"/>
      <c r="BQ30" s="31"/>
      <c r="BR30" s="32"/>
      <c r="BS30" s="32"/>
      <c r="BT30" s="32"/>
      <c r="BU30" s="32"/>
      <c r="BV30" s="32"/>
      <c r="BW30" s="33"/>
      <c r="BX30" s="31"/>
      <c r="BY30" s="32"/>
      <c r="BZ30" s="32"/>
      <c r="CA30" s="32"/>
      <c r="CB30" s="32"/>
      <c r="CC30" s="32"/>
      <c r="CD30" s="33"/>
      <c r="CE30" s="31"/>
      <c r="CF30" s="32"/>
      <c r="CG30" s="32"/>
      <c r="CH30" s="32"/>
      <c r="CI30" s="32"/>
      <c r="CJ30" s="32"/>
      <c r="CK30" s="33"/>
      <c r="CL30" s="31"/>
      <c r="CM30" s="32"/>
      <c r="CN30" s="32"/>
      <c r="CO30" s="32"/>
      <c r="CP30" s="32"/>
      <c r="CQ30" s="32"/>
      <c r="CR30" s="33"/>
      <c r="CS30" s="31"/>
      <c r="CT30" s="32"/>
      <c r="CU30" s="32"/>
      <c r="CV30" s="32"/>
      <c r="CW30" s="32"/>
      <c r="CX30" s="32"/>
      <c r="CY30" s="33"/>
      <c r="CZ30" s="31"/>
      <c r="DA30" s="32"/>
      <c r="DB30" s="32"/>
      <c r="DC30" s="32"/>
      <c r="DD30" s="32"/>
      <c r="DE30" s="32"/>
      <c r="DF30" s="33"/>
      <c r="DG30" s="31"/>
      <c r="DH30" s="32"/>
      <c r="DI30" s="32"/>
      <c r="DJ30" s="32"/>
      <c r="DK30" s="32"/>
      <c r="DL30" s="32"/>
      <c r="DM30" s="33"/>
      <c r="DN30" s="31"/>
      <c r="DO30" s="32"/>
      <c r="DP30" s="32"/>
      <c r="DQ30" s="32"/>
      <c r="DR30" s="32"/>
      <c r="DS30" s="32"/>
      <c r="DT30" s="33"/>
      <c r="DU30" s="31"/>
      <c r="DV30" s="32"/>
      <c r="DW30" s="32"/>
      <c r="DX30" s="32"/>
      <c r="DY30" s="32"/>
      <c r="DZ30" s="32"/>
      <c r="EA30" s="33"/>
      <c r="EB30" s="31"/>
      <c r="EC30" s="32"/>
      <c r="ED30" s="32"/>
      <c r="EE30" s="32"/>
      <c r="EF30" s="32"/>
      <c r="EG30" s="32"/>
      <c r="EH30" s="33"/>
      <c r="EI30" s="31"/>
      <c r="EJ30" s="32"/>
      <c r="EK30" s="32"/>
      <c r="EL30" s="32"/>
      <c r="EM30" s="32"/>
      <c r="EN30" s="32"/>
      <c r="EO30" s="33"/>
      <c r="EP30" s="31"/>
      <c r="EQ30" s="32"/>
      <c r="ER30" s="32"/>
      <c r="ES30" s="32"/>
      <c r="ET30" s="32"/>
      <c r="EU30" s="32"/>
      <c r="EV30" s="33"/>
      <c r="EW30" s="31"/>
      <c r="EX30" s="32"/>
      <c r="EY30" s="32"/>
      <c r="EZ30" s="32"/>
      <c r="FA30" s="32"/>
      <c r="FB30" s="32"/>
      <c r="FC30" s="33"/>
      <c r="FD30" s="31"/>
      <c r="FE30" s="32"/>
      <c r="FF30" s="32"/>
      <c r="FG30" s="32"/>
      <c r="FH30" s="32"/>
      <c r="FI30" s="32"/>
      <c r="FJ30" s="33"/>
      <c r="FK30" s="31"/>
      <c r="FL30" s="32"/>
      <c r="FM30" s="32"/>
      <c r="FN30" s="32"/>
      <c r="FO30" s="32"/>
      <c r="FP30" s="32"/>
      <c r="FQ30" s="33"/>
      <c r="FR30" s="31"/>
      <c r="FS30" s="32"/>
      <c r="FT30" s="32"/>
      <c r="FU30" s="32"/>
      <c r="FV30" s="32"/>
      <c r="FW30" s="32"/>
      <c r="FX30" s="33"/>
      <c r="FY30" s="31"/>
      <c r="FZ30" s="32"/>
      <c r="GA30" s="32"/>
      <c r="GB30" s="32"/>
      <c r="GC30" s="32"/>
      <c r="GD30" s="32"/>
      <c r="GE30" s="33"/>
      <c r="GF30" s="31"/>
      <c r="GG30" s="32"/>
      <c r="GH30" s="32"/>
      <c r="GI30" s="32"/>
      <c r="GJ30" s="32"/>
      <c r="GK30" s="32"/>
      <c r="GL30" s="33"/>
      <c r="GM30" s="31"/>
      <c r="GN30" s="32"/>
      <c r="GO30" s="32"/>
      <c r="GP30" s="32"/>
      <c r="GQ30" s="32"/>
      <c r="GR30" s="32"/>
      <c r="GS30" s="33"/>
      <c r="GT30" s="31"/>
      <c r="GU30" s="32"/>
      <c r="GV30" s="32"/>
      <c r="GW30" s="32"/>
      <c r="GX30" s="32"/>
      <c r="GY30" s="32"/>
      <c r="GZ30" s="33"/>
      <c r="HA30" s="31"/>
      <c r="HB30" s="32"/>
      <c r="HC30" s="32"/>
      <c r="HD30" s="32"/>
      <c r="HE30" s="32"/>
      <c r="HF30" s="32"/>
      <c r="HG30" s="33"/>
      <c r="HH30" s="31"/>
      <c r="HI30" s="32"/>
      <c r="HJ30" s="32"/>
      <c r="HK30" s="32"/>
      <c r="HL30" s="32"/>
      <c r="HM30" s="32"/>
      <c r="HN30" s="33"/>
      <c r="HO30" s="31"/>
      <c r="HP30" s="32"/>
      <c r="HQ30" s="32"/>
      <c r="HR30" s="32"/>
      <c r="HS30" s="32"/>
      <c r="HT30" s="32"/>
      <c r="HU30" s="33"/>
      <c r="HV30" s="31"/>
      <c r="HW30" s="32"/>
      <c r="HX30" s="32"/>
      <c r="HY30" s="32"/>
      <c r="HZ30" s="32"/>
      <c r="IA30" s="32"/>
      <c r="IB30" s="33"/>
      <c r="IC30" s="31"/>
      <c r="ID30" s="32"/>
      <c r="IE30" s="32"/>
      <c r="IF30" s="32"/>
      <c r="IG30" s="32"/>
      <c r="IH30" s="32"/>
      <c r="II30" s="33"/>
      <c r="IJ30" s="31"/>
      <c r="IK30" s="32"/>
      <c r="IL30" s="32"/>
      <c r="IM30" s="32"/>
      <c r="IN30" s="32"/>
      <c r="IO30" s="32"/>
      <c r="IP30" s="33"/>
      <c r="IQ30" s="31"/>
      <c r="IR30" s="32"/>
      <c r="IS30" s="32"/>
      <c r="IT30" s="32"/>
      <c r="IU30" s="32"/>
      <c r="IV30" s="32"/>
      <c r="IW30" s="33"/>
      <c r="IX30" s="31"/>
      <c r="IY30" s="32"/>
      <c r="IZ30" s="32"/>
      <c r="JA30" s="32"/>
      <c r="JB30" s="32"/>
      <c r="JC30" s="32"/>
      <c r="JD30" s="33"/>
      <c r="JE30" s="31"/>
      <c r="JF30" s="32"/>
      <c r="JG30" s="32"/>
      <c r="JH30" s="32"/>
      <c r="JI30" s="32"/>
      <c r="JJ30" s="32"/>
      <c r="JK30" s="33"/>
      <c r="JL30" s="31"/>
      <c r="JM30" s="32"/>
      <c r="JN30" s="32"/>
      <c r="JO30" s="32"/>
      <c r="JP30" s="32"/>
      <c r="JQ30" s="32"/>
      <c r="JR30" s="33"/>
      <c r="JS30" s="31"/>
      <c r="JT30" s="32"/>
      <c r="JU30" s="32"/>
      <c r="JV30" s="32"/>
      <c r="JW30" s="32"/>
      <c r="JX30" s="32"/>
      <c r="JY30" s="33"/>
      <c r="JZ30" s="31"/>
      <c r="KA30" s="32"/>
      <c r="KB30" s="32"/>
      <c r="KC30" s="32"/>
      <c r="KD30" s="32"/>
      <c r="KE30" s="32"/>
      <c r="KF30" s="33"/>
      <c r="KG30" s="31"/>
      <c r="KH30" s="32"/>
      <c r="KI30" s="32"/>
      <c r="KJ30" s="32"/>
      <c r="KK30" s="32"/>
      <c r="KL30" s="32"/>
      <c r="KM30" s="33"/>
      <c r="KN30" s="31"/>
      <c r="KO30" s="32"/>
      <c r="KP30" s="32"/>
      <c r="KQ30" s="32"/>
      <c r="KR30" s="32"/>
      <c r="KS30" s="32"/>
      <c r="KT30" s="33"/>
      <c r="KU30" s="31"/>
      <c r="KV30" s="32"/>
      <c r="KW30" s="32"/>
      <c r="KX30" s="32"/>
      <c r="KY30" s="32"/>
      <c r="KZ30" s="32"/>
      <c r="LA30" s="33"/>
      <c r="LB30" s="31"/>
      <c r="LC30" s="32"/>
      <c r="LD30" s="32"/>
      <c r="LE30" s="32"/>
      <c r="LF30" s="32"/>
      <c r="LG30" s="32"/>
      <c r="LH30" s="33"/>
      <c r="LI30" s="31"/>
      <c r="LJ30" s="32"/>
      <c r="LK30" s="32"/>
      <c r="LL30" s="32"/>
      <c r="LM30" s="32"/>
      <c r="LN30" s="32"/>
      <c r="LO30" s="33"/>
      <c r="LP30" s="31"/>
      <c r="LQ30" s="32"/>
      <c r="LR30" s="32"/>
      <c r="LS30" s="32"/>
      <c r="LT30" s="32"/>
      <c r="LU30" s="32"/>
      <c r="LV30" s="33"/>
      <c r="LW30" s="31"/>
      <c r="LX30" s="32"/>
      <c r="LY30" s="32"/>
      <c r="LZ30" s="32"/>
      <c r="MA30" s="32"/>
      <c r="MB30" s="32"/>
      <c r="MC30" s="33"/>
      <c r="MD30" s="31"/>
      <c r="ME30" s="32"/>
      <c r="MF30" s="32"/>
      <c r="MG30" s="32"/>
      <c r="MH30" s="32"/>
      <c r="MI30" s="32"/>
      <c r="MJ30" s="33"/>
      <c r="MK30" s="31"/>
      <c r="ML30" s="32"/>
      <c r="MM30" s="32"/>
      <c r="MN30" s="32"/>
      <c r="MO30" s="32"/>
      <c r="MP30" s="32"/>
      <c r="MQ30" s="33"/>
      <c r="MR30" s="31"/>
      <c r="MS30" s="32"/>
      <c r="MT30" s="32"/>
      <c r="MU30" s="32"/>
      <c r="MV30" s="32"/>
      <c r="MW30" s="32"/>
      <c r="MX30" s="33"/>
      <c r="MY30" s="31"/>
      <c r="MZ30" s="32"/>
      <c r="NA30" s="32"/>
      <c r="NB30" s="32"/>
      <c r="NC30" s="32"/>
      <c r="ND30" s="32"/>
      <c r="NE30" s="33"/>
      <c r="NF30" s="31"/>
      <c r="NG30" s="32"/>
      <c r="NH30" s="32"/>
      <c r="NI30" s="32"/>
      <c r="NJ30" s="32"/>
      <c r="NK30" s="32"/>
      <c r="NL30" s="33"/>
      <c r="NM30" s="31"/>
      <c r="NN30" s="32"/>
      <c r="NO30" s="32"/>
      <c r="NP30" s="32"/>
      <c r="NQ30" s="32"/>
      <c r="NR30" s="32"/>
      <c r="NS30" s="33"/>
      <c r="NT30" s="31"/>
      <c r="NU30" s="32"/>
      <c r="NV30" s="32"/>
      <c r="NW30" s="32"/>
      <c r="NX30" s="32"/>
      <c r="NY30" s="32"/>
      <c r="NZ30" s="33"/>
      <c r="OA30" s="31"/>
      <c r="OB30" s="32"/>
      <c r="OC30" s="32"/>
      <c r="OD30" s="32"/>
      <c r="OE30" s="32"/>
      <c r="OF30" s="32"/>
      <c r="OG30" s="33"/>
      <c r="OH30" s="31"/>
      <c r="OI30" s="32"/>
      <c r="OJ30" s="32"/>
      <c r="OK30" s="32"/>
      <c r="OL30" s="32"/>
      <c r="OM30" s="32"/>
      <c r="ON30" s="33"/>
      <c r="OO30" s="31"/>
      <c r="OP30" s="32"/>
      <c r="OQ30" s="32"/>
      <c r="OR30" s="32"/>
      <c r="OS30" s="32"/>
      <c r="OT30" s="32"/>
      <c r="OU30" s="33"/>
      <c r="OV30" s="31"/>
      <c r="OW30" s="32"/>
      <c r="OX30" s="32"/>
      <c r="OY30" s="32"/>
      <c r="OZ30" s="32"/>
      <c r="PA30" s="32"/>
      <c r="PB30" s="33"/>
      <c r="PC30" s="31"/>
      <c r="PD30" s="32"/>
      <c r="PE30" s="32"/>
      <c r="PF30" s="32"/>
      <c r="PG30" s="32"/>
      <c r="PH30" s="32"/>
      <c r="PI30" s="33"/>
      <c r="PJ30" s="31"/>
      <c r="PK30" s="32"/>
      <c r="PL30" s="32"/>
      <c r="PM30" s="32"/>
      <c r="PN30" s="32"/>
      <c r="PO30" s="32"/>
      <c r="PP30" s="33"/>
      <c r="PQ30" s="31"/>
      <c r="PR30" s="32"/>
      <c r="PS30" s="32"/>
      <c r="PT30" s="32"/>
      <c r="PU30" s="32"/>
      <c r="PV30" s="32"/>
      <c r="PW30" s="33"/>
      <c r="PX30" s="31"/>
      <c r="PY30" s="32"/>
      <c r="PZ30" s="32"/>
      <c r="QA30" s="32"/>
      <c r="QB30" s="32"/>
      <c r="QC30" s="32"/>
      <c r="QD30" s="33"/>
      <c r="QE30" s="31"/>
      <c r="QF30" s="32"/>
      <c r="QG30" s="32"/>
      <c r="QH30" s="32"/>
      <c r="QI30" s="32"/>
      <c r="QJ30" s="32"/>
      <c r="QK30" s="33"/>
      <c r="QL30" s="31"/>
      <c r="QM30" s="32"/>
      <c r="QN30" s="32"/>
      <c r="QO30" s="32"/>
      <c r="QP30" s="32"/>
      <c r="QQ30" s="32"/>
      <c r="QR30" s="33"/>
      <c r="QS30" s="31"/>
      <c r="QT30" s="32"/>
      <c r="QU30" s="32"/>
      <c r="QV30" s="32"/>
      <c r="QW30" s="32"/>
      <c r="QX30" s="32"/>
      <c r="QY30" s="33"/>
      <c r="QZ30" s="31"/>
      <c r="RA30" s="32"/>
      <c r="RB30" s="32"/>
      <c r="RC30" s="32"/>
      <c r="RD30" s="32"/>
      <c r="RE30" s="32"/>
      <c r="RF30" s="33"/>
      <c r="RG30" s="31"/>
      <c r="RH30" s="32"/>
      <c r="RI30" s="32"/>
      <c r="RJ30" s="32"/>
      <c r="RK30" s="32"/>
      <c r="RL30" s="32"/>
      <c r="RM30" s="33"/>
      <c r="RN30" s="31"/>
      <c r="RO30" s="32"/>
      <c r="RP30" s="32"/>
      <c r="RQ30" s="32"/>
      <c r="RR30" s="32"/>
      <c r="RS30" s="32"/>
      <c r="RT30" s="33"/>
      <c r="RU30" s="31"/>
      <c r="RV30" s="32"/>
      <c r="RW30" s="32"/>
      <c r="RX30" s="32"/>
      <c r="RY30" s="32"/>
      <c r="RZ30" s="32"/>
      <c r="SA30" s="33"/>
      <c r="SB30" s="31"/>
      <c r="SC30" s="32"/>
      <c r="SD30" s="32"/>
      <c r="SE30" s="32"/>
      <c r="SF30" s="32"/>
      <c r="SG30" s="32"/>
      <c r="SH30" s="33"/>
      <c r="SI30" s="31"/>
      <c r="SJ30" s="32"/>
      <c r="SK30" s="32"/>
      <c r="SL30" s="32"/>
      <c r="SM30" s="32"/>
      <c r="SN30" s="32"/>
      <c r="SO30" s="33"/>
      <c r="SP30" s="31"/>
      <c r="SQ30" s="32"/>
      <c r="SR30" s="32"/>
      <c r="SS30" s="32"/>
      <c r="ST30" s="32"/>
      <c r="SU30" s="32"/>
      <c r="SV30" s="33"/>
      <c r="SW30" s="31"/>
      <c r="SX30" s="32"/>
      <c r="SY30" s="32"/>
      <c r="SZ30" s="32"/>
      <c r="TA30" s="32"/>
      <c r="TB30" s="32"/>
      <c r="TC30" s="33"/>
      <c r="TD30" s="31"/>
      <c r="TE30" s="32"/>
      <c r="TF30" s="32"/>
      <c r="TG30" s="32"/>
      <c r="TH30" s="32"/>
      <c r="TI30" s="32"/>
      <c r="TJ30" s="33"/>
      <c r="TK30" s="31"/>
      <c r="TL30" s="32"/>
      <c r="TM30" s="32"/>
      <c r="TN30" s="32"/>
      <c r="TO30" s="32"/>
      <c r="TP30" s="32"/>
      <c r="TQ30" s="33"/>
      <c r="TR30" s="31"/>
      <c r="TS30" s="32"/>
      <c r="TT30" s="32"/>
      <c r="TU30" s="32"/>
      <c r="TV30" s="32"/>
      <c r="TW30" s="32"/>
      <c r="TX30" s="33"/>
      <c r="TY30" s="31"/>
      <c r="TZ30" s="32"/>
      <c r="UA30" s="32"/>
      <c r="UB30" s="32"/>
      <c r="UC30" s="32"/>
      <c r="UD30" s="32"/>
      <c r="UE30" s="33"/>
      <c r="UF30" s="31"/>
      <c r="UG30" s="32"/>
      <c r="UH30" s="32"/>
      <c r="UI30" s="32"/>
      <c r="UJ30" s="32"/>
      <c r="UK30" s="32"/>
      <c r="UL30" s="33"/>
      <c r="UM30" s="31"/>
      <c r="UN30" s="32"/>
      <c r="UO30" s="32"/>
      <c r="UP30" s="32"/>
      <c r="UQ30" s="32"/>
      <c r="UR30" s="32"/>
      <c r="US30" s="33"/>
      <c r="UT30" s="31"/>
      <c r="UU30" s="32"/>
      <c r="UV30" s="32"/>
      <c r="UW30" s="32"/>
      <c r="UX30" s="32"/>
      <c r="UY30" s="32"/>
      <c r="UZ30" s="33"/>
      <c r="VA30" s="31"/>
      <c r="VB30" s="32"/>
      <c r="VC30" s="32"/>
      <c r="VD30" s="32"/>
      <c r="VE30" s="32"/>
      <c r="VF30" s="32"/>
      <c r="VG30" s="33"/>
      <c r="VH30" s="31"/>
      <c r="VI30" s="32"/>
      <c r="VJ30" s="32"/>
      <c r="VK30" s="32"/>
      <c r="VL30" s="32"/>
      <c r="VM30" s="32"/>
      <c r="VN30" s="33"/>
      <c r="VO30" s="31"/>
      <c r="VP30" s="32"/>
      <c r="VQ30" s="32"/>
      <c r="VR30" s="32"/>
      <c r="VS30" s="32"/>
      <c r="VT30" s="32"/>
      <c r="VU30" s="33"/>
      <c r="VV30" s="31"/>
      <c r="VW30" s="32"/>
      <c r="VX30" s="32"/>
      <c r="VY30" s="32"/>
      <c r="VZ30" s="32"/>
      <c r="WA30" s="32"/>
      <c r="WB30" s="33"/>
      <c r="WC30" s="31"/>
      <c r="WD30" s="32"/>
      <c r="WE30" s="32"/>
      <c r="WF30" s="32"/>
      <c r="WG30" s="32"/>
      <c r="WH30" s="32"/>
      <c r="WI30" s="33"/>
      <c r="WJ30" s="31"/>
      <c r="WK30" s="32"/>
      <c r="WL30" s="32"/>
      <c r="WM30" s="32"/>
      <c r="WN30" s="32"/>
      <c r="WO30" s="32"/>
      <c r="WP30" s="33"/>
      <c r="WQ30" s="31"/>
      <c r="WR30" s="32"/>
      <c r="WS30" s="32"/>
      <c r="WT30" s="32"/>
      <c r="WU30" s="32"/>
      <c r="WV30" s="32"/>
      <c r="WW30" s="33"/>
      <c r="WX30" s="31"/>
      <c r="WY30" s="32"/>
      <c r="WZ30" s="32"/>
      <c r="XA30" s="32"/>
      <c r="XB30" s="32"/>
      <c r="XC30" s="32"/>
      <c r="XD30" s="33"/>
      <c r="XE30" s="31"/>
      <c r="XF30" s="32"/>
      <c r="XG30" s="32"/>
      <c r="XH30" s="32"/>
      <c r="XI30" s="32"/>
      <c r="XJ30" s="32"/>
      <c r="XK30" s="33"/>
      <c r="XL30" s="31"/>
      <c r="XM30" s="32"/>
      <c r="XN30" s="32"/>
      <c r="XO30" s="32"/>
      <c r="XP30" s="32"/>
      <c r="XQ30" s="32"/>
      <c r="XR30" s="33"/>
      <c r="XS30" s="31"/>
      <c r="XT30" s="32"/>
      <c r="XU30" s="32"/>
      <c r="XV30" s="32"/>
      <c r="XW30" s="32"/>
      <c r="XX30" s="32"/>
      <c r="XY30" s="33"/>
      <c r="XZ30" s="31"/>
      <c r="YA30" s="32"/>
      <c r="YB30" s="32"/>
      <c r="YC30" s="32"/>
      <c r="YD30" s="32"/>
      <c r="YE30" s="32"/>
      <c r="YF30" s="33"/>
      <c r="YG30" s="31"/>
      <c r="YH30" s="32"/>
      <c r="YI30" s="32"/>
      <c r="YJ30" s="32"/>
      <c r="YK30" s="32"/>
      <c r="YL30" s="32"/>
      <c r="YM30" s="33"/>
      <c r="YN30" s="31"/>
      <c r="YO30" s="32"/>
      <c r="YP30" s="32"/>
      <c r="YQ30" s="32"/>
      <c r="YR30" s="32"/>
      <c r="YS30" s="32"/>
      <c r="YT30" s="33"/>
      <c r="YU30" s="31"/>
      <c r="YV30" s="32"/>
      <c r="YW30" s="32"/>
      <c r="YX30" s="32"/>
      <c r="YY30" s="32"/>
      <c r="YZ30" s="32"/>
      <c r="ZA30" s="33"/>
      <c r="ZB30" s="31"/>
      <c r="ZC30" s="32"/>
      <c r="ZD30" s="32"/>
      <c r="ZE30" s="32"/>
      <c r="ZF30" s="32"/>
      <c r="ZG30" s="32"/>
      <c r="ZH30" s="33"/>
      <c r="ZI30" s="31"/>
      <c r="ZJ30" s="32"/>
      <c r="ZK30" s="32"/>
      <c r="ZL30" s="32"/>
      <c r="ZM30" s="32"/>
      <c r="ZN30" s="32"/>
      <c r="ZO30" s="33"/>
      <c r="ZP30" s="31"/>
      <c r="ZQ30" s="32"/>
      <c r="ZR30" s="32"/>
      <c r="ZS30" s="32"/>
      <c r="ZT30" s="32"/>
      <c r="ZU30" s="32"/>
      <c r="ZV30" s="33"/>
      <c r="ZW30" s="31"/>
      <c r="ZX30" s="32"/>
      <c r="ZY30" s="32"/>
      <c r="ZZ30" s="32"/>
      <c r="AAA30" s="32"/>
      <c r="AAB30" s="32"/>
      <c r="AAC30" s="33"/>
      <c r="AAD30" s="31"/>
      <c r="AAE30" s="32"/>
      <c r="AAF30" s="32"/>
      <c r="AAG30" s="32"/>
      <c r="AAH30" s="32"/>
      <c r="AAI30" s="32"/>
      <c r="AAJ30" s="33"/>
      <c r="AAK30" s="31"/>
      <c r="AAL30" s="32"/>
      <c r="AAM30" s="32"/>
      <c r="AAN30" s="32"/>
      <c r="AAO30" s="32"/>
      <c r="AAP30" s="32"/>
      <c r="AAQ30" s="33"/>
      <c r="AAR30" s="31"/>
      <c r="AAS30" s="32"/>
      <c r="AAT30" s="32"/>
      <c r="AAU30" s="32"/>
      <c r="AAV30" s="32"/>
      <c r="AAW30" s="32"/>
      <c r="AAX30" s="33"/>
      <c r="AAY30" s="31"/>
      <c r="AAZ30" s="32"/>
      <c r="ABA30" s="32"/>
      <c r="ABB30" s="32"/>
      <c r="ABC30" s="32"/>
      <c r="ABD30" s="32"/>
      <c r="ABE30" s="33"/>
      <c r="ABF30" s="31"/>
      <c r="ABG30" s="32"/>
      <c r="ABH30" s="32"/>
      <c r="ABI30" s="32"/>
      <c r="ABJ30" s="32"/>
      <c r="ABK30" s="32"/>
      <c r="ABL30" s="33"/>
      <c r="ABM30" s="31"/>
      <c r="ABN30" s="32"/>
      <c r="ABO30" s="32"/>
      <c r="ABP30" s="32"/>
      <c r="ABQ30" s="32"/>
      <c r="ABR30" s="32"/>
      <c r="ABS30" s="33"/>
      <c r="ABT30" s="31"/>
      <c r="ABU30" s="32"/>
      <c r="ABV30" s="32"/>
      <c r="ABW30" s="32"/>
      <c r="ABX30" s="32"/>
      <c r="ABY30" s="32"/>
      <c r="ABZ30" s="33"/>
      <c r="ACA30" s="31"/>
      <c r="ACB30" s="32"/>
      <c r="ACC30" s="32"/>
      <c r="ACD30" s="32"/>
      <c r="ACE30" s="32"/>
      <c r="ACF30" s="32"/>
      <c r="ACG30" s="33"/>
      <c r="ACH30" s="31"/>
      <c r="ACI30" s="32"/>
      <c r="ACJ30" s="32"/>
      <c r="ACK30" s="32"/>
      <c r="ACL30" s="32"/>
      <c r="ACM30" s="32"/>
      <c r="ACN30" s="33"/>
      <c r="ACO30" s="31"/>
      <c r="ACP30" s="32"/>
      <c r="ACQ30" s="32"/>
      <c r="ACR30" s="32"/>
      <c r="ACS30" s="32"/>
      <c r="ACT30" s="32"/>
      <c r="ACU30" s="33"/>
      <c r="ACV30" s="31"/>
      <c r="ACW30" s="32"/>
      <c r="ACX30" s="32"/>
      <c r="ACY30" s="32"/>
      <c r="ACZ30" s="32"/>
      <c r="ADA30" s="32"/>
      <c r="ADB30" s="33"/>
      <c r="ADC30" s="31"/>
      <c r="ADD30" s="32"/>
      <c r="ADE30" s="32"/>
      <c r="ADF30" s="32"/>
      <c r="ADG30" s="32"/>
      <c r="ADH30" s="32"/>
      <c r="ADI30" s="33"/>
      <c r="ADJ30" s="31"/>
      <c r="ADK30" s="32"/>
      <c r="ADL30" s="32"/>
      <c r="ADM30" s="32"/>
      <c r="ADN30" s="32"/>
      <c r="ADO30" s="32"/>
      <c r="ADP30" s="33"/>
      <c r="ADQ30" s="31"/>
      <c r="ADR30" s="32"/>
      <c r="ADS30" s="32"/>
      <c r="ADT30" s="32"/>
      <c r="ADU30" s="32"/>
      <c r="ADV30" s="32"/>
      <c r="ADW30" s="33"/>
      <c r="ADX30" s="31"/>
      <c r="ADY30" s="32"/>
      <c r="ADZ30" s="32"/>
      <c r="AEA30" s="32"/>
      <c r="AEB30" s="32"/>
      <c r="AEC30" s="32"/>
      <c r="AED30" s="33"/>
      <c r="AEE30" s="31"/>
      <c r="AEF30" s="32"/>
      <c r="AEG30" s="32"/>
      <c r="AEH30" s="32"/>
      <c r="AEI30" s="32"/>
      <c r="AEJ30" s="32"/>
      <c r="AEK30" s="33"/>
      <c r="AEL30" s="31"/>
      <c r="AEM30" s="32"/>
      <c r="AEN30" s="32"/>
      <c r="AEO30" s="32"/>
      <c r="AEP30" s="32"/>
      <c r="AEQ30" s="32"/>
      <c r="AER30" s="33"/>
      <c r="AES30" s="31"/>
      <c r="AET30" s="32"/>
      <c r="AEU30" s="32"/>
      <c r="AEV30" s="32"/>
      <c r="AEW30" s="32"/>
      <c r="AEX30" s="32"/>
      <c r="AEY30" s="33"/>
      <c r="AEZ30" s="31"/>
      <c r="AFA30" s="32"/>
      <c r="AFB30" s="32"/>
      <c r="AFC30" s="32"/>
      <c r="AFD30" s="32"/>
      <c r="AFE30" s="32"/>
      <c r="AFF30" s="33"/>
      <c r="AFG30" s="31"/>
      <c r="AFH30" s="32"/>
      <c r="AFI30" s="32"/>
      <c r="AFJ30" s="32"/>
      <c r="AFK30" s="32"/>
      <c r="AFL30" s="32"/>
      <c r="AFM30" s="33"/>
      <c r="AFN30" s="31"/>
      <c r="AFO30" s="32"/>
      <c r="AFP30" s="32"/>
      <c r="AFQ30" s="32"/>
      <c r="AFR30" s="32"/>
      <c r="AFS30" s="32"/>
      <c r="AFT30" s="33"/>
      <c r="AFU30" s="31"/>
      <c r="AFV30" s="32"/>
      <c r="AFW30" s="32"/>
      <c r="AFX30" s="32"/>
      <c r="AFY30" s="32"/>
      <c r="AFZ30" s="32"/>
      <c r="AGA30" s="33"/>
      <c r="AGB30" s="31"/>
      <c r="AGC30" s="32"/>
      <c r="AGD30" s="32"/>
      <c r="AGE30" s="32"/>
      <c r="AGF30" s="32"/>
      <c r="AGG30" s="32"/>
      <c r="AGH30" s="33"/>
      <c r="AGI30" s="31"/>
      <c r="AGJ30" s="32"/>
      <c r="AGK30" s="32"/>
      <c r="AGL30" s="32"/>
      <c r="AGM30" s="32"/>
      <c r="AGN30" s="32"/>
      <c r="AGO30" s="33"/>
      <c r="AGP30" s="31"/>
      <c r="AGQ30" s="32"/>
      <c r="AGR30" s="32"/>
      <c r="AGS30" s="32"/>
      <c r="AGT30" s="32"/>
      <c r="AGU30" s="32"/>
      <c r="AGV30" s="33"/>
      <c r="AGW30" s="31"/>
      <c r="AGX30" s="32"/>
      <c r="AGY30" s="32"/>
      <c r="AGZ30" s="32"/>
      <c r="AHA30" s="32"/>
      <c r="AHB30" s="32"/>
      <c r="AHC30" s="33"/>
      <c r="AHD30" s="31"/>
      <c r="AHE30" s="32"/>
      <c r="AHF30" s="32"/>
      <c r="AHG30" s="32"/>
      <c r="AHH30" s="32"/>
      <c r="AHI30" s="32"/>
      <c r="AHJ30" s="33"/>
      <c r="AHK30" s="31"/>
      <c r="AHL30" s="32"/>
      <c r="AHM30" s="32"/>
      <c r="AHN30" s="32"/>
      <c r="AHO30" s="32"/>
      <c r="AHP30" s="32"/>
      <c r="AHQ30" s="33"/>
      <c r="AHR30" s="31"/>
      <c r="AHS30" s="32"/>
      <c r="AHT30" s="32"/>
      <c r="AHU30" s="32"/>
      <c r="AHV30" s="32"/>
      <c r="AHW30" s="32"/>
      <c r="AHX30" s="33"/>
      <c r="AHY30" s="31"/>
      <c r="AHZ30" s="32"/>
      <c r="AIA30" s="32"/>
      <c r="AIB30" s="32"/>
      <c r="AIC30" s="32"/>
      <c r="AID30" s="32"/>
      <c r="AIE30" s="33"/>
      <c r="AIF30" s="31"/>
      <c r="AIG30" s="32"/>
      <c r="AIH30" s="32"/>
      <c r="AII30" s="32"/>
      <c r="AIJ30" s="32"/>
      <c r="AIK30" s="32"/>
      <c r="AIL30" s="33"/>
      <c r="AIM30" s="31"/>
      <c r="AIN30" s="32"/>
      <c r="AIO30" s="32"/>
      <c r="AIP30" s="32"/>
      <c r="AIQ30" s="32"/>
      <c r="AIR30" s="32"/>
      <c r="AIS30" s="33"/>
      <c r="AIT30" s="31"/>
      <c r="AIU30" s="32"/>
      <c r="AIV30" s="32"/>
      <c r="AIW30" s="32"/>
      <c r="AIX30" s="32"/>
      <c r="AIY30" s="32"/>
      <c r="AIZ30" s="33"/>
      <c r="AJA30" s="31"/>
      <c r="AJB30" s="32"/>
      <c r="AJC30" s="32"/>
      <c r="AJD30" s="32"/>
      <c r="AJE30" s="32"/>
      <c r="AJF30" s="32"/>
      <c r="AJG30" s="33"/>
      <c r="AJH30" s="31"/>
      <c r="AJI30" s="32"/>
      <c r="AJJ30" s="32"/>
      <c r="AJK30" s="32"/>
      <c r="AJL30" s="32"/>
      <c r="AJM30" s="32"/>
      <c r="AJN30" s="33"/>
      <c r="AJO30" s="31"/>
      <c r="AJP30" s="32"/>
      <c r="AJQ30" s="32"/>
      <c r="AJR30" s="32"/>
      <c r="AJS30" s="32"/>
      <c r="AJT30" s="32"/>
      <c r="AJU30" s="33"/>
      <c r="AJV30" s="31"/>
      <c r="AJW30" s="32"/>
      <c r="AJX30" s="32"/>
      <c r="AJY30" s="32"/>
      <c r="AJZ30" s="32"/>
      <c r="AKA30" s="32"/>
      <c r="AKB30" s="33"/>
      <c r="AKC30" s="31"/>
      <c r="AKD30" s="32"/>
      <c r="AKE30" s="32"/>
      <c r="AKF30" s="32"/>
      <c r="AKG30" s="32"/>
      <c r="AKH30" s="32"/>
      <c r="AKI30" s="33"/>
      <c r="AKJ30" s="31"/>
      <c r="AKK30" s="32"/>
      <c r="AKL30" s="32"/>
      <c r="AKM30" s="32"/>
      <c r="AKN30" s="32"/>
      <c r="AKO30" s="32"/>
      <c r="AKP30" s="33"/>
      <c r="AKQ30" s="31"/>
      <c r="AKR30" s="32"/>
      <c r="AKS30" s="32"/>
      <c r="AKT30" s="32"/>
      <c r="AKU30" s="32"/>
      <c r="AKV30" s="32"/>
      <c r="AKW30" s="33"/>
      <c r="AKX30" s="31"/>
      <c r="AKY30" s="32"/>
      <c r="AKZ30" s="32"/>
      <c r="ALA30" s="32"/>
      <c r="ALB30" s="32"/>
      <c r="ALC30" s="32"/>
      <c r="ALD30" s="33"/>
      <c r="ALE30" s="31"/>
      <c r="ALF30" s="32"/>
      <c r="ALG30" s="32"/>
      <c r="ALH30" s="32"/>
      <c r="ALI30" s="32"/>
      <c r="ALJ30" s="32"/>
      <c r="ALK30" s="33"/>
      <c r="ALL30" s="31"/>
      <c r="ALM30" s="32"/>
      <c r="ALN30" s="32"/>
      <c r="ALO30" s="32"/>
      <c r="ALP30" s="32"/>
      <c r="ALQ30" s="32"/>
      <c r="ALR30" s="33"/>
      <c r="ALS30" s="31"/>
      <c r="ALT30" s="32"/>
      <c r="ALU30" s="32"/>
      <c r="ALV30" s="32"/>
      <c r="ALW30" s="32"/>
      <c r="ALX30" s="32"/>
      <c r="ALY30" s="33"/>
      <c r="ALZ30" s="31"/>
      <c r="AMA30" s="32"/>
      <c r="AMB30" s="32"/>
      <c r="AMC30" s="32"/>
      <c r="AMD30" s="32"/>
      <c r="AME30" s="32"/>
      <c r="AMF30" s="33"/>
      <c r="AMG30" s="31"/>
      <c r="AMH30" s="32"/>
      <c r="AMI30" s="32"/>
      <c r="AMJ30" s="32"/>
      <c r="AMK30" s="32"/>
      <c r="AML30" s="32"/>
      <c r="AMM30" s="33"/>
      <c r="AMN30" s="31"/>
      <c r="AMO30" s="32"/>
      <c r="AMP30" s="32"/>
      <c r="AMQ30" s="32"/>
      <c r="AMR30" s="32"/>
      <c r="AMS30" s="32"/>
      <c r="AMT30" s="33"/>
      <c r="AMU30" s="31"/>
      <c r="AMV30" s="32"/>
      <c r="AMW30" s="32"/>
      <c r="AMX30" s="32"/>
      <c r="AMY30" s="32"/>
      <c r="AMZ30" s="32"/>
      <c r="ANA30" s="33"/>
      <c r="ANB30" s="31"/>
      <c r="ANC30" s="32"/>
      <c r="AND30" s="32"/>
      <c r="ANE30" s="32"/>
      <c r="ANF30" s="32"/>
      <c r="ANG30" s="32"/>
      <c r="ANH30" s="33"/>
      <c r="ANI30" s="31"/>
      <c r="ANJ30" s="32"/>
      <c r="ANK30" s="32"/>
      <c r="ANL30" s="32"/>
      <c r="ANM30" s="32"/>
      <c r="ANN30" s="32"/>
      <c r="ANO30" s="33"/>
      <c r="ANP30" s="31"/>
      <c r="ANQ30" s="32"/>
      <c r="ANR30" s="32"/>
      <c r="ANS30" s="32"/>
      <c r="ANT30" s="32"/>
      <c r="ANU30" s="32"/>
      <c r="ANV30" s="33"/>
      <c r="ANW30" s="31"/>
      <c r="ANX30" s="32"/>
      <c r="ANY30" s="32"/>
      <c r="ANZ30" s="32"/>
      <c r="AOA30" s="32"/>
      <c r="AOB30" s="32"/>
      <c r="AOC30" s="33"/>
      <c r="AOD30" s="31"/>
      <c r="AOE30" s="32"/>
      <c r="AOF30" s="32"/>
      <c r="AOG30" s="32"/>
      <c r="AOH30" s="32"/>
      <c r="AOI30" s="32"/>
      <c r="AOJ30" s="33"/>
      <c r="AOK30" s="31"/>
      <c r="AOL30" s="32"/>
      <c r="AOM30" s="32"/>
      <c r="AON30" s="32"/>
      <c r="AOO30" s="32"/>
      <c r="AOP30" s="32"/>
      <c r="AOQ30" s="33"/>
      <c r="AOR30" s="31"/>
      <c r="AOS30" s="32"/>
      <c r="AOT30" s="32"/>
      <c r="AOU30" s="32"/>
      <c r="AOV30" s="32"/>
      <c r="AOW30" s="32"/>
      <c r="AOX30" s="33"/>
      <c r="AOY30" s="31"/>
      <c r="AOZ30" s="32"/>
      <c r="APA30" s="32"/>
      <c r="APB30" s="32"/>
      <c r="APC30" s="32"/>
      <c r="APD30" s="32"/>
      <c r="APE30" s="33"/>
      <c r="APF30" s="31"/>
      <c r="APG30" s="32"/>
      <c r="APH30" s="32"/>
      <c r="API30" s="32"/>
      <c r="APJ30" s="32"/>
      <c r="APK30" s="32"/>
      <c r="APL30" s="33"/>
      <c r="APM30" s="31"/>
      <c r="APN30" s="32"/>
      <c r="APO30" s="32"/>
      <c r="APP30" s="32"/>
      <c r="APQ30" s="32"/>
      <c r="APR30" s="32"/>
      <c r="APS30" s="33"/>
      <c r="APT30" s="31"/>
      <c r="APU30" s="32"/>
      <c r="APV30" s="32"/>
      <c r="APW30" s="32"/>
      <c r="APX30" s="32"/>
      <c r="APY30" s="32"/>
      <c r="APZ30" s="33"/>
      <c r="AQA30" s="31"/>
      <c r="AQB30" s="32"/>
      <c r="AQC30" s="32"/>
      <c r="AQD30" s="32"/>
      <c r="AQE30" s="32"/>
      <c r="AQF30" s="32"/>
      <c r="AQG30" s="33"/>
    </row>
    <row r="31" spans="1:1125" ht="30" customHeight="1" thickBot="1">
      <c r="A31" s="247"/>
      <c r="B31" s="186"/>
      <c r="C31" s="191"/>
      <c r="D31" s="191"/>
      <c r="E31" s="12" t="s">
        <v>1</v>
      </c>
      <c r="F31" s="35"/>
      <c r="G31" s="36"/>
      <c r="H31" s="36"/>
      <c r="I31" s="36"/>
      <c r="J31" s="36"/>
      <c r="K31" s="36"/>
      <c r="L31" s="37"/>
      <c r="M31" s="38"/>
      <c r="N31" s="36"/>
      <c r="O31" s="36"/>
      <c r="P31" s="36"/>
      <c r="Q31" s="36"/>
      <c r="R31" s="36"/>
      <c r="S31" s="37"/>
      <c r="T31" s="35"/>
      <c r="U31" s="36"/>
      <c r="V31" s="36"/>
      <c r="W31" s="36"/>
      <c r="X31" s="36"/>
      <c r="Y31" s="36"/>
      <c r="Z31" s="37"/>
      <c r="AA31" s="35"/>
      <c r="AB31" s="36"/>
      <c r="AC31" s="36"/>
      <c r="AD31" s="36"/>
      <c r="AE31" s="36"/>
      <c r="AF31" s="36"/>
      <c r="AG31" s="37"/>
      <c r="AH31" s="35"/>
      <c r="AI31" s="36"/>
      <c r="AJ31" s="36"/>
      <c r="AK31" s="36"/>
      <c r="AL31" s="36"/>
      <c r="AM31" s="36"/>
      <c r="AN31" s="37"/>
      <c r="AO31" s="38"/>
      <c r="AP31" s="36"/>
      <c r="AQ31" s="36"/>
      <c r="AR31" s="36"/>
      <c r="AS31" s="36"/>
      <c r="AT31" s="36"/>
      <c r="AU31" s="37"/>
      <c r="AV31" s="35"/>
      <c r="AW31" s="36"/>
      <c r="AX31" s="36"/>
      <c r="AY31" s="36"/>
      <c r="AZ31" s="36"/>
      <c r="BA31" s="36"/>
      <c r="BB31" s="37"/>
      <c r="BC31" s="35"/>
      <c r="BD31" s="36"/>
      <c r="BE31" s="36"/>
      <c r="BF31" s="36"/>
      <c r="BG31" s="36"/>
      <c r="BH31" s="36"/>
      <c r="BI31" s="37"/>
      <c r="BJ31" s="35"/>
      <c r="BK31" s="36"/>
      <c r="BL31" s="36"/>
      <c r="BM31" s="36"/>
      <c r="BN31" s="36"/>
      <c r="BO31" s="36"/>
      <c r="BP31" s="37"/>
      <c r="BQ31" s="35"/>
      <c r="BR31" s="36"/>
      <c r="BS31" s="36"/>
      <c r="BT31" s="36"/>
      <c r="BU31" s="36"/>
      <c r="BV31" s="36"/>
      <c r="BW31" s="37"/>
      <c r="BX31" s="35"/>
      <c r="BY31" s="36"/>
      <c r="BZ31" s="36"/>
      <c r="CA31" s="36"/>
      <c r="CB31" s="36"/>
      <c r="CC31" s="36"/>
      <c r="CD31" s="37"/>
      <c r="CE31" s="35"/>
      <c r="CF31" s="36"/>
      <c r="CG31" s="36"/>
      <c r="CH31" s="36"/>
      <c r="CI31" s="36"/>
      <c r="CJ31" s="36"/>
      <c r="CK31" s="37"/>
      <c r="CL31" s="35"/>
      <c r="CM31" s="36"/>
      <c r="CN31" s="36"/>
      <c r="CO31" s="36"/>
      <c r="CP31" s="36"/>
      <c r="CQ31" s="36"/>
      <c r="CR31" s="37"/>
      <c r="CS31" s="35"/>
      <c r="CT31" s="36"/>
      <c r="CU31" s="36"/>
      <c r="CV31" s="36"/>
      <c r="CW31" s="36"/>
      <c r="CX31" s="36"/>
      <c r="CY31" s="37"/>
      <c r="CZ31" s="35"/>
      <c r="DA31" s="36"/>
      <c r="DB31" s="36"/>
      <c r="DC31" s="36"/>
      <c r="DD31" s="36"/>
      <c r="DE31" s="36"/>
      <c r="DF31" s="37"/>
      <c r="DG31" s="35"/>
      <c r="DH31" s="36"/>
      <c r="DI31" s="36"/>
      <c r="DJ31" s="36"/>
      <c r="DK31" s="36"/>
      <c r="DL31" s="36"/>
      <c r="DM31" s="37"/>
      <c r="DN31" s="35"/>
      <c r="DO31" s="36"/>
      <c r="DP31" s="36"/>
      <c r="DQ31" s="36"/>
      <c r="DR31" s="36"/>
      <c r="DS31" s="36"/>
      <c r="DT31" s="37"/>
      <c r="DU31" s="35"/>
      <c r="DV31" s="36"/>
      <c r="DW31" s="36"/>
      <c r="DX31" s="36"/>
      <c r="DY31" s="36"/>
      <c r="DZ31" s="36"/>
      <c r="EA31" s="37"/>
      <c r="EB31" s="35"/>
      <c r="EC31" s="36"/>
      <c r="ED31" s="36"/>
      <c r="EE31" s="36"/>
      <c r="EF31" s="36"/>
      <c r="EG31" s="36"/>
      <c r="EH31" s="37"/>
      <c r="EI31" s="35"/>
      <c r="EJ31" s="36"/>
      <c r="EK31" s="36"/>
      <c r="EL31" s="36"/>
      <c r="EM31" s="36"/>
      <c r="EN31" s="36"/>
      <c r="EO31" s="37"/>
      <c r="EP31" s="35"/>
      <c r="EQ31" s="36"/>
      <c r="ER31" s="36"/>
      <c r="ES31" s="36"/>
      <c r="ET31" s="36"/>
      <c r="EU31" s="36"/>
      <c r="EV31" s="37"/>
      <c r="EW31" s="35"/>
      <c r="EX31" s="36"/>
      <c r="EY31" s="36"/>
      <c r="EZ31" s="36"/>
      <c r="FA31" s="36"/>
      <c r="FB31" s="36"/>
      <c r="FC31" s="37"/>
      <c r="FD31" s="35"/>
      <c r="FE31" s="36"/>
      <c r="FF31" s="36"/>
      <c r="FG31" s="36"/>
      <c r="FH31" s="36"/>
      <c r="FI31" s="36"/>
      <c r="FJ31" s="37"/>
      <c r="FK31" s="35"/>
      <c r="FL31" s="36"/>
      <c r="FM31" s="36"/>
      <c r="FN31" s="36"/>
      <c r="FO31" s="36"/>
      <c r="FP31" s="36"/>
      <c r="FQ31" s="37"/>
      <c r="FR31" s="35"/>
      <c r="FS31" s="36"/>
      <c r="FT31" s="36"/>
      <c r="FU31" s="36"/>
      <c r="FV31" s="36"/>
      <c r="FW31" s="36"/>
      <c r="FX31" s="37"/>
      <c r="FY31" s="35"/>
      <c r="FZ31" s="36"/>
      <c r="GA31" s="36"/>
      <c r="GB31" s="36"/>
      <c r="GC31" s="36"/>
      <c r="GD31" s="36"/>
      <c r="GE31" s="37"/>
      <c r="GF31" s="35"/>
      <c r="GG31" s="36"/>
      <c r="GH31" s="36"/>
      <c r="GI31" s="36"/>
      <c r="GJ31" s="36"/>
      <c r="GK31" s="36"/>
      <c r="GL31" s="37"/>
      <c r="GM31" s="35"/>
      <c r="GN31" s="36"/>
      <c r="GO31" s="36"/>
      <c r="GP31" s="36"/>
      <c r="GQ31" s="36"/>
      <c r="GR31" s="36"/>
      <c r="GS31" s="37"/>
      <c r="GT31" s="35"/>
      <c r="GU31" s="36"/>
      <c r="GV31" s="36"/>
      <c r="GW31" s="36"/>
      <c r="GX31" s="36"/>
      <c r="GY31" s="36"/>
      <c r="GZ31" s="37"/>
      <c r="HA31" s="35"/>
      <c r="HB31" s="36"/>
      <c r="HC31" s="36"/>
      <c r="HD31" s="36"/>
      <c r="HE31" s="36"/>
      <c r="HF31" s="36"/>
      <c r="HG31" s="37"/>
      <c r="HH31" s="35"/>
      <c r="HI31" s="36"/>
      <c r="HJ31" s="36"/>
      <c r="HK31" s="36"/>
      <c r="HL31" s="36"/>
      <c r="HM31" s="36"/>
      <c r="HN31" s="37"/>
      <c r="HO31" s="35"/>
      <c r="HP31" s="36"/>
      <c r="HQ31" s="36"/>
      <c r="HR31" s="36"/>
      <c r="HS31" s="36"/>
      <c r="HT31" s="36"/>
      <c r="HU31" s="37"/>
      <c r="HV31" s="35"/>
      <c r="HW31" s="36"/>
      <c r="HX31" s="36"/>
      <c r="HY31" s="36"/>
      <c r="HZ31" s="36"/>
      <c r="IA31" s="36"/>
      <c r="IB31" s="37"/>
      <c r="IC31" s="35"/>
      <c r="ID31" s="36"/>
      <c r="IE31" s="36"/>
      <c r="IF31" s="36"/>
      <c r="IG31" s="36"/>
      <c r="IH31" s="36"/>
      <c r="II31" s="37"/>
      <c r="IJ31" s="35"/>
      <c r="IK31" s="36"/>
      <c r="IL31" s="36"/>
      <c r="IM31" s="36"/>
      <c r="IN31" s="36"/>
      <c r="IO31" s="36"/>
      <c r="IP31" s="37"/>
      <c r="IQ31" s="35"/>
      <c r="IR31" s="36"/>
      <c r="IS31" s="36"/>
      <c r="IT31" s="36"/>
      <c r="IU31" s="36"/>
      <c r="IV31" s="36"/>
      <c r="IW31" s="37"/>
      <c r="IX31" s="35"/>
      <c r="IY31" s="36"/>
      <c r="IZ31" s="36"/>
      <c r="JA31" s="36"/>
      <c r="JB31" s="36"/>
      <c r="JC31" s="36"/>
      <c r="JD31" s="37"/>
      <c r="JE31" s="35"/>
      <c r="JF31" s="36"/>
      <c r="JG31" s="36"/>
      <c r="JH31" s="36"/>
      <c r="JI31" s="36"/>
      <c r="JJ31" s="36"/>
      <c r="JK31" s="37"/>
      <c r="JL31" s="35"/>
      <c r="JM31" s="36"/>
      <c r="JN31" s="36"/>
      <c r="JO31" s="36"/>
      <c r="JP31" s="36"/>
      <c r="JQ31" s="36"/>
      <c r="JR31" s="37"/>
      <c r="JS31" s="35"/>
      <c r="JT31" s="36"/>
      <c r="JU31" s="36"/>
      <c r="JV31" s="36"/>
      <c r="JW31" s="36"/>
      <c r="JX31" s="36"/>
      <c r="JY31" s="37"/>
      <c r="JZ31" s="35"/>
      <c r="KA31" s="36"/>
      <c r="KB31" s="36"/>
      <c r="KC31" s="36"/>
      <c r="KD31" s="36"/>
      <c r="KE31" s="36"/>
      <c r="KF31" s="37"/>
      <c r="KG31" s="35"/>
      <c r="KH31" s="36"/>
      <c r="KI31" s="36"/>
      <c r="KJ31" s="36"/>
      <c r="KK31" s="36"/>
      <c r="KL31" s="36"/>
      <c r="KM31" s="37"/>
      <c r="KN31" s="35"/>
      <c r="KO31" s="36"/>
      <c r="KP31" s="36"/>
      <c r="KQ31" s="36"/>
      <c r="KR31" s="36"/>
      <c r="KS31" s="36"/>
      <c r="KT31" s="37"/>
      <c r="KU31" s="35"/>
      <c r="KV31" s="36"/>
      <c r="KW31" s="36"/>
      <c r="KX31" s="36"/>
      <c r="KY31" s="36"/>
      <c r="KZ31" s="36"/>
      <c r="LA31" s="37"/>
      <c r="LB31" s="35"/>
      <c r="LC31" s="36"/>
      <c r="LD31" s="36"/>
      <c r="LE31" s="36"/>
      <c r="LF31" s="36"/>
      <c r="LG31" s="36"/>
      <c r="LH31" s="37"/>
      <c r="LI31" s="35"/>
      <c r="LJ31" s="36"/>
      <c r="LK31" s="36"/>
      <c r="LL31" s="36"/>
      <c r="LM31" s="36"/>
      <c r="LN31" s="36"/>
      <c r="LO31" s="37"/>
      <c r="LP31" s="35"/>
      <c r="LQ31" s="36"/>
      <c r="LR31" s="36"/>
      <c r="LS31" s="36"/>
      <c r="LT31" s="36"/>
      <c r="LU31" s="36"/>
      <c r="LV31" s="37"/>
      <c r="LW31" s="35"/>
      <c r="LX31" s="36"/>
      <c r="LY31" s="36"/>
      <c r="LZ31" s="36"/>
      <c r="MA31" s="36"/>
      <c r="MB31" s="36"/>
      <c r="MC31" s="37"/>
      <c r="MD31" s="35"/>
      <c r="ME31" s="36"/>
      <c r="MF31" s="36"/>
      <c r="MG31" s="36"/>
      <c r="MH31" s="36"/>
      <c r="MI31" s="36"/>
      <c r="MJ31" s="37"/>
      <c r="MK31" s="35"/>
      <c r="ML31" s="36"/>
      <c r="MM31" s="36"/>
      <c r="MN31" s="36"/>
      <c r="MO31" s="36"/>
      <c r="MP31" s="36"/>
      <c r="MQ31" s="37"/>
      <c r="MR31" s="35"/>
      <c r="MS31" s="36"/>
      <c r="MT31" s="36"/>
      <c r="MU31" s="36"/>
      <c r="MV31" s="36"/>
      <c r="MW31" s="36"/>
      <c r="MX31" s="37"/>
      <c r="MY31" s="35"/>
      <c r="MZ31" s="36"/>
      <c r="NA31" s="36"/>
      <c r="NB31" s="36"/>
      <c r="NC31" s="36"/>
      <c r="ND31" s="36"/>
      <c r="NE31" s="37"/>
      <c r="NF31" s="35"/>
      <c r="NG31" s="36"/>
      <c r="NH31" s="36"/>
      <c r="NI31" s="36"/>
      <c r="NJ31" s="36"/>
      <c r="NK31" s="36"/>
      <c r="NL31" s="37"/>
      <c r="NM31" s="35"/>
      <c r="NN31" s="36"/>
      <c r="NO31" s="36"/>
      <c r="NP31" s="36"/>
      <c r="NQ31" s="36"/>
      <c r="NR31" s="36"/>
      <c r="NS31" s="37"/>
      <c r="NT31" s="35"/>
      <c r="NU31" s="36"/>
      <c r="NV31" s="36"/>
      <c r="NW31" s="36"/>
      <c r="NX31" s="36"/>
      <c r="NY31" s="36"/>
      <c r="NZ31" s="37"/>
      <c r="OA31" s="35"/>
      <c r="OB31" s="36"/>
      <c r="OC31" s="36"/>
      <c r="OD31" s="36"/>
      <c r="OE31" s="36"/>
      <c r="OF31" s="36"/>
      <c r="OG31" s="37"/>
      <c r="OH31" s="35"/>
      <c r="OI31" s="36"/>
      <c r="OJ31" s="36"/>
      <c r="OK31" s="36"/>
      <c r="OL31" s="36"/>
      <c r="OM31" s="36"/>
      <c r="ON31" s="37"/>
      <c r="OO31" s="35"/>
      <c r="OP31" s="36"/>
      <c r="OQ31" s="36"/>
      <c r="OR31" s="36"/>
      <c r="OS31" s="36"/>
      <c r="OT31" s="36"/>
      <c r="OU31" s="37"/>
      <c r="OV31" s="35"/>
      <c r="OW31" s="36"/>
      <c r="OX31" s="36"/>
      <c r="OY31" s="36"/>
      <c r="OZ31" s="36"/>
      <c r="PA31" s="36"/>
      <c r="PB31" s="37"/>
      <c r="PC31" s="35"/>
      <c r="PD31" s="36"/>
      <c r="PE31" s="36"/>
      <c r="PF31" s="36"/>
      <c r="PG31" s="36"/>
      <c r="PH31" s="36"/>
      <c r="PI31" s="37"/>
      <c r="PJ31" s="35"/>
      <c r="PK31" s="36"/>
      <c r="PL31" s="36"/>
      <c r="PM31" s="36"/>
      <c r="PN31" s="36"/>
      <c r="PO31" s="36"/>
      <c r="PP31" s="37"/>
      <c r="PQ31" s="35"/>
      <c r="PR31" s="36"/>
      <c r="PS31" s="36"/>
      <c r="PT31" s="36"/>
      <c r="PU31" s="36"/>
      <c r="PV31" s="36"/>
      <c r="PW31" s="37"/>
      <c r="PX31" s="35"/>
      <c r="PY31" s="36"/>
      <c r="PZ31" s="36"/>
      <c r="QA31" s="36"/>
      <c r="QB31" s="36"/>
      <c r="QC31" s="36"/>
      <c r="QD31" s="37"/>
      <c r="QE31" s="35"/>
      <c r="QF31" s="36"/>
      <c r="QG31" s="36"/>
      <c r="QH31" s="36"/>
      <c r="QI31" s="36"/>
      <c r="QJ31" s="36"/>
      <c r="QK31" s="37"/>
      <c r="QL31" s="35"/>
      <c r="QM31" s="36"/>
      <c r="QN31" s="36"/>
      <c r="QO31" s="36"/>
      <c r="QP31" s="36"/>
      <c r="QQ31" s="36"/>
      <c r="QR31" s="37"/>
      <c r="QS31" s="35"/>
      <c r="QT31" s="36"/>
      <c r="QU31" s="36"/>
      <c r="QV31" s="36"/>
      <c r="QW31" s="36"/>
      <c r="QX31" s="36"/>
      <c r="QY31" s="37"/>
      <c r="QZ31" s="35"/>
      <c r="RA31" s="36"/>
      <c r="RB31" s="36"/>
      <c r="RC31" s="36"/>
      <c r="RD31" s="36"/>
      <c r="RE31" s="36"/>
      <c r="RF31" s="37"/>
      <c r="RG31" s="35"/>
      <c r="RH31" s="36"/>
      <c r="RI31" s="36"/>
      <c r="RJ31" s="36"/>
      <c r="RK31" s="36"/>
      <c r="RL31" s="36"/>
      <c r="RM31" s="37"/>
      <c r="RN31" s="35"/>
      <c r="RO31" s="36"/>
      <c r="RP31" s="36"/>
      <c r="RQ31" s="36"/>
      <c r="RR31" s="36"/>
      <c r="RS31" s="36"/>
      <c r="RT31" s="37"/>
      <c r="RU31" s="35"/>
      <c r="RV31" s="36"/>
      <c r="RW31" s="36"/>
      <c r="RX31" s="36"/>
      <c r="RY31" s="36"/>
      <c r="RZ31" s="36"/>
      <c r="SA31" s="37"/>
      <c r="SB31" s="35"/>
      <c r="SC31" s="36"/>
      <c r="SD31" s="36"/>
      <c r="SE31" s="36"/>
      <c r="SF31" s="36"/>
      <c r="SG31" s="36"/>
      <c r="SH31" s="37"/>
      <c r="SI31" s="35"/>
      <c r="SJ31" s="36"/>
      <c r="SK31" s="36"/>
      <c r="SL31" s="36"/>
      <c r="SM31" s="36"/>
      <c r="SN31" s="36"/>
      <c r="SO31" s="37"/>
      <c r="SP31" s="35"/>
      <c r="SQ31" s="36"/>
      <c r="SR31" s="36"/>
      <c r="SS31" s="36"/>
      <c r="ST31" s="36"/>
      <c r="SU31" s="36"/>
      <c r="SV31" s="37"/>
      <c r="SW31" s="35"/>
      <c r="SX31" s="36"/>
      <c r="SY31" s="36"/>
      <c r="SZ31" s="36"/>
      <c r="TA31" s="36"/>
      <c r="TB31" s="36"/>
      <c r="TC31" s="37"/>
      <c r="TD31" s="35"/>
      <c r="TE31" s="36"/>
      <c r="TF31" s="36"/>
      <c r="TG31" s="36"/>
      <c r="TH31" s="36"/>
      <c r="TI31" s="36"/>
      <c r="TJ31" s="37"/>
      <c r="TK31" s="35"/>
      <c r="TL31" s="36"/>
      <c r="TM31" s="36"/>
      <c r="TN31" s="36"/>
      <c r="TO31" s="36"/>
      <c r="TP31" s="36"/>
      <c r="TQ31" s="37"/>
      <c r="TR31" s="35"/>
      <c r="TS31" s="36"/>
      <c r="TT31" s="36"/>
      <c r="TU31" s="36"/>
      <c r="TV31" s="36"/>
      <c r="TW31" s="36"/>
      <c r="TX31" s="37"/>
      <c r="TY31" s="35"/>
      <c r="TZ31" s="36"/>
      <c r="UA31" s="36"/>
      <c r="UB31" s="36"/>
      <c r="UC31" s="36"/>
      <c r="UD31" s="36"/>
      <c r="UE31" s="37"/>
      <c r="UF31" s="35"/>
      <c r="UG31" s="36"/>
      <c r="UH31" s="36"/>
      <c r="UI31" s="36"/>
      <c r="UJ31" s="36"/>
      <c r="UK31" s="36"/>
      <c r="UL31" s="37"/>
      <c r="UM31" s="35"/>
      <c r="UN31" s="36"/>
      <c r="UO31" s="36"/>
      <c r="UP31" s="36"/>
      <c r="UQ31" s="36"/>
      <c r="UR31" s="36"/>
      <c r="US31" s="37"/>
      <c r="UT31" s="35"/>
      <c r="UU31" s="36"/>
      <c r="UV31" s="36"/>
      <c r="UW31" s="36"/>
      <c r="UX31" s="36"/>
      <c r="UY31" s="36"/>
      <c r="UZ31" s="37"/>
      <c r="VA31" s="35"/>
      <c r="VB31" s="36"/>
      <c r="VC31" s="36"/>
      <c r="VD31" s="36"/>
      <c r="VE31" s="36"/>
      <c r="VF31" s="36"/>
      <c r="VG31" s="37"/>
      <c r="VH31" s="35"/>
      <c r="VI31" s="36"/>
      <c r="VJ31" s="36"/>
      <c r="VK31" s="36"/>
      <c r="VL31" s="36"/>
      <c r="VM31" s="36"/>
      <c r="VN31" s="37"/>
      <c r="VO31" s="35"/>
      <c r="VP31" s="36"/>
      <c r="VQ31" s="36"/>
      <c r="VR31" s="36"/>
      <c r="VS31" s="36"/>
      <c r="VT31" s="36"/>
      <c r="VU31" s="37"/>
      <c r="VV31" s="35"/>
      <c r="VW31" s="36"/>
      <c r="VX31" s="36"/>
      <c r="VY31" s="36"/>
      <c r="VZ31" s="36"/>
      <c r="WA31" s="36"/>
      <c r="WB31" s="37"/>
      <c r="WC31" s="35"/>
      <c r="WD31" s="36"/>
      <c r="WE31" s="36"/>
      <c r="WF31" s="36"/>
      <c r="WG31" s="36"/>
      <c r="WH31" s="36"/>
      <c r="WI31" s="37"/>
      <c r="WJ31" s="35"/>
      <c r="WK31" s="36"/>
      <c r="WL31" s="36"/>
      <c r="WM31" s="36"/>
      <c r="WN31" s="36"/>
      <c r="WO31" s="36"/>
      <c r="WP31" s="37"/>
      <c r="WQ31" s="35"/>
      <c r="WR31" s="36"/>
      <c r="WS31" s="36"/>
      <c r="WT31" s="36"/>
      <c r="WU31" s="36"/>
      <c r="WV31" s="36"/>
      <c r="WW31" s="37"/>
      <c r="WX31" s="35"/>
      <c r="WY31" s="36"/>
      <c r="WZ31" s="36"/>
      <c r="XA31" s="36"/>
      <c r="XB31" s="36"/>
      <c r="XC31" s="36"/>
      <c r="XD31" s="37"/>
      <c r="XE31" s="35"/>
      <c r="XF31" s="36"/>
      <c r="XG31" s="36"/>
      <c r="XH31" s="36"/>
      <c r="XI31" s="36"/>
      <c r="XJ31" s="36"/>
      <c r="XK31" s="37"/>
      <c r="XL31" s="35"/>
      <c r="XM31" s="36"/>
      <c r="XN31" s="36"/>
      <c r="XO31" s="36"/>
      <c r="XP31" s="36"/>
      <c r="XQ31" s="36"/>
      <c r="XR31" s="37"/>
      <c r="XS31" s="35"/>
      <c r="XT31" s="36"/>
      <c r="XU31" s="36"/>
      <c r="XV31" s="36"/>
      <c r="XW31" s="36"/>
      <c r="XX31" s="36"/>
      <c r="XY31" s="37"/>
      <c r="XZ31" s="35"/>
      <c r="YA31" s="36"/>
      <c r="YB31" s="36"/>
      <c r="YC31" s="36"/>
      <c r="YD31" s="36"/>
      <c r="YE31" s="36"/>
      <c r="YF31" s="37"/>
      <c r="YG31" s="35"/>
      <c r="YH31" s="36"/>
      <c r="YI31" s="36"/>
      <c r="YJ31" s="36"/>
      <c r="YK31" s="36"/>
      <c r="YL31" s="36"/>
      <c r="YM31" s="37"/>
      <c r="YN31" s="35"/>
      <c r="YO31" s="36"/>
      <c r="YP31" s="36"/>
      <c r="YQ31" s="36"/>
      <c r="YR31" s="36"/>
      <c r="YS31" s="36"/>
      <c r="YT31" s="37"/>
      <c r="YU31" s="35"/>
      <c r="YV31" s="36"/>
      <c r="YW31" s="36"/>
      <c r="YX31" s="36"/>
      <c r="YY31" s="36"/>
      <c r="YZ31" s="36"/>
      <c r="ZA31" s="37"/>
      <c r="ZB31" s="35"/>
      <c r="ZC31" s="36"/>
      <c r="ZD31" s="36"/>
      <c r="ZE31" s="36"/>
      <c r="ZF31" s="36"/>
      <c r="ZG31" s="36"/>
      <c r="ZH31" s="37"/>
      <c r="ZI31" s="35"/>
      <c r="ZJ31" s="36"/>
      <c r="ZK31" s="36"/>
      <c r="ZL31" s="36"/>
      <c r="ZM31" s="36"/>
      <c r="ZN31" s="36"/>
      <c r="ZO31" s="37"/>
      <c r="ZP31" s="35"/>
      <c r="ZQ31" s="36"/>
      <c r="ZR31" s="36"/>
      <c r="ZS31" s="36"/>
      <c r="ZT31" s="36"/>
      <c r="ZU31" s="36"/>
      <c r="ZV31" s="37"/>
      <c r="ZW31" s="35"/>
      <c r="ZX31" s="36"/>
      <c r="ZY31" s="36"/>
      <c r="ZZ31" s="36"/>
      <c r="AAA31" s="36"/>
      <c r="AAB31" s="36"/>
      <c r="AAC31" s="37"/>
      <c r="AAD31" s="35"/>
      <c r="AAE31" s="36"/>
      <c r="AAF31" s="36"/>
      <c r="AAG31" s="36"/>
      <c r="AAH31" s="36"/>
      <c r="AAI31" s="36"/>
      <c r="AAJ31" s="37"/>
      <c r="AAK31" s="35"/>
      <c r="AAL31" s="36"/>
      <c r="AAM31" s="36"/>
      <c r="AAN31" s="36"/>
      <c r="AAO31" s="36"/>
      <c r="AAP31" s="36"/>
      <c r="AAQ31" s="37"/>
      <c r="AAR31" s="35"/>
      <c r="AAS31" s="36"/>
      <c r="AAT31" s="36"/>
      <c r="AAU31" s="36"/>
      <c r="AAV31" s="36"/>
      <c r="AAW31" s="36"/>
      <c r="AAX31" s="37"/>
      <c r="AAY31" s="35"/>
      <c r="AAZ31" s="36"/>
      <c r="ABA31" s="36"/>
      <c r="ABB31" s="36"/>
      <c r="ABC31" s="36"/>
      <c r="ABD31" s="36"/>
      <c r="ABE31" s="37"/>
      <c r="ABF31" s="35"/>
      <c r="ABG31" s="36"/>
      <c r="ABH31" s="36"/>
      <c r="ABI31" s="36"/>
      <c r="ABJ31" s="36"/>
      <c r="ABK31" s="36"/>
      <c r="ABL31" s="37"/>
      <c r="ABM31" s="35"/>
      <c r="ABN31" s="36"/>
      <c r="ABO31" s="36"/>
      <c r="ABP31" s="36"/>
      <c r="ABQ31" s="36"/>
      <c r="ABR31" s="36"/>
      <c r="ABS31" s="37"/>
      <c r="ABT31" s="35"/>
      <c r="ABU31" s="36"/>
      <c r="ABV31" s="36"/>
      <c r="ABW31" s="36"/>
      <c r="ABX31" s="36"/>
      <c r="ABY31" s="36"/>
      <c r="ABZ31" s="37"/>
      <c r="ACA31" s="35"/>
      <c r="ACB31" s="36"/>
      <c r="ACC31" s="36"/>
      <c r="ACD31" s="36"/>
      <c r="ACE31" s="36"/>
      <c r="ACF31" s="36"/>
      <c r="ACG31" s="37"/>
      <c r="ACH31" s="35"/>
      <c r="ACI31" s="36"/>
      <c r="ACJ31" s="36"/>
      <c r="ACK31" s="36"/>
      <c r="ACL31" s="36"/>
      <c r="ACM31" s="36"/>
      <c r="ACN31" s="37"/>
      <c r="ACO31" s="35"/>
      <c r="ACP31" s="36"/>
      <c r="ACQ31" s="36"/>
      <c r="ACR31" s="36"/>
      <c r="ACS31" s="36"/>
      <c r="ACT31" s="36"/>
      <c r="ACU31" s="37"/>
      <c r="ACV31" s="35"/>
      <c r="ACW31" s="36"/>
      <c r="ACX31" s="36"/>
      <c r="ACY31" s="36"/>
      <c r="ACZ31" s="36"/>
      <c r="ADA31" s="36"/>
      <c r="ADB31" s="37"/>
      <c r="ADC31" s="35"/>
      <c r="ADD31" s="36"/>
      <c r="ADE31" s="36"/>
      <c r="ADF31" s="36"/>
      <c r="ADG31" s="36"/>
      <c r="ADH31" s="36"/>
      <c r="ADI31" s="37"/>
      <c r="ADJ31" s="35"/>
      <c r="ADK31" s="36"/>
      <c r="ADL31" s="36"/>
      <c r="ADM31" s="36"/>
      <c r="ADN31" s="36"/>
      <c r="ADO31" s="36"/>
      <c r="ADP31" s="37"/>
      <c r="ADQ31" s="35"/>
      <c r="ADR31" s="36"/>
      <c r="ADS31" s="36"/>
      <c r="ADT31" s="36"/>
      <c r="ADU31" s="36"/>
      <c r="ADV31" s="36"/>
      <c r="ADW31" s="37"/>
      <c r="ADX31" s="35"/>
      <c r="ADY31" s="36"/>
      <c r="ADZ31" s="36"/>
      <c r="AEA31" s="36"/>
      <c r="AEB31" s="36"/>
      <c r="AEC31" s="36"/>
      <c r="AED31" s="37"/>
      <c r="AEE31" s="35"/>
      <c r="AEF31" s="36"/>
      <c r="AEG31" s="36"/>
      <c r="AEH31" s="36"/>
      <c r="AEI31" s="36"/>
      <c r="AEJ31" s="36"/>
      <c r="AEK31" s="37"/>
      <c r="AEL31" s="35"/>
      <c r="AEM31" s="36"/>
      <c r="AEN31" s="36"/>
      <c r="AEO31" s="36"/>
      <c r="AEP31" s="36"/>
      <c r="AEQ31" s="36"/>
      <c r="AER31" s="37"/>
      <c r="AES31" s="35"/>
      <c r="AET31" s="36"/>
      <c r="AEU31" s="36"/>
      <c r="AEV31" s="36"/>
      <c r="AEW31" s="36"/>
      <c r="AEX31" s="36"/>
      <c r="AEY31" s="37"/>
      <c r="AEZ31" s="35"/>
      <c r="AFA31" s="36"/>
      <c r="AFB31" s="36"/>
      <c r="AFC31" s="36"/>
      <c r="AFD31" s="36"/>
      <c r="AFE31" s="36"/>
      <c r="AFF31" s="37"/>
      <c r="AFG31" s="35"/>
      <c r="AFH31" s="36"/>
      <c r="AFI31" s="36"/>
      <c r="AFJ31" s="36"/>
      <c r="AFK31" s="36"/>
      <c r="AFL31" s="36"/>
      <c r="AFM31" s="37"/>
      <c r="AFN31" s="35"/>
      <c r="AFO31" s="36"/>
      <c r="AFP31" s="36"/>
      <c r="AFQ31" s="36"/>
      <c r="AFR31" s="36"/>
      <c r="AFS31" s="36"/>
      <c r="AFT31" s="37"/>
      <c r="AFU31" s="35"/>
      <c r="AFV31" s="36"/>
      <c r="AFW31" s="36"/>
      <c r="AFX31" s="36"/>
      <c r="AFY31" s="36"/>
      <c r="AFZ31" s="36"/>
      <c r="AGA31" s="37"/>
      <c r="AGB31" s="35"/>
      <c r="AGC31" s="36"/>
      <c r="AGD31" s="36"/>
      <c r="AGE31" s="36"/>
      <c r="AGF31" s="36"/>
      <c r="AGG31" s="36"/>
      <c r="AGH31" s="37"/>
      <c r="AGI31" s="35"/>
      <c r="AGJ31" s="36"/>
      <c r="AGK31" s="36"/>
      <c r="AGL31" s="36"/>
      <c r="AGM31" s="36"/>
      <c r="AGN31" s="36"/>
      <c r="AGO31" s="37"/>
      <c r="AGP31" s="35"/>
      <c r="AGQ31" s="36"/>
      <c r="AGR31" s="36"/>
      <c r="AGS31" s="36"/>
      <c r="AGT31" s="36"/>
      <c r="AGU31" s="36"/>
      <c r="AGV31" s="37"/>
      <c r="AGW31" s="35"/>
      <c r="AGX31" s="36"/>
      <c r="AGY31" s="36"/>
      <c r="AGZ31" s="36"/>
      <c r="AHA31" s="36"/>
      <c r="AHB31" s="36"/>
      <c r="AHC31" s="37"/>
      <c r="AHD31" s="35"/>
      <c r="AHE31" s="36"/>
      <c r="AHF31" s="36"/>
      <c r="AHG31" s="36"/>
      <c r="AHH31" s="36"/>
      <c r="AHI31" s="36"/>
      <c r="AHJ31" s="37"/>
      <c r="AHK31" s="35"/>
      <c r="AHL31" s="36"/>
      <c r="AHM31" s="36"/>
      <c r="AHN31" s="36"/>
      <c r="AHO31" s="36"/>
      <c r="AHP31" s="36"/>
      <c r="AHQ31" s="37"/>
      <c r="AHR31" s="35"/>
      <c r="AHS31" s="36"/>
      <c r="AHT31" s="36"/>
      <c r="AHU31" s="36"/>
      <c r="AHV31" s="36"/>
      <c r="AHW31" s="36"/>
      <c r="AHX31" s="37"/>
      <c r="AHY31" s="35"/>
      <c r="AHZ31" s="36"/>
      <c r="AIA31" s="36"/>
      <c r="AIB31" s="36"/>
      <c r="AIC31" s="36"/>
      <c r="AID31" s="36"/>
      <c r="AIE31" s="37"/>
      <c r="AIF31" s="35"/>
      <c r="AIG31" s="36"/>
      <c r="AIH31" s="36"/>
      <c r="AII31" s="36"/>
      <c r="AIJ31" s="36"/>
      <c r="AIK31" s="36"/>
      <c r="AIL31" s="37"/>
      <c r="AIM31" s="35"/>
      <c r="AIN31" s="36"/>
      <c r="AIO31" s="36"/>
      <c r="AIP31" s="36"/>
      <c r="AIQ31" s="36"/>
      <c r="AIR31" s="36"/>
      <c r="AIS31" s="37"/>
      <c r="AIT31" s="35"/>
      <c r="AIU31" s="36"/>
      <c r="AIV31" s="36"/>
      <c r="AIW31" s="36"/>
      <c r="AIX31" s="36"/>
      <c r="AIY31" s="36"/>
      <c r="AIZ31" s="37"/>
      <c r="AJA31" s="35"/>
      <c r="AJB31" s="36"/>
      <c r="AJC31" s="36"/>
      <c r="AJD31" s="36"/>
      <c r="AJE31" s="36"/>
      <c r="AJF31" s="36"/>
      <c r="AJG31" s="37"/>
      <c r="AJH31" s="35"/>
      <c r="AJI31" s="36"/>
      <c r="AJJ31" s="36"/>
      <c r="AJK31" s="36"/>
      <c r="AJL31" s="36"/>
      <c r="AJM31" s="36"/>
      <c r="AJN31" s="37"/>
      <c r="AJO31" s="35"/>
      <c r="AJP31" s="36"/>
      <c r="AJQ31" s="36"/>
      <c r="AJR31" s="36"/>
      <c r="AJS31" s="36"/>
      <c r="AJT31" s="36"/>
      <c r="AJU31" s="37"/>
      <c r="AJV31" s="35"/>
      <c r="AJW31" s="36"/>
      <c r="AJX31" s="36"/>
      <c r="AJY31" s="36"/>
      <c r="AJZ31" s="36"/>
      <c r="AKA31" s="36"/>
      <c r="AKB31" s="37"/>
      <c r="AKC31" s="35"/>
      <c r="AKD31" s="36"/>
      <c r="AKE31" s="36"/>
      <c r="AKF31" s="36"/>
      <c r="AKG31" s="36"/>
      <c r="AKH31" s="36"/>
      <c r="AKI31" s="37"/>
      <c r="AKJ31" s="35"/>
      <c r="AKK31" s="36"/>
      <c r="AKL31" s="36"/>
      <c r="AKM31" s="36"/>
      <c r="AKN31" s="36"/>
      <c r="AKO31" s="36"/>
      <c r="AKP31" s="37"/>
      <c r="AKQ31" s="35"/>
      <c r="AKR31" s="36"/>
      <c r="AKS31" s="36"/>
      <c r="AKT31" s="36"/>
      <c r="AKU31" s="36"/>
      <c r="AKV31" s="36"/>
      <c r="AKW31" s="37"/>
      <c r="AKX31" s="35"/>
      <c r="AKY31" s="36"/>
      <c r="AKZ31" s="36"/>
      <c r="ALA31" s="36"/>
      <c r="ALB31" s="36"/>
      <c r="ALC31" s="36"/>
      <c r="ALD31" s="37"/>
      <c r="ALE31" s="35"/>
      <c r="ALF31" s="36"/>
      <c r="ALG31" s="36"/>
      <c r="ALH31" s="36"/>
      <c r="ALI31" s="36"/>
      <c r="ALJ31" s="36"/>
      <c r="ALK31" s="37"/>
      <c r="ALL31" s="35"/>
      <c r="ALM31" s="36"/>
      <c r="ALN31" s="36"/>
      <c r="ALO31" s="36"/>
      <c r="ALP31" s="36"/>
      <c r="ALQ31" s="36"/>
      <c r="ALR31" s="37"/>
      <c r="ALS31" s="35"/>
      <c r="ALT31" s="36"/>
      <c r="ALU31" s="36"/>
      <c r="ALV31" s="36"/>
      <c r="ALW31" s="36"/>
      <c r="ALX31" s="36"/>
      <c r="ALY31" s="37"/>
      <c r="ALZ31" s="35"/>
      <c r="AMA31" s="36"/>
      <c r="AMB31" s="36"/>
      <c r="AMC31" s="36"/>
      <c r="AMD31" s="36"/>
      <c r="AME31" s="36"/>
      <c r="AMF31" s="37"/>
      <c r="AMG31" s="35"/>
      <c r="AMH31" s="36"/>
      <c r="AMI31" s="36"/>
      <c r="AMJ31" s="36"/>
      <c r="AMK31" s="36"/>
      <c r="AML31" s="36"/>
      <c r="AMM31" s="37"/>
      <c r="AMN31" s="35"/>
      <c r="AMO31" s="36"/>
      <c r="AMP31" s="36"/>
      <c r="AMQ31" s="36"/>
      <c r="AMR31" s="36"/>
      <c r="AMS31" s="36"/>
      <c r="AMT31" s="37"/>
      <c r="AMU31" s="35"/>
      <c r="AMV31" s="36"/>
      <c r="AMW31" s="36"/>
      <c r="AMX31" s="36"/>
      <c r="AMY31" s="36"/>
      <c r="AMZ31" s="36"/>
      <c r="ANA31" s="37"/>
      <c r="ANB31" s="35"/>
      <c r="ANC31" s="36"/>
      <c r="AND31" s="36"/>
      <c r="ANE31" s="36"/>
      <c r="ANF31" s="36"/>
      <c r="ANG31" s="36"/>
      <c r="ANH31" s="37"/>
      <c r="ANI31" s="35"/>
      <c r="ANJ31" s="36"/>
      <c r="ANK31" s="36"/>
      <c r="ANL31" s="36"/>
      <c r="ANM31" s="36"/>
      <c r="ANN31" s="36"/>
      <c r="ANO31" s="37"/>
      <c r="ANP31" s="35"/>
      <c r="ANQ31" s="36"/>
      <c r="ANR31" s="36"/>
      <c r="ANS31" s="36"/>
      <c r="ANT31" s="36"/>
      <c r="ANU31" s="36"/>
      <c r="ANV31" s="37"/>
      <c r="ANW31" s="35"/>
      <c r="ANX31" s="36"/>
      <c r="ANY31" s="36"/>
      <c r="ANZ31" s="36"/>
      <c r="AOA31" s="36"/>
      <c r="AOB31" s="36"/>
      <c r="AOC31" s="37"/>
      <c r="AOD31" s="35"/>
      <c r="AOE31" s="36"/>
      <c r="AOF31" s="36"/>
      <c r="AOG31" s="36"/>
      <c r="AOH31" s="36"/>
      <c r="AOI31" s="36"/>
      <c r="AOJ31" s="37"/>
      <c r="AOK31" s="35"/>
      <c r="AOL31" s="36"/>
      <c r="AOM31" s="36"/>
      <c r="AON31" s="36"/>
      <c r="AOO31" s="36"/>
      <c r="AOP31" s="36"/>
      <c r="AOQ31" s="37"/>
      <c r="AOR31" s="35"/>
      <c r="AOS31" s="36"/>
      <c r="AOT31" s="36"/>
      <c r="AOU31" s="36"/>
      <c r="AOV31" s="36"/>
      <c r="AOW31" s="36"/>
      <c r="AOX31" s="37"/>
      <c r="AOY31" s="35"/>
      <c r="AOZ31" s="36"/>
      <c r="APA31" s="36"/>
      <c r="APB31" s="36"/>
      <c r="APC31" s="36"/>
      <c r="APD31" s="36"/>
      <c r="APE31" s="37"/>
      <c r="APF31" s="35"/>
      <c r="APG31" s="36"/>
      <c r="APH31" s="36"/>
      <c r="API31" s="36"/>
      <c r="APJ31" s="36"/>
      <c r="APK31" s="36"/>
      <c r="APL31" s="37"/>
      <c r="APM31" s="35"/>
      <c r="APN31" s="36"/>
      <c r="APO31" s="36"/>
      <c r="APP31" s="36"/>
      <c r="APQ31" s="36"/>
      <c r="APR31" s="36"/>
      <c r="APS31" s="37"/>
      <c r="APT31" s="35"/>
      <c r="APU31" s="36"/>
      <c r="APV31" s="36"/>
      <c r="APW31" s="36"/>
      <c r="APX31" s="36"/>
      <c r="APY31" s="36"/>
      <c r="APZ31" s="37"/>
      <c r="AQA31" s="35"/>
      <c r="AQB31" s="36"/>
      <c r="AQC31" s="36"/>
      <c r="AQD31" s="36"/>
      <c r="AQE31" s="36"/>
      <c r="AQF31" s="36"/>
      <c r="AQG31" s="37"/>
    </row>
    <row r="32" spans="1:1125" ht="11.5" thickTop="1">
      <c r="A32" s="239" t="s">
        <v>8</v>
      </c>
      <c r="B32" s="240"/>
      <c r="C32" s="240"/>
      <c r="D32" s="240"/>
      <c r="E32" s="241"/>
      <c r="F32" s="48"/>
      <c r="G32" s="49"/>
      <c r="H32" s="49"/>
      <c r="I32" s="49"/>
      <c r="J32" s="49"/>
      <c r="K32" s="49"/>
      <c r="L32" s="50"/>
      <c r="M32" s="51"/>
      <c r="N32" s="49"/>
      <c r="O32" s="49"/>
      <c r="P32" s="49"/>
      <c r="Q32" s="49"/>
      <c r="R32" s="49"/>
      <c r="S32" s="50"/>
      <c r="T32" s="48"/>
      <c r="U32" s="49"/>
      <c r="V32" s="49"/>
      <c r="W32" s="49"/>
      <c r="X32" s="49"/>
      <c r="Y32" s="49"/>
      <c r="Z32" s="50"/>
      <c r="AA32" s="48"/>
      <c r="AB32" s="49"/>
      <c r="AC32" s="49"/>
      <c r="AD32" s="49"/>
      <c r="AE32" s="49"/>
      <c r="AF32" s="49"/>
      <c r="AG32" s="50"/>
      <c r="AH32" s="48"/>
      <c r="AI32" s="49"/>
      <c r="AJ32" s="49"/>
      <c r="AK32" s="49"/>
      <c r="AL32" s="49"/>
      <c r="AM32" s="49"/>
      <c r="AN32" s="50"/>
      <c r="AO32" s="51"/>
      <c r="AP32" s="49"/>
      <c r="AQ32" s="49"/>
      <c r="AR32" s="49"/>
      <c r="AS32" s="49"/>
      <c r="AT32" s="49"/>
      <c r="AU32" s="50"/>
      <c r="AV32" s="48"/>
      <c r="AW32" s="49"/>
      <c r="AX32" s="49"/>
      <c r="AY32" s="49"/>
      <c r="AZ32" s="49"/>
      <c r="BA32" s="49"/>
      <c r="BB32" s="50"/>
      <c r="BC32" s="48"/>
      <c r="BD32" s="49"/>
      <c r="BE32" s="49"/>
      <c r="BF32" s="49"/>
      <c r="BG32" s="49"/>
      <c r="BH32" s="49"/>
      <c r="BI32" s="50"/>
      <c r="BJ32" s="48"/>
      <c r="BK32" s="49"/>
      <c r="BL32" s="49"/>
      <c r="BM32" s="49"/>
      <c r="BN32" s="49"/>
      <c r="BO32" s="49"/>
      <c r="BP32" s="50"/>
      <c r="BQ32" s="48"/>
      <c r="BR32" s="49"/>
      <c r="BS32" s="49"/>
      <c r="BT32" s="49"/>
      <c r="BU32" s="49"/>
      <c r="BV32" s="49"/>
      <c r="BW32" s="50"/>
      <c r="BX32" s="48"/>
      <c r="BY32" s="49"/>
      <c r="BZ32" s="49"/>
      <c r="CA32" s="49"/>
      <c r="CB32" s="49"/>
      <c r="CC32" s="49"/>
      <c r="CD32" s="50"/>
      <c r="CE32" s="48"/>
      <c r="CF32" s="49"/>
      <c r="CG32" s="49"/>
      <c r="CH32" s="49"/>
      <c r="CI32" s="49"/>
      <c r="CJ32" s="49"/>
      <c r="CK32" s="50"/>
      <c r="CL32" s="48"/>
      <c r="CM32" s="49"/>
      <c r="CN32" s="49"/>
      <c r="CO32" s="49"/>
      <c r="CP32" s="49"/>
      <c r="CQ32" s="49"/>
      <c r="CR32" s="50"/>
      <c r="CS32" s="48"/>
      <c r="CT32" s="49"/>
      <c r="CU32" s="49"/>
      <c r="CV32" s="49"/>
      <c r="CW32" s="49"/>
      <c r="CX32" s="49"/>
      <c r="CY32" s="50"/>
      <c r="CZ32" s="48"/>
      <c r="DA32" s="49"/>
      <c r="DB32" s="49"/>
      <c r="DC32" s="49"/>
      <c r="DD32" s="49"/>
      <c r="DE32" s="49"/>
      <c r="DF32" s="50"/>
      <c r="DG32" s="48"/>
      <c r="DH32" s="49"/>
      <c r="DI32" s="49"/>
      <c r="DJ32" s="49"/>
      <c r="DK32" s="49"/>
      <c r="DL32" s="49"/>
      <c r="DM32" s="50"/>
      <c r="DN32" s="48"/>
      <c r="DO32" s="49"/>
      <c r="DP32" s="49"/>
      <c r="DQ32" s="49"/>
      <c r="DR32" s="49"/>
      <c r="DS32" s="49"/>
      <c r="DT32" s="50"/>
      <c r="DU32" s="48"/>
      <c r="DV32" s="49"/>
      <c r="DW32" s="49"/>
      <c r="DX32" s="49"/>
      <c r="DY32" s="49"/>
      <c r="DZ32" s="49"/>
      <c r="EA32" s="50"/>
      <c r="EB32" s="48"/>
      <c r="EC32" s="49"/>
      <c r="ED32" s="49"/>
      <c r="EE32" s="49"/>
      <c r="EF32" s="49"/>
      <c r="EG32" s="49"/>
      <c r="EH32" s="50"/>
      <c r="EI32" s="48"/>
      <c r="EJ32" s="49"/>
      <c r="EK32" s="49"/>
      <c r="EL32" s="49"/>
      <c r="EM32" s="49"/>
      <c r="EN32" s="49"/>
      <c r="EO32" s="50"/>
      <c r="EP32" s="48"/>
      <c r="EQ32" s="49"/>
      <c r="ER32" s="49"/>
      <c r="ES32" s="49"/>
      <c r="ET32" s="49"/>
      <c r="EU32" s="49"/>
      <c r="EV32" s="50"/>
      <c r="EW32" s="48"/>
      <c r="EX32" s="49"/>
      <c r="EY32" s="49"/>
      <c r="EZ32" s="49"/>
      <c r="FA32" s="49"/>
      <c r="FB32" s="49"/>
      <c r="FC32" s="50"/>
      <c r="FD32" s="48"/>
      <c r="FE32" s="49"/>
      <c r="FF32" s="49"/>
      <c r="FG32" s="49"/>
      <c r="FH32" s="49"/>
      <c r="FI32" s="49"/>
      <c r="FJ32" s="50"/>
      <c r="FK32" s="48"/>
      <c r="FL32" s="49"/>
      <c r="FM32" s="49"/>
      <c r="FN32" s="49"/>
      <c r="FO32" s="49"/>
      <c r="FP32" s="49"/>
      <c r="FQ32" s="50"/>
      <c r="FR32" s="48"/>
      <c r="FS32" s="49"/>
      <c r="FT32" s="49"/>
      <c r="FU32" s="49"/>
      <c r="FV32" s="49"/>
      <c r="FW32" s="49"/>
      <c r="FX32" s="50"/>
      <c r="FY32" s="48"/>
      <c r="FZ32" s="49"/>
      <c r="GA32" s="49"/>
      <c r="GB32" s="49"/>
      <c r="GC32" s="49"/>
      <c r="GD32" s="49"/>
      <c r="GE32" s="50"/>
      <c r="GF32" s="48"/>
      <c r="GG32" s="49"/>
      <c r="GH32" s="49"/>
      <c r="GI32" s="49"/>
      <c r="GJ32" s="49"/>
      <c r="GK32" s="49"/>
      <c r="GL32" s="50"/>
      <c r="GM32" s="48"/>
      <c r="GN32" s="49"/>
      <c r="GO32" s="49"/>
      <c r="GP32" s="49"/>
      <c r="GQ32" s="49"/>
      <c r="GR32" s="49"/>
      <c r="GS32" s="50"/>
      <c r="GT32" s="48"/>
      <c r="GU32" s="49"/>
      <c r="GV32" s="49"/>
      <c r="GW32" s="49"/>
      <c r="GX32" s="49"/>
      <c r="GY32" s="49"/>
      <c r="GZ32" s="50"/>
      <c r="HA32" s="48"/>
      <c r="HB32" s="49"/>
      <c r="HC32" s="49"/>
      <c r="HD32" s="49"/>
      <c r="HE32" s="49"/>
      <c r="HF32" s="49"/>
      <c r="HG32" s="50"/>
      <c r="HH32" s="48"/>
      <c r="HI32" s="49"/>
      <c r="HJ32" s="49"/>
      <c r="HK32" s="49"/>
      <c r="HL32" s="49"/>
      <c r="HM32" s="49"/>
      <c r="HN32" s="50"/>
      <c r="HO32" s="48"/>
      <c r="HP32" s="49"/>
      <c r="HQ32" s="49"/>
      <c r="HR32" s="49"/>
      <c r="HS32" s="49"/>
      <c r="HT32" s="49"/>
      <c r="HU32" s="50"/>
      <c r="HV32" s="48"/>
      <c r="HW32" s="49"/>
      <c r="HX32" s="49"/>
      <c r="HY32" s="49"/>
      <c r="HZ32" s="49"/>
      <c r="IA32" s="49"/>
      <c r="IB32" s="50"/>
      <c r="IC32" s="48"/>
      <c r="ID32" s="49"/>
      <c r="IE32" s="49"/>
      <c r="IF32" s="49"/>
      <c r="IG32" s="49"/>
      <c r="IH32" s="49"/>
      <c r="II32" s="50"/>
      <c r="IJ32" s="48"/>
      <c r="IK32" s="49"/>
      <c r="IL32" s="49"/>
      <c r="IM32" s="49"/>
      <c r="IN32" s="49"/>
      <c r="IO32" s="49"/>
      <c r="IP32" s="50"/>
      <c r="IQ32" s="48"/>
      <c r="IR32" s="49"/>
      <c r="IS32" s="49"/>
      <c r="IT32" s="49"/>
      <c r="IU32" s="49"/>
      <c r="IV32" s="49"/>
      <c r="IW32" s="50"/>
      <c r="IX32" s="48"/>
      <c r="IY32" s="49"/>
      <c r="IZ32" s="49"/>
      <c r="JA32" s="49"/>
      <c r="JB32" s="49"/>
      <c r="JC32" s="49"/>
      <c r="JD32" s="50"/>
      <c r="JE32" s="48"/>
      <c r="JF32" s="49"/>
      <c r="JG32" s="49"/>
      <c r="JH32" s="49"/>
      <c r="JI32" s="49"/>
      <c r="JJ32" s="49"/>
      <c r="JK32" s="50"/>
      <c r="JL32" s="48"/>
      <c r="JM32" s="49"/>
      <c r="JN32" s="49"/>
      <c r="JO32" s="49"/>
      <c r="JP32" s="49"/>
      <c r="JQ32" s="49"/>
      <c r="JR32" s="50"/>
      <c r="JS32" s="48"/>
      <c r="JT32" s="49"/>
      <c r="JU32" s="49"/>
      <c r="JV32" s="49"/>
      <c r="JW32" s="49"/>
      <c r="JX32" s="49"/>
      <c r="JY32" s="50"/>
      <c r="JZ32" s="48"/>
      <c r="KA32" s="49"/>
      <c r="KB32" s="49"/>
      <c r="KC32" s="49"/>
      <c r="KD32" s="49"/>
      <c r="KE32" s="49"/>
      <c r="KF32" s="50"/>
      <c r="KG32" s="48"/>
      <c r="KH32" s="49"/>
      <c r="KI32" s="49"/>
      <c r="KJ32" s="49"/>
      <c r="KK32" s="49"/>
      <c r="KL32" s="49"/>
      <c r="KM32" s="50"/>
      <c r="KN32" s="48"/>
      <c r="KO32" s="49"/>
      <c r="KP32" s="49"/>
      <c r="KQ32" s="49"/>
      <c r="KR32" s="49"/>
      <c r="KS32" s="49"/>
      <c r="KT32" s="50"/>
      <c r="KU32" s="48"/>
      <c r="KV32" s="49"/>
      <c r="KW32" s="49"/>
      <c r="KX32" s="49"/>
      <c r="KY32" s="49"/>
      <c r="KZ32" s="49"/>
      <c r="LA32" s="50"/>
      <c r="LB32" s="48"/>
      <c r="LC32" s="49"/>
      <c r="LD32" s="49"/>
      <c r="LE32" s="49"/>
      <c r="LF32" s="49"/>
      <c r="LG32" s="49"/>
      <c r="LH32" s="50"/>
      <c r="LI32" s="48"/>
      <c r="LJ32" s="49"/>
      <c r="LK32" s="49"/>
      <c r="LL32" s="49"/>
      <c r="LM32" s="49"/>
      <c r="LN32" s="49"/>
      <c r="LO32" s="50"/>
      <c r="LP32" s="48"/>
      <c r="LQ32" s="49"/>
      <c r="LR32" s="49"/>
      <c r="LS32" s="49"/>
      <c r="LT32" s="49"/>
      <c r="LU32" s="49"/>
      <c r="LV32" s="50"/>
      <c r="LW32" s="48"/>
      <c r="LX32" s="49"/>
      <c r="LY32" s="49"/>
      <c r="LZ32" s="49"/>
      <c r="MA32" s="49"/>
      <c r="MB32" s="49"/>
      <c r="MC32" s="50"/>
      <c r="MD32" s="48"/>
      <c r="ME32" s="49"/>
      <c r="MF32" s="49"/>
      <c r="MG32" s="49"/>
      <c r="MH32" s="49"/>
      <c r="MI32" s="49"/>
      <c r="MJ32" s="50"/>
      <c r="MK32" s="48"/>
      <c r="ML32" s="49"/>
      <c r="MM32" s="49"/>
      <c r="MN32" s="49"/>
      <c r="MO32" s="49"/>
      <c r="MP32" s="49"/>
      <c r="MQ32" s="50"/>
      <c r="MR32" s="48"/>
      <c r="MS32" s="49"/>
      <c r="MT32" s="49"/>
      <c r="MU32" s="49"/>
      <c r="MV32" s="49"/>
      <c r="MW32" s="49"/>
      <c r="MX32" s="50"/>
      <c r="MY32" s="48"/>
      <c r="MZ32" s="49"/>
      <c r="NA32" s="49"/>
      <c r="NB32" s="49"/>
      <c r="NC32" s="49"/>
      <c r="ND32" s="49"/>
      <c r="NE32" s="50"/>
      <c r="NF32" s="48"/>
      <c r="NG32" s="49"/>
      <c r="NH32" s="49"/>
      <c r="NI32" s="49"/>
      <c r="NJ32" s="49"/>
      <c r="NK32" s="49"/>
      <c r="NL32" s="50"/>
      <c r="NM32" s="48"/>
      <c r="NN32" s="49"/>
      <c r="NO32" s="49"/>
      <c r="NP32" s="49"/>
      <c r="NQ32" s="49"/>
      <c r="NR32" s="49"/>
      <c r="NS32" s="50"/>
      <c r="NT32" s="48"/>
      <c r="NU32" s="49"/>
      <c r="NV32" s="49"/>
      <c r="NW32" s="49"/>
      <c r="NX32" s="49"/>
      <c r="NY32" s="49"/>
      <c r="NZ32" s="50"/>
      <c r="OA32" s="48"/>
      <c r="OB32" s="49"/>
      <c r="OC32" s="49"/>
      <c r="OD32" s="49"/>
      <c r="OE32" s="49"/>
      <c r="OF32" s="49"/>
      <c r="OG32" s="50"/>
      <c r="OH32" s="48"/>
      <c r="OI32" s="49"/>
      <c r="OJ32" s="49"/>
      <c r="OK32" s="49"/>
      <c r="OL32" s="49"/>
      <c r="OM32" s="49"/>
      <c r="ON32" s="50"/>
      <c r="OO32" s="48"/>
      <c r="OP32" s="49"/>
      <c r="OQ32" s="49"/>
      <c r="OR32" s="49"/>
      <c r="OS32" s="49"/>
      <c r="OT32" s="49"/>
      <c r="OU32" s="50"/>
      <c r="OV32" s="48"/>
      <c r="OW32" s="49"/>
      <c r="OX32" s="49"/>
      <c r="OY32" s="49"/>
      <c r="OZ32" s="49"/>
      <c r="PA32" s="49"/>
      <c r="PB32" s="50"/>
      <c r="PC32" s="48"/>
      <c r="PD32" s="49"/>
      <c r="PE32" s="49"/>
      <c r="PF32" s="49"/>
      <c r="PG32" s="49"/>
      <c r="PH32" s="49"/>
      <c r="PI32" s="50"/>
      <c r="PJ32" s="48"/>
      <c r="PK32" s="49"/>
      <c r="PL32" s="49"/>
      <c r="PM32" s="49"/>
      <c r="PN32" s="49"/>
      <c r="PO32" s="49"/>
      <c r="PP32" s="50"/>
      <c r="PQ32" s="48"/>
      <c r="PR32" s="49"/>
      <c r="PS32" s="49"/>
      <c r="PT32" s="49"/>
      <c r="PU32" s="49"/>
      <c r="PV32" s="49"/>
      <c r="PW32" s="50"/>
      <c r="PX32" s="48"/>
      <c r="PY32" s="49"/>
      <c r="PZ32" s="49"/>
      <c r="QA32" s="49"/>
      <c r="QB32" s="49"/>
      <c r="QC32" s="49"/>
      <c r="QD32" s="50"/>
      <c r="QE32" s="48"/>
      <c r="QF32" s="49"/>
      <c r="QG32" s="49"/>
      <c r="QH32" s="49"/>
      <c r="QI32" s="49"/>
      <c r="QJ32" s="49"/>
      <c r="QK32" s="50"/>
      <c r="QL32" s="48"/>
      <c r="QM32" s="49"/>
      <c r="QN32" s="49"/>
      <c r="QO32" s="49"/>
      <c r="QP32" s="49"/>
      <c r="QQ32" s="49"/>
      <c r="QR32" s="50"/>
      <c r="QS32" s="48"/>
      <c r="QT32" s="49"/>
      <c r="QU32" s="49"/>
      <c r="QV32" s="49"/>
      <c r="QW32" s="49"/>
      <c r="QX32" s="49"/>
      <c r="QY32" s="50"/>
      <c r="QZ32" s="48"/>
      <c r="RA32" s="49"/>
      <c r="RB32" s="49"/>
      <c r="RC32" s="49"/>
      <c r="RD32" s="49"/>
      <c r="RE32" s="49"/>
      <c r="RF32" s="50"/>
      <c r="RG32" s="48"/>
      <c r="RH32" s="49"/>
      <c r="RI32" s="49"/>
      <c r="RJ32" s="49"/>
      <c r="RK32" s="49"/>
      <c r="RL32" s="49"/>
      <c r="RM32" s="50"/>
      <c r="RN32" s="48"/>
      <c r="RO32" s="49"/>
      <c r="RP32" s="49"/>
      <c r="RQ32" s="49"/>
      <c r="RR32" s="49"/>
      <c r="RS32" s="49"/>
      <c r="RT32" s="50"/>
      <c r="RU32" s="48"/>
      <c r="RV32" s="49"/>
      <c r="RW32" s="49"/>
      <c r="RX32" s="49"/>
      <c r="RY32" s="49"/>
      <c r="RZ32" s="49"/>
      <c r="SA32" s="50"/>
      <c r="SB32" s="48"/>
      <c r="SC32" s="49"/>
      <c r="SD32" s="49"/>
      <c r="SE32" s="49"/>
      <c r="SF32" s="49"/>
      <c r="SG32" s="49"/>
      <c r="SH32" s="50"/>
      <c r="SI32" s="48"/>
      <c r="SJ32" s="49"/>
      <c r="SK32" s="49"/>
      <c r="SL32" s="49"/>
      <c r="SM32" s="49"/>
      <c r="SN32" s="49"/>
      <c r="SO32" s="50"/>
      <c r="SP32" s="48"/>
      <c r="SQ32" s="49"/>
      <c r="SR32" s="49"/>
      <c r="SS32" s="49"/>
      <c r="ST32" s="49"/>
      <c r="SU32" s="49"/>
      <c r="SV32" s="50"/>
      <c r="SW32" s="48"/>
      <c r="SX32" s="49"/>
      <c r="SY32" s="49"/>
      <c r="SZ32" s="49"/>
      <c r="TA32" s="49"/>
      <c r="TB32" s="49"/>
      <c r="TC32" s="50"/>
      <c r="TD32" s="48"/>
      <c r="TE32" s="49"/>
      <c r="TF32" s="49"/>
      <c r="TG32" s="49"/>
      <c r="TH32" s="49"/>
      <c r="TI32" s="49"/>
      <c r="TJ32" s="50"/>
      <c r="TK32" s="48"/>
      <c r="TL32" s="49"/>
      <c r="TM32" s="49"/>
      <c r="TN32" s="49"/>
      <c r="TO32" s="49"/>
      <c r="TP32" s="49"/>
      <c r="TQ32" s="50"/>
      <c r="TR32" s="48"/>
      <c r="TS32" s="49"/>
      <c r="TT32" s="49"/>
      <c r="TU32" s="49"/>
      <c r="TV32" s="49"/>
      <c r="TW32" s="49"/>
      <c r="TX32" s="50"/>
      <c r="TY32" s="48"/>
      <c r="TZ32" s="49"/>
      <c r="UA32" s="49"/>
      <c r="UB32" s="49"/>
      <c r="UC32" s="49"/>
      <c r="UD32" s="49"/>
      <c r="UE32" s="50"/>
      <c r="UF32" s="48"/>
      <c r="UG32" s="49"/>
      <c r="UH32" s="49"/>
      <c r="UI32" s="49"/>
      <c r="UJ32" s="49"/>
      <c r="UK32" s="49"/>
      <c r="UL32" s="50"/>
      <c r="UM32" s="48"/>
      <c r="UN32" s="49"/>
      <c r="UO32" s="49"/>
      <c r="UP32" s="49"/>
      <c r="UQ32" s="49"/>
      <c r="UR32" s="49"/>
      <c r="US32" s="50"/>
      <c r="UT32" s="48"/>
      <c r="UU32" s="49"/>
      <c r="UV32" s="49"/>
      <c r="UW32" s="49"/>
      <c r="UX32" s="49"/>
      <c r="UY32" s="49"/>
      <c r="UZ32" s="50"/>
      <c r="VA32" s="48"/>
      <c r="VB32" s="49"/>
      <c r="VC32" s="49"/>
      <c r="VD32" s="49"/>
      <c r="VE32" s="49"/>
      <c r="VF32" s="49"/>
      <c r="VG32" s="50"/>
      <c r="VH32" s="48"/>
      <c r="VI32" s="49"/>
      <c r="VJ32" s="49"/>
      <c r="VK32" s="49"/>
      <c r="VL32" s="49"/>
      <c r="VM32" s="49"/>
      <c r="VN32" s="50"/>
      <c r="VO32" s="48"/>
      <c r="VP32" s="49"/>
      <c r="VQ32" s="49"/>
      <c r="VR32" s="49"/>
      <c r="VS32" s="49"/>
      <c r="VT32" s="49"/>
      <c r="VU32" s="50"/>
      <c r="VV32" s="48"/>
      <c r="VW32" s="49"/>
      <c r="VX32" s="49"/>
      <c r="VY32" s="49"/>
      <c r="VZ32" s="49"/>
      <c r="WA32" s="49"/>
      <c r="WB32" s="50"/>
      <c r="WC32" s="48"/>
      <c r="WD32" s="49"/>
      <c r="WE32" s="49"/>
      <c r="WF32" s="49"/>
      <c r="WG32" s="49"/>
      <c r="WH32" s="49"/>
      <c r="WI32" s="50"/>
      <c r="WJ32" s="48"/>
      <c r="WK32" s="49"/>
      <c r="WL32" s="49"/>
      <c r="WM32" s="49"/>
      <c r="WN32" s="49"/>
      <c r="WO32" s="49"/>
      <c r="WP32" s="50"/>
      <c r="WQ32" s="48"/>
      <c r="WR32" s="49"/>
      <c r="WS32" s="49"/>
      <c r="WT32" s="49"/>
      <c r="WU32" s="49"/>
      <c r="WV32" s="49"/>
      <c r="WW32" s="50"/>
      <c r="WX32" s="48"/>
      <c r="WY32" s="49"/>
      <c r="WZ32" s="49"/>
      <c r="XA32" s="49"/>
      <c r="XB32" s="49"/>
      <c r="XC32" s="49"/>
      <c r="XD32" s="50"/>
      <c r="XE32" s="48"/>
      <c r="XF32" s="49"/>
      <c r="XG32" s="49"/>
      <c r="XH32" s="49"/>
      <c r="XI32" s="49"/>
      <c r="XJ32" s="49"/>
      <c r="XK32" s="50"/>
      <c r="XL32" s="48"/>
      <c r="XM32" s="49"/>
      <c r="XN32" s="49"/>
      <c r="XO32" s="49"/>
      <c r="XP32" s="49"/>
      <c r="XQ32" s="49"/>
      <c r="XR32" s="50"/>
      <c r="XS32" s="48"/>
      <c r="XT32" s="49"/>
      <c r="XU32" s="49"/>
      <c r="XV32" s="49"/>
      <c r="XW32" s="49"/>
      <c r="XX32" s="49"/>
      <c r="XY32" s="50"/>
      <c r="XZ32" s="48"/>
      <c r="YA32" s="49"/>
      <c r="YB32" s="49"/>
      <c r="YC32" s="49"/>
      <c r="YD32" s="49"/>
      <c r="YE32" s="49"/>
      <c r="YF32" s="50"/>
      <c r="YG32" s="48"/>
      <c r="YH32" s="49"/>
      <c r="YI32" s="49"/>
      <c r="YJ32" s="49"/>
      <c r="YK32" s="49"/>
      <c r="YL32" s="49"/>
      <c r="YM32" s="50"/>
      <c r="YN32" s="48"/>
      <c r="YO32" s="49"/>
      <c r="YP32" s="49"/>
      <c r="YQ32" s="49"/>
      <c r="YR32" s="49"/>
      <c r="YS32" s="49"/>
      <c r="YT32" s="50"/>
      <c r="YU32" s="48"/>
      <c r="YV32" s="49"/>
      <c r="YW32" s="49"/>
      <c r="YX32" s="49"/>
      <c r="YY32" s="49"/>
      <c r="YZ32" s="49"/>
      <c r="ZA32" s="50"/>
      <c r="ZB32" s="48"/>
      <c r="ZC32" s="49"/>
      <c r="ZD32" s="49"/>
      <c r="ZE32" s="49"/>
      <c r="ZF32" s="49"/>
      <c r="ZG32" s="49"/>
      <c r="ZH32" s="50"/>
      <c r="ZI32" s="48"/>
      <c r="ZJ32" s="49"/>
      <c r="ZK32" s="49"/>
      <c r="ZL32" s="49"/>
      <c r="ZM32" s="49"/>
      <c r="ZN32" s="49"/>
      <c r="ZO32" s="50"/>
      <c r="ZP32" s="48"/>
      <c r="ZQ32" s="49"/>
      <c r="ZR32" s="49"/>
      <c r="ZS32" s="49"/>
      <c r="ZT32" s="49"/>
      <c r="ZU32" s="49"/>
      <c r="ZV32" s="50"/>
      <c r="ZW32" s="48"/>
      <c r="ZX32" s="49"/>
      <c r="ZY32" s="49"/>
      <c r="ZZ32" s="49"/>
      <c r="AAA32" s="49"/>
      <c r="AAB32" s="49"/>
      <c r="AAC32" s="50"/>
      <c r="AAD32" s="48"/>
      <c r="AAE32" s="49"/>
      <c r="AAF32" s="49"/>
      <c r="AAG32" s="49"/>
      <c r="AAH32" s="49"/>
      <c r="AAI32" s="49"/>
      <c r="AAJ32" s="50"/>
      <c r="AAK32" s="48"/>
      <c r="AAL32" s="49"/>
      <c r="AAM32" s="49"/>
      <c r="AAN32" s="49"/>
      <c r="AAO32" s="49"/>
      <c r="AAP32" s="49"/>
      <c r="AAQ32" s="50"/>
      <c r="AAR32" s="48"/>
      <c r="AAS32" s="49"/>
      <c r="AAT32" s="49"/>
      <c r="AAU32" s="49"/>
      <c r="AAV32" s="49"/>
      <c r="AAW32" s="49"/>
      <c r="AAX32" s="50"/>
      <c r="AAY32" s="48"/>
      <c r="AAZ32" s="49"/>
      <c r="ABA32" s="49"/>
      <c r="ABB32" s="49"/>
      <c r="ABC32" s="49"/>
      <c r="ABD32" s="49"/>
      <c r="ABE32" s="50"/>
      <c r="ABF32" s="48"/>
      <c r="ABG32" s="49"/>
      <c r="ABH32" s="49"/>
      <c r="ABI32" s="49"/>
      <c r="ABJ32" s="49"/>
      <c r="ABK32" s="49"/>
      <c r="ABL32" s="50"/>
      <c r="ABM32" s="48"/>
      <c r="ABN32" s="49"/>
      <c r="ABO32" s="49"/>
      <c r="ABP32" s="49"/>
      <c r="ABQ32" s="49"/>
      <c r="ABR32" s="49"/>
      <c r="ABS32" s="50"/>
      <c r="ABT32" s="48"/>
      <c r="ABU32" s="49"/>
      <c r="ABV32" s="49"/>
      <c r="ABW32" s="49"/>
      <c r="ABX32" s="49"/>
      <c r="ABY32" s="49"/>
      <c r="ABZ32" s="50"/>
      <c r="ACA32" s="48"/>
      <c r="ACB32" s="49"/>
      <c r="ACC32" s="49"/>
      <c r="ACD32" s="49"/>
      <c r="ACE32" s="49"/>
      <c r="ACF32" s="49"/>
      <c r="ACG32" s="50"/>
      <c r="ACH32" s="48"/>
      <c r="ACI32" s="49"/>
      <c r="ACJ32" s="49"/>
      <c r="ACK32" s="49"/>
      <c r="ACL32" s="49"/>
      <c r="ACM32" s="49"/>
      <c r="ACN32" s="50"/>
      <c r="ACO32" s="48"/>
      <c r="ACP32" s="49"/>
      <c r="ACQ32" s="49"/>
      <c r="ACR32" s="49"/>
      <c r="ACS32" s="49"/>
      <c r="ACT32" s="49"/>
      <c r="ACU32" s="50"/>
      <c r="ACV32" s="48"/>
      <c r="ACW32" s="49"/>
      <c r="ACX32" s="49"/>
      <c r="ACY32" s="49"/>
      <c r="ACZ32" s="49"/>
      <c r="ADA32" s="49"/>
      <c r="ADB32" s="50"/>
      <c r="ADC32" s="48"/>
      <c r="ADD32" s="49"/>
      <c r="ADE32" s="49"/>
      <c r="ADF32" s="49"/>
      <c r="ADG32" s="49"/>
      <c r="ADH32" s="49"/>
      <c r="ADI32" s="50"/>
      <c r="ADJ32" s="48"/>
      <c r="ADK32" s="49"/>
      <c r="ADL32" s="49"/>
      <c r="ADM32" s="49"/>
      <c r="ADN32" s="49"/>
      <c r="ADO32" s="49"/>
      <c r="ADP32" s="50"/>
      <c r="ADQ32" s="48"/>
      <c r="ADR32" s="49"/>
      <c r="ADS32" s="49"/>
      <c r="ADT32" s="49"/>
      <c r="ADU32" s="49"/>
      <c r="ADV32" s="49"/>
      <c r="ADW32" s="50"/>
      <c r="ADX32" s="48"/>
      <c r="ADY32" s="49"/>
      <c r="ADZ32" s="49"/>
      <c r="AEA32" s="49"/>
      <c r="AEB32" s="49"/>
      <c r="AEC32" s="49"/>
      <c r="AED32" s="50"/>
      <c r="AEE32" s="48"/>
      <c r="AEF32" s="49"/>
      <c r="AEG32" s="49"/>
      <c r="AEH32" s="49"/>
      <c r="AEI32" s="49"/>
      <c r="AEJ32" s="49"/>
      <c r="AEK32" s="50"/>
      <c r="AEL32" s="48"/>
      <c r="AEM32" s="49"/>
      <c r="AEN32" s="49"/>
      <c r="AEO32" s="49"/>
      <c r="AEP32" s="49"/>
      <c r="AEQ32" s="49"/>
      <c r="AER32" s="50"/>
      <c r="AES32" s="48"/>
      <c r="AET32" s="49"/>
      <c r="AEU32" s="49"/>
      <c r="AEV32" s="49"/>
      <c r="AEW32" s="49"/>
      <c r="AEX32" s="49"/>
      <c r="AEY32" s="50"/>
      <c r="AEZ32" s="48"/>
      <c r="AFA32" s="49"/>
      <c r="AFB32" s="49"/>
      <c r="AFC32" s="49"/>
      <c r="AFD32" s="49"/>
      <c r="AFE32" s="49"/>
      <c r="AFF32" s="50"/>
      <c r="AFG32" s="48"/>
      <c r="AFH32" s="49"/>
      <c r="AFI32" s="49"/>
      <c r="AFJ32" s="49"/>
      <c r="AFK32" s="49"/>
      <c r="AFL32" s="49"/>
      <c r="AFM32" s="50"/>
      <c r="AFN32" s="48"/>
      <c r="AFO32" s="49"/>
      <c r="AFP32" s="49"/>
      <c r="AFQ32" s="49"/>
      <c r="AFR32" s="49"/>
      <c r="AFS32" s="49"/>
      <c r="AFT32" s="50"/>
      <c r="AFU32" s="48"/>
      <c r="AFV32" s="49"/>
      <c r="AFW32" s="49"/>
      <c r="AFX32" s="49"/>
      <c r="AFY32" s="49"/>
      <c r="AFZ32" s="49"/>
      <c r="AGA32" s="50"/>
      <c r="AGB32" s="48"/>
      <c r="AGC32" s="49"/>
      <c r="AGD32" s="49"/>
      <c r="AGE32" s="49"/>
      <c r="AGF32" s="49"/>
      <c r="AGG32" s="49"/>
      <c r="AGH32" s="50"/>
      <c r="AGI32" s="48"/>
      <c r="AGJ32" s="49"/>
      <c r="AGK32" s="49"/>
      <c r="AGL32" s="49"/>
      <c r="AGM32" s="49"/>
      <c r="AGN32" s="49"/>
      <c r="AGO32" s="50"/>
      <c r="AGP32" s="48"/>
      <c r="AGQ32" s="49"/>
      <c r="AGR32" s="49"/>
      <c r="AGS32" s="49"/>
      <c r="AGT32" s="49"/>
      <c r="AGU32" s="49"/>
      <c r="AGV32" s="50"/>
      <c r="AGW32" s="48"/>
      <c r="AGX32" s="49"/>
      <c r="AGY32" s="49"/>
      <c r="AGZ32" s="49"/>
      <c r="AHA32" s="49"/>
      <c r="AHB32" s="49"/>
      <c r="AHC32" s="50"/>
      <c r="AHD32" s="48"/>
      <c r="AHE32" s="49"/>
      <c r="AHF32" s="49"/>
      <c r="AHG32" s="49"/>
      <c r="AHH32" s="49"/>
      <c r="AHI32" s="49"/>
      <c r="AHJ32" s="50"/>
      <c r="AHK32" s="48"/>
      <c r="AHL32" s="49"/>
      <c r="AHM32" s="49"/>
      <c r="AHN32" s="49"/>
      <c r="AHO32" s="49"/>
      <c r="AHP32" s="49"/>
      <c r="AHQ32" s="50"/>
      <c r="AHR32" s="48"/>
      <c r="AHS32" s="49"/>
      <c r="AHT32" s="49"/>
      <c r="AHU32" s="49"/>
      <c r="AHV32" s="49"/>
      <c r="AHW32" s="49"/>
      <c r="AHX32" s="50"/>
      <c r="AHY32" s="48"/>
      <c r="AHZ32" s="49"/>
      <c r="AIA32" s="49"/>
      <c r="AIB32" s="49"/>
      <c r="AIC32" s="49"/>
      <c r="AID32" s="49"/>
      <c r="AIE32" s="50"/>
      <c r="AIF32" s="48"/>
      <c r="AIG32" s="49"/>
      <c r="AIH32" s="49"/>
      <c r="AII32" s="49"/>
      <c r="AIJ32" s="49"/>
      <c r="AIK32" s="49"/>
      <c r="AIL32" s="50"/>
      <c r="AIM32" s="48"/>
      <c r="AIN32" s="49"/>
      <c r="AIO32" s="49"/>
      <c r="AIP32" s="49"/>
      <c r="AIQ32" s="49"/>
      <c r="AIR32" s="49"/>
      <c r="AIS32" s="50"/>
      <c r="AIT32" s="48"/>
      <c r="AIU32" s="49"/>
      <c r="AIV32" s="49"/>
      <c r="AIW32" s="49"/>
      <c r="AIX32" s="49"/>
      <c r="AIY32" s="49"/>
      <c r="AIZ32" s="50"/>
      <c r="AJA32" s="48"/>
      <c r="AJB32" s="49"/>
      <c r="AJC32" s="49"/>
      <c r="AJD32" s="49"/>
      <c r="AJE32" s="49"/>
      <c r="AJF32" s="49"/>
      <c r="AJG32" s="50"/>
      <c r="AJH32" s="48"/>
      <c r="AJI32" s="49"/>
      <c r="AJJ32" s="49"/>
      <c r="AJK32" s="49"/>
      <c r="AJL32" s="49"/>
      <c r="AJM32" s="49"/>
      <c r="AJN32" s="50"/>
      <c r="AJO32" s="48"/>
      <c r="AJP32" s="49"/>
      <c r="AJQ32" s="49"/>
      <c r="AJR32" s="49"/>
      <c r="AJS32" s="49"/>
      <c r="AJT32" s="49"/>
      <c r="AJU32" s="50"/>
      <c r="AJV32" s="48"/>
      <c r="AJW32" s="49"/>
      <c r="AJX32" s="49"/>
      <c r="AJY32" s="49"/>
      <c r="AJZ32" s="49"/>
      <c r="AKA32" s="49"/>
      <c r="AKB32" s="50"/>
      <c r="AKC32" s="48"/>
      <c r="AKD32" s="49"/>
      <c r="AKE32" s="49"/>
      <c r="AKF32" s="49"/>
      <c r="AKG32" s="49"/>
      <c r="AKH32" s="49"/>
      <c r="AKI32" s="50"/>
      <c r="AKJ32" s="48"/>
      <c r="AKK32" s="49"/>
      <c r="AKL32" s="49"/>
      <c r="AKM32" s="49"/>
      <c r="AKN32" s="49"/>
      <c r="AKO32" s="49"/>
      <c r="AKP32" s="50"/>
      <c r="AKQ32" s="48"/>
      <c r="AKR32" s="49"/>
      <c r="AKS32" s="49"/>
      <c r="AKT32" s="49"/>
      <c r="AKU32" s="49"/>
      <c r="AKV32" s="49"/>
      <c r="AKW32" s="50"/>
      <c r="AKX32" s="48"/>
      <c r="AKY32" s="49"/>
      <c r="AKZ32" s="49"/>
      <c r="ALA32" s="49"/>
      <c r="ALB32" s="49"/>
      <c r="ALC32" s="49"/>
      <c r="ALD32" s="50"/>
      <c r="ALE32" s="48"/>
      <c r="ALF32" s="49"/>
      <c r="ALG32" s="49"/>
      <c r="ALH32" s="49"/>
      <c r="ALI32" s="49"/>
      <c r="ALJ32" s="49"/>
      <c r="ALK32" s="50"/>
      <c r="ALL32" s="48"/>
      <c r="ALM32" s="49"/>
      <c r="ALN32" s="49"/>
      <c r="ALO32" s="49"/>
      <c r="ALP32" s="49"/>
      <c r="ALQ32" s="49"/>
      <c r="ALR32" s="50"/>
      <c r="ALS32" s="48"/>
      <c r="ALT32" s="49"/>
      <c r="ALU32" s="49"/>
      <c r="ALV32" s="49"/>
      <c r="ALW32" s="49"/>
      <c r="ALX32" s="49"/>
      <c r="ALY32" s="50"/>
      <c r="ALZ32" s="48"/>
      <c r="AMA32" s="49"/>
      <c r="AMB32" s="49"/>
      <c r="AMC32" s="49"/>
      <c r="AMD32" s="49"/>
      <c r="AME32" s="49"/>
      <c r="AMF32" s="50"/>
      <c r="AMG32" s="48"/>
      <c r="AMH32" s="49"/>
      <c r="AMI32" s="49"/>
      <c r="AMJ32" s="49"/>
      <c r="AMK32" s="49"/>
      <c r="AML32" s="49"/>
      <c r="AMM32" s="50"/>
      <c r="AMN32" s="48"/>
      <c r="AMO32" s="49"/>
      <c r="AMP32" s="49"/>
      <c r="AMQ32" s="49"/>
      <c r="AMR32" s="49"/>
      <c r="AMS32" s="49"/>
      <c r="AMT32" s="50"/>
      <c r="AMU32" s="48"/>
      <c r="AMV32" s="49"/>
      <c r="AMW32" s="49"/>
      <c r="AMX32" s="49"/>
      <c r="AMY32" s="49"/>
      <c r="AMZ32" s="49"/>
      <c r="ANA32" s="50"/>
      <c r="ANB32" s="48"/>
      <c r="ANC32" s="49"/>
      <c r="AND32" s="49"/>
      <c r="ANE32" s="49"/>
      <c r="ANF32" s="49"/>
      <c r="ANG32" s="49"/>
      <c r="ANH32" s="50"/>
      <c r="ANI32" s="48"/>
      <c r="ANJ32" s="49"/>
      <c r="ANK32" s="49"/>
      <c r="ANL32" s="49"/>
      <c r="ANM32" s="49"/>
      <c r="ANN32" s="49"/>
      <c r="ANO32" s="50"/>
      <c r="ANP32" s="48"/>
      <c r="ANQ32" s="49"/>
      <c r="ANR32" s="49"/>
      <c r="ANS32" s="49"/>
      <c r="ANT32" s="49"/>
      <c r="ANU32" s="49"/>
      <c r="ANV32" s="50"/>
      <c r="ANW32" s="48"/>
      <c r="ANX32" s="49"/>
      <c r="ANY32" s="49"/>
      <c r="ANZ32" s="49"/>
      <c r="AOA32" s="49"/>
      <c r="AOB32" s="49"/>
      <c r="AOC32" s="50"/>
      <c r="AOD32" s="48"/>
      <c r="AOE32" s="49"/>
      <c r="AOF32" s="49"/>
      <c r="AOG32" s="49"/>
      <c r="AOH32" s="49"/>
      <c r="AOI32" s="49"/>
      <c r="AOJ32" s="50"/>
      <c r="AOK32" s="48"/>
      <c r="AOL32" s="49"/>
      <c r="AOM32" s="49"/>
      <c r="AON32" s="49"/>
      <c r="AOO32" s="49"/>
      <c r="AOP32" s="49"/>
      <c r="AOQ32" s="50"/>
      <c r="AOR32" s="48"/>
      <c r="AOS32" s="49"/>
      <c r="AOT32" s="49"/>
      <c r="AOU32" s="49"/>
      <c r="AOV32" s="49"/>
      <c r="AOW32" s="49"/>
      <c r="AOX32" s="50"/>
      <c r="AOY32" s="48"/>
      <c r="AOZ32" s="49"/>
      <c r="APA32" s="49"/>
      <c r="APB32" s="49"/>
      <c r="APC32" s="49"/>
      <c r="APD32" s="49"/>
      <c r="APE32" s="50"/>
      <c r="APF32" s="48"/>
      <c r="APG32" s="49"/>
      <c r="APH32" s="49"/>
      <c r="API32" s="49"/>
      <c r="APJ32" s="49"/>
      <c r="APK32" s="49"/>
      <c r="APL32" s="50"/>
      <c r="APM32" s="48"/>
      <c r="APN32" s="49"/>
      <c r="APO32" s="49"/>
      <c r="APP32" s="49"/>
      <c r="APQ32" s="49"/>
      <c r="APR32" s="49"/>
      <c r="APS32" s="50"/>
      <c r="APT32" s="48"/>
      <c r="APU32" s="49"/>
      <c r="APV32" s="49"/>
      <c r="APW32" s="49"/>
      <c r="APX32" s="49"/>
      <c r="APY32" s="49"/>
      <c r="APZ32" s="50"/>
      <c r="AQA32" s="48"/>
      <c r="AQB32" s="49"/>
      <c r="AQC32" s="49"/>
      <c r="AQD32" s="49"/>
      <c r="AQE32" s="49"/>
      <c r="AQF32" s="49"/>
      <c r="AQG32" s="50"/>
    </row>
    <row r="33" spans="1:1125">
      <c r="A33" s="242" t="s">
        <v>44</v>
      </c>
      <c r="B33" s="243"/>
      <c r="C33" s="243"/>
      <c r="D33" s="243"/>
      <c r="E33" s="76" t="s">
        <v>0</v>
      </c>
      <c r="F33" s="52" t="str">
        <f t="shared" ref="F33:L33" si="1556">IF(F$12="休",IF(F8&gt;=1,"休",""),"")</f>
        <v/>
      </c>
      <c r="G33" s="53" t="str">
        <f t="shared" si="1556"/>
        <v/>
      </c>
      <c r="H33" s="53" t="str">
        <f t="shared" si="1556"/>
        <v/>
      </c>
      <c r="I33" s="53" t="str">
        <f t="shared" si="1556"/>
        <v/>
      </c>
      <c r="J33" s="53" t="str">
        <f t="shared" si="1556"/>
        <v/>
      </c>
      <c r="K33" s="53" t="str">
        <f t="shared" si="1556"/>
        <v/>
      </c>
      <c r="L33" s="112" t="str">
        <f t="shared" si="1556"/>
        <v>休</v>
      </c>
      <c r="M33" s="52" t="str">
        <f t="shared" ref="M33:BQ33" si="1557">IF(M$12="休","休","")</f>
        <v>休</v>
      </c>
      <c r="N33" s="53" t="str">
        <f t="shared" si="1557"/>
        <v/>
      </c>
      <c r="O33" s="53" t="str">
        <f t="shared" si="1557"/>
        <v/>
      </c>
      <c r="P33" s="53" t="str">
        <f t="shared" si="1557"/>
        <v/>
      </c>
      <c r="Q33" s="53" t="str">
        <f t="shared" si="1557"/>
        <v/>
      </c>
      <c r="R33" s="53" t="str">
        <f t="shared" si="1557"/>
        <v/>
      </c>
      <c r="S33" s="54" t="str">
        <f t="shared" si="1557"/>
        <v>休</v>
      </c>
      <c r="T33" s="52" t="str">
        <f t="shared" si="1557"/>
        <v>休</v>
      </c>
      <c r="U33" s="53" t="str">
        <f t="shared" si="1557"/>
        <v/>
      </c>
      <c r="V33" s="53" t="str">
        <f t="shared" si="1557"/>
        <v/>
      </c>
      <c r="W33" s="53" t="str">
        <f t="shared" si="1557"/>
        <v/>
      </c>
      <c r="X33" s="53" t="str">
        <f t="shared" si="1557"/>
        <v/>
      </c>
      <c r="Y33" s="53" t="str">
        <f t="shared" si="1557"/>
        <v/>
      </c>
      <c r="Z33" s="54" t="str">
        <f t="shared" si="1557"/>
        <v>休</v>
      </c>
      <c r="AA33" s="52" t="str">
        <f t="shared" si="1557"/>
        <v>休</v>
      </c>
      <c r="AB33" s="53" t="str">
        <f t="shared" si="1557"/>
        <v/>
      </c>
      <c r="AC33" s="53" t="str">
        <f t="shared" si="1557"/>
        <v/>
      </c>
      <c r="AD33" s="53" t="str">
        <f t="shared" si="1557"/>
        <v/>
      </c>
      <c r="AE33" s="53" t="str">
        <f t="shared" si="1557"/>
        <v/>
      </c>
      <c r="AF33" s="53" t="str">
        <f t="shared" si="1557"/>
        <v/>
      </c>
      <c r="AG33" s="54" t="str">
        <f t="shared" si="1557"/>
        <v>休</v>
      </c>
      <c r="AH33" s="52" t="str">
        <f t="shared" si="1557"/>
        <v>休</v>
      </c>
      <c r="AI33" s="53" t="str">
        <f t="shared" si="1557"/>
        <v/>
      </c>
      <c r="AJ33" s="53" t="str">
        <f t="shared" si="1557"/>
        <v>休</v>
      </c>
      <c r="AK33" s="53" t="str">
        <f t="shared" si="1557"/>
        <v/>
      </c>
      <c r="AL33" s="53" t="str">
        <f t="shared" si="1557"/>
        <v/>
      </c>
      <c r="AM33" s="53" t="str">
        <f t="shared" si="1557"/>
        <v/>
      </c>
      <c r="AN33" s="54" t="str">
        <f t="shared" si="1557"/>
        <v>休</v>
      </c>
      <c r="AO33" s="55" t="str">
        <f t="shared" si="1557"/>
        <v>休</v>
      </c>
      <c r="AP33" s="53" t="str">
        <f t="shared" si="1557"/>
        <v>休</v>
      </c>
      <c r="AQ33" s="53" t="str">
        <f t="shared" si="1557"/>
        <v>休</v>
      </c>
      <c r="AR33" s="53" t="str">
        <f t="shared" si="1557"/>
        <v/>
      </c>
      <c r="AS33" s="53" t="str">
        <f t="shared" si="1557"/>
        <v/>
      </c>
      <c r="AT33" s="53" t="str">
        <f t="shared" si="1557"/>
        <v/>
      </c>
      <c r="AU33" s="54" t="str">
        <f t="shared" si="1557"/>
        <v>休</v>
      </c>
      <c r="AV33" s="52" t="str">
        <f t="shared" si="1557"/>
        <v>休</v>
      </c>
      <c r="AW33" s="53" t="str">
        <f t="shared" si="1557"/>
        <v/>
      </c>
      <c r="AX33" s="53" t="str">
        <f t="shared" si="1557"/>
        <v/>
      </c>
      <c r="AY33" s="53" t="str">
        <f t="shared" si="1557"/>
        <v/>
      </c>
      <c r="AZ33" s="53" t="str">
        <f t="shared" si="1557"/>
        <v/>
      </c>
      <c r="BA33" s="53" t="str">
        <f t="shared" si="1557"/>
        <v/>
      </c>
      <c r="BB33" s="54" t="str">
        <f t="shared" si="1557"/>
        <v>休</v>
      </c>
      <c r="BC33" s="52" t="str">
        <f t="shared" si="1557"/>
        <v>休</v>
      </c>
      <c r="BD33" s="53" t="str">
        <f t="shared" si="1557"/>
        <v/>
      </c>
      <c r="BE33" s="53" t="str">
        <f t="shared" si="1557"/>
        <v/>
      </c>
      <c r="BF33" s="53" t="str">
        <f t="shared" si="1557"/>
        <v/>
      </c>
      <c r="BG33" s="53" t="str">
        <f t="shared" si="1557"/>
        <v/>
      </c>
      <c r="BH33" s="53" t="str">
        <f t="shared" si="1557"/>
        <v/>
      </c>
      <c r="BI33" s="54" t="str">
        <f t="shared" si="1557"/>
        <v>休</v>
      </c>
      <c r="BJ33" s="52" t="str">
        <f t="shared" si="1557"/>
        <v>休</v>
      </c>
      <c r="BK33" s="53" t="str">
        <f t="shared" si="1557"/>
        <v/>
      </c>
      <c r="BL33" s="53" t="str">
        <f t="shared" si="1557"/>
        <v/>
      </c>
      <c r="BM33" s="53" t="str">
        <f t="shared" si="1557"/>
        <v/>
      </c>
      <c r="BN33" s="53" t="str">
        <f t="shared" si="1557"/>
        <v/>
      </c>
      <c r="BO33" s="53" t="str">
        <f t="shared" si="1557"/>
        <v/>
      </c>
      <c r="BP33" s="54" t="str">
        <f t="shared" si="1557"/>
        <v>休</v>
      </c>
      <c r="BQ33" s="52" t="str">
        <f t="shared" si="1557"/>
        <v>休</v>
      </c>
      <c r="BR33" s="53" t="str">
        <f t="shared" ref="BR33:EC33" si="1558">IF(BR$12="休","休","")</f>
        <v/>
      </c>
      <c r="BS33" s="53" t="str">
        <f t="shared" si="1558"/>
        <v/>
      </c>
      <c r="BT33" s="53" t="str">
        <f t="shared" si="1558"/>
        <v/>
      </c>
      <c r="BU33" s="53" t="str">
        <f t="shared" si="1558"/>
        <v/>
      </c>
      <c r="BV33" s="53" t="str">
        <f t="shared" si="1558"/>
        <v/>
      </c>
      <c r="BW33" s="54" t="str">
        <f t="shared" si="1558"/>
        <v>休</v>
      </c>
      <c r="BX33" s="52" t="str">
        <f t="shared" si="1558"/>
        <v>休</v>
      </c>
      <c r="BY33" s="53" t="str">
        <f t="shared" si="1558"/>
        <v/>
      </c>
      <c r="BZ33" s="53" t="str">
        <f t="shared" si="1558"/>
        <v/>
      </c>
      <c r="CA33" s="53" t="str">
        <f t="shared" si="1558"/>
        <v/>
      </c>
      <c r="CB33" s="53" t="str">
        <f t="shared" si="1558"/>
        <v/>
      </c>
      <c r="CC33" s="53" t="str">
        <f t="shared" si="1558"/>
        <v/>
      </c>
      <c r="CD33" s="54" t="str">
        <f t="shared" si="1558"/>
        <v>休</v>
      </c>
      <c r="CE33" s="52" t="str">
        <f t="shared" si="1558"/>
        <v>休</v>
      </c>
      <c r="CF33" s="53" t="str">
        <f t="shared" si="1558"/>
        <v/>
      </c>
      <c r="CG33" s="53" t="str">
        <f t="shared" si="1558"/>
        <v/>
      </c>
      <c r="CH33" s="53" t="str">
        <f t="shared" si="1558"/>
        <v/>
      </c>
      <c r="CI33" s="53" t="str">
        <f t="shared" si="1558"/>
        <v/>
      </c>
      <c r="CJ33" s="53" t="str">
        <f t="shared" si="1558"/>
        <v/>
      </c>
      <c r="CK33" s="54" t="str">
        <f t="shared" si="1558"/>
        <v>休</v>
      </c>
      <c r="CL33" s="52" t="str">
        <f t="shared" si="1558"/>
        <v>休</v>
      </c>
      <c r="CM33" s="53" t="str">
        <f t="shared" si="1558"/>
        <v/>
      </c>
      <c r="CN33" s="53" t="str">
        <f t="shared" si="1558"/>
        <v/>
      </c>
      <c r="CO33" s="53" t="str">
        <f t="shared" si="1558"/>
        <v/>
      </c>
      <c r="CP33" s="53" t="str">
        <f t="shared" si="1558"/>
        <v/>
      </c>
      <c r="CQ33" s="53" t="str">
        <f t="shared" si="1558"/>
        <v/>
      </c>
      <c r="CR33" s="54" t="str">
        <f t="shared" si="1558"/>
        <v>休</v>
      </c>
      <c r="CS33" s="52" t="str">
        <f t="shared" si="1558"/>
        <v>休</v>
      </c>
      <c r="CT33" s="53" t="str">
        <f t="shared" si="1558"/>
        <v/>
      </c>
      <c r="CU33" s="53" t="str">
        <f t="shared" si="1558"/>
        <v/>
      </c>
      <c r="CV33" s="53" t="str">
        <f t="shared" si="1558"/>
        <v/>
      </c>
      <c r="CW33" s="53" t="str">
        <f t="shared" si="1558"/>
        <v/>
      </c>
      <c r="CX33" s="53" t="str">
        <f t="shared" si="1558"/>
        <v/>
      </c>
      <c r="CY33" s="54" t="str">
        <f t="shared" si="1558"/>
        <v>休</v>
      </c>
      <c r="CZ33" s="52" t="str">
        <f t="shared" si="1558"/>
        <v>休</v>
      </c>
      <c r="DA33" s="53" t="str">
        <f t="shared" si="1558"/>
        <v/>
      </c>
      <c r="DB33" s="53" t="str">
        <f t="shared" si="1558"/>
        <v/>
      </c>
      <c r="DC33" s="53" t="str">
        <f t="shared" si="1558"/>
        <v/>
      </c>
      <c r="DD33" s="53" t="str">
        <f t="shared" si="1558"/>
        <v/>
      </c>
      <c r="DE33" s="53" t="str">
        <f t="shared" si="1558"/>
        <v/>
      </c>
      <c r="DF33" s="54" t="str">
        <f t="shared" si="1558"/>
        <v>休</v>
      </c>
      <c r="DG33" s="52" t="str">
        <f t="shared" si="1558"/>
        <v>休</v>
      </c>
      <c r="DH33" s="53" t="str">
        <f t="shared" si="1558"/>
        <v/>
      </c>
      <c r="DI33" s="53" t="str">
        <f t="shared" si="1558"/>
        <v/>
      </c>
      <c r="DJ33" s="53" t="str">
        <f t="shared" si="1558"/>
        <v/>
      </c>
      <c r="DK33" s="53" t="str">
        <f t="shared" si="1558"/>
        <v/>
      </c>
      <c r="DL33" s="53" t="str">
        <f t="shared" si="1558"/>
        <v/>
      </c>
      <c r="DM33" s="54" t="str">
        <f t="shared" si="1558"/>
        <v>休</v>
      </c>
      <c r="DN33" s="52" t="str">
        <f t="shared" si="1558"/>
        <v>休</v>
      </c>
      <c r="DO33" s="53" t="str">
        <f t="shared" si="1558"/>
        <v>休</v>
      </c>
      <c r="DP33" s="53" t="str">
        <f t="shared" si="1558"/>
        <v/>
      </c>
      <c r="DQ33" s="53" t="str">
        <f t="shared" si="1558"/>
        <v/>
      </c>
      <c r="DR33" s="53" t="str">
        <f t="shared" si="1558"/>
        <v/>
      </c>
      <c r="DS33" s="53" t="str">
        <f t="shared" si="1558"/>
        <v/>
      </c>
      <c r="DT33" s="54" t="str">
        <f t="shared" si="1558"/>
        <v>休</v>
      </c>
      <c r="DU33" s="52" t="str">
        <f t="shared" si="1558"/>
        <v>休</v>
      </c>
      <c r="DV33" s="53" t="str">
        <f t="shared" si="1558"/>
        <v/>
      </c>
      <c r="DW33" s="53" t="str">
        <f t="shared" si="1558"/>
        <v/>
      </c>
      <c r="DX33" s="53" t="str">
        <f t="shared" si="1558"/>
        <v/>
      </c>
      <c r="DY33" s="53" t="str">
        <f t="shared" si="1558"/>
        <v/>
      </c>
      <c r="DZ33" s="53" t="str">
        <f t="shared" si="1558"/>
        <v/>
      </c>
      <c r="EA33" s="54" t="str">
        <f t="shared" si="1558"/>
        <v>休</v>
      </c>
      <c r="EB33" s="52" t="str">
        <f t="shared" si="1558"/>
        <v>休</v>
      </c>
      <c r="EC33" s="53" t="str">
        <f t="shared" si="1558"/>
        <v/>
      </c>
      <c r="ED33" s="53" t="str">
        <f t="shared" ref="ED33:GO33" si="1559">IF(ED$12="休","休","")</f>
        <v/>
      </c>
      <c r="EE33" s="53" t="str">
        <f t="shared" si="1559"/>
        <v/>
      </c>
      <c r="EF33" s="53" t="str">
        <f t="shared" si="1559"/>
        <v/>
      </c>
      <c r="EG33" s="53" t="str">
        <f t="shared" si="1559"/>
        <v/>
      </c>
      <c r="EH33" s="54" t="str">
        <f t="shared" si="1559"/>
        <v>休</v>
      </c>
      <c r="EI33" s="52" t="str">
        <f t="shared" si="1559"/>
        <v>休</v>
      </c>
      <c r="EJ33" s="53" t="str">
        <f t="shared" si="1559"/>
        <v>休</v>
      </c>
      <c r="EK33" s="53" t="str">
        <f t="shared" si="1559"/>
        <v/>
      </c>
      <c r="EL33" s="53" t="str">
        <f t="shared" si="1559"/>
        <v/>
      </c>
      <c r="EM33" s="53" t="str">
        <f t="shared" si="1559"/>
        <v/>
      </c>
      <c r="EN33" s="53" t="str">
        <f t="shared" si="1559"/>
        <v/>
      </c>
      <c r="EO33" s="54" t="str">
        <f t="shared" si="1559"/>
        <v>休</v>
      </c>
      <c r="EP33" s="52" t="str">
        <f t="shared" si="1559"/>
        <v>休</v>
      </c>
      <c r="EQ33" s="53" t="str">
        <f t="shared" si="1559"/>
        <v/>
      </c>
      <c r="ER33" s="53" t="str">
        <f t="shared" si="1559"/>
        <v/>
      </c>
      <c r="ES33" s="53" t="str">
        <f t="shared" si="1559"/>
        <v/>
      </c>
      <c r="ET33" s="53" t="str">
        <f t="shared" si="1559"/>
        <v/>
      </c>
      <c r="EU33" s="53" t="str">
        <f t="shared" si="1559"/>
        <v/>
      </c>
      <c r="EV33" s="54" t="str">
        <f t="shared" si="1559"/>
        <v>休</v>
      </c>
      <c r="EW33" s="52" t="str">
        <f t="shared" si="1559"/>
        <v>休</v>
      </c>
      <c r="EX33" s="53" t="str">
        <f t="shared" si="1559"/>
        <v/>
      </c>
      <c r="EY33" s="53" t="str">
        <f t="shared" si="1559"/>
        <v/>
      </c>
      <c r="EZ33" s="53" t="str">
        <f t="shared" si="1559"/>
        <v/>
      </c>
      <c r="FA33" s="53" t="str">
        <f t="shared" si="1559"/>
        <v/>
      </c>
      <c r="FB33" s="53" t="str">
        <f t="shared" si="1559"/>
        <v/>
      </c>
      <c r="FC33" s="54" t="str">
        <f t="shared" si="1559"/>
        <v>休</v>
      </c>
      <c r="FD33" s="52" t="str">
        <f t="shared" si="1559"/>
        <v>休</v>
      </c>
      <c r="FE33" s="53" t="str">
        <f t="shared" si="1559"/>
        <v/>
      </c>
      <c r="FF33" s="53" t="str">
        <f t="shared" si="1559"/>
        <v/>
      </c>
      <c r="FG33" s="53" t="str">
        <f t="shared" si="1559"/>
        <v/>
      </c>
      <c r="FH33" s="53" t="str">
        <f t="shared" si="1559"/>
        <v/>
      </c>
      <c r="FI33" s="53" t="str">
        <f t="shared" si="1559"/>
        <v/>
      </c>
      <c r="FJ33" s="54" t="str">
        <f t="shared" si="1559"/>
        <v>休</v>
      </c>
      <c r="FK33" s="52" t="str">
        <f t="shared" si="1559"/>
        <v>休</v>
      </c>
      <c r="FL33" s="53" t="str">
        <f t="shared" si="1559"/>
        <v/>
      </c>
      <c r="FM33" s="53" t="str">
        <f t="shared" si="1559"/>
        <v/>
      </c>
      <c r="FN33" s="53" t="str">
        <f t="shared" si="1559"/>
        <v/>
      </c>
      <c r="FO33" s="53" t="str">
        <f t="shared" si="1559"/>
        <v/>
      </c>
      <c r="FP33" s="53" t="str">
        <f t="shared" si="1559"/>
        <v/>
      </c>
      <c r="FQ33" s="54" t="str">
        <f t="shared" si="1559"/>
        <v>休</v>
      </c>
      <c r="FR33" s="52" t="str">
        <f t="shared" si="1559"/>
        <v>休</v>
      </c>
      <c r="FS33" s="53" t="str">
        <f t="shared" si="1559"/>
        <v>休</v>
      </c>
      <c r="FT33" s="53" t="str">
        <f t="shared" si="1559"/>
        <v/>
      </c>
      <c r="FU33" s="53" t="str">
        <f t="shared" si="1559"/>
        <v/>
      </c>
      <c r="FV33" s="53" t="str">
        <f t="shared" si="1559"/>
        <v/>
      </c>
      <c r="FW33" s="53" t="str">
        <f t="shared" si="1559"/>
        <v/>
      </c>
      <c r="FX33" s="54" t="str">
        <f t="shared" si="1559"/>
        <v>休</v>
      </c>
      <c r="FY33" s="52" t="str">
        <f t="shared" si="1559"/>
        <v>休</v>
      </c>
      <c r="FZ33" s="53" t="str">
        <f t="shared" si="1559"/>
        <v/>
      </c>
      <c r="GA33" s="53" t="str">
        <f t="shared" si="1559"/>
        <v>休</v>
      </c>
      <c r="GB33" s="53" t="str">
        <f t="shared" si="1559"/>
        <v/>
      </c>
      <c r="GC33" s="53" t="str">
        <f t="shared" si="1559"/>
        <v/>
      </c>
      <c r="GD33" s="53" t="str">
        <f t="shared" si="1559"/>
        <v/>
      </c>
      <c r="GE33" s="54" t="str">
        <f t="shared" si="1559"/>
        <v>休</v>
      </c>
      <c r="GF33" s="52" t="str">
        <f t="shared" si="1559"/>
        <v>休</v>
      </c>
      <c r="GG33" s="53" t="str">
        <f t="shared" si="1559"/>
        <v/>
      </c>
      <c r="GH33" s="53" t="str">
        <f t="shared" si="1559"/>
        <v/>
      </c>
      <c r="GI33" s="53" t="str">
        <f t="shared" si="1559"/>
        <v/>
      </c>
      <c r="GJ33" s="53" t="str">
        <f t="shared" si="1559"/>
        <v/>
      </c>
      <c r="GK33" s="53" t="str">
        <f t="shared" si="1559"/>
        <v/>
      </c>
      <c r="GL33" s="54" t="str">
        <f t="shared" si="1559"/>
        <v>休</v>
      </c>
      <c r="GM33" s="52" t="str">
        <f t="shared" si="1559"/>
        <v>休</v>
      </c>
      <c r="GN33" s="53" t="str">
        <f t="shared" si="1559"/>
        <v/>
      </c>
      <c r="GO33" s="53" t="str">
        <f t="shared" si="1559"/>
        <v/>
      </c>
      <c r="GP33" s="53" t="str">
        <f t="shared" ref="GP33:JA33" si="1560">IF(GP$12="休","休","")</f>
        <v/>
      </c>
      <c r="GQ33" s="53" t="str">
        <f t="shared" si="1560"/>
        <v/>
      </c>
      <c r="GR33" s="53" t="str">
        <f t="shared" si="1560"/>
        <v/>
      </c>
      <c r="GS33" s="54" t="str">
        <f t="shared" si="1560"/>
        <v>休</v>
      </c>
      <c r="GT33" s="52" t="str">
        <f t="shared" si="1560"/>
        <v>休</v>
      </c>
      <c r="GU33" s="53" t="str">
        <f t="shared" si="1560"/>
        <v>休</v>
      </c>
      <c r="GV33" s="53" t="str">
        <f t="shared" si="1560"/>
        <v/>
      </c>
      <c r="GW33" s="53" t="str">
        <f t="shared" si="1560"/>
        <v/>
      </c>
      <c r="GX33" s="53" t="str">
        <f t="shared" si="1560"/>
        <v/>
      </c>
      <c r="GY33" s="53" t="str">
        <f t="shared" si="1560"/>
        <v/>
      </c>
      <c r="GZ33" s="54" t="str">
        <f t="shared" si="1560"/>
        <v>休</v>
      </c>
      <c r="HA33" s="52" t="str">
        <f t="shared" si="1560"/>
        <v>休</v>
      </c>
      <c r="HB33" s="53" t="str">
        <f t="shared" si="1560"/>
        <v/>
      </c>
      <c r="HC33" s="53" t="str">
        <f t="shared" si="1560"/>
        <v/>
      </c>
      <c r="HD33" s="53" t="str">
        <f t="shared" si="1560"/>
        <v/>
      </c>
      <c r="HE33" s="53" t="str">
        <f t="shared" si="1560"/>
        <v/>
      </c>
      <c r="HF33" s="53" t="str">
        <f t="shared" si="1560"/>
        <v/>
      </c>
      <c r="HG33" s="54" t="str">
        <f t="shared" si="1560"/>
        <v>休</v>
      </c>
      <c r="HH33" s="52" t="str">
        <f t="shared" si="1560"/>
        <v>休</v>
      </c>
      <c r="HI33" s="53" t="str">
        <f t="shared" si="1560"/>
        <v/>
      </c>
      <c r="HJ33" s="53" t="str">
        <f t="shared" si="1560"/>
        <v/>
      </c>
      <c r="HK33" s="53" t="str">
        <f t="shared" si="1560"/>
        <v/>
      </c>
      <c r="HL33" s="53" t="str">
        <f t="shared" si="1560"/>
        <v/>
      </c>
      <c r="HM33" s="53" t="str">
        <f t="shared" si="1560"/>
        <v/>
      </c>
      <c r="HN33" s="54" t="str">
        <f t="shared" si="1560"/>
        <v>休</v>
      </c>
      <c r="HO33" s="52" t="str">
        <f t="shared" si="1560"/>
        <v>休</v>
      </c>
      <c r="HP33" s="53" t="str">
        <f t="shared" si="1560"/>
        <v>休</v>
      </c>
      <c r="HQ33" s="53" t="str">
        <f t="shared" si="1560"/>
        <v/>
      </c>
      <c r="HR33" s="53" t="str">
        <f t="shared" si="1560"/>
        <v/>
      </c>
      <c r="HS33" s="53" t="str">
        <f t="shared" si="1560"/>
        <v/>
      </c>
      <c r="HT33" s="53" t="str">
        <f t="shared" si="1560"/>
        <v/>
      </c>
      <c r="HU33" s="54" t="str">
        <f t="shared" si="1560"/>
        <v>休</v>
      </c>
      <c r="HV33" s="52" t="str">
        <f t="shared" si="1560"/>
        <v>休</v>
      </c>
      <c r="HW33" s="53" t="str">
        <f t="shared" si="1560"/>
        <v/>
      </c>
      <c r="HX33" s="53" t="str">
        <f t="shared" si="1560"/>
        <v/>
      </c>
      <c r="HY33" s="53" t="str">
        <f t="shared" si="1560"/>
        <v/>
      </c>
      <c r="HZ33" s="53" t="str">
        <f t="shared" si="1560"/>
        <v/>
      </c>
      <c r="IA33" s="53" t="str">
        <f t="shared" si="1560"/>
        <v/>
      </c>
      <c r="IB33" s="54" t="str">
        <f t="shared" si="1560"/>
        <v>休</v>
      </c>
      <c r="IC33" s="52" t="str">
        <f t="shared" si="1560"/>
        <v>休</v>
      </c>
      <c r="ID33" s="53" t="str">
        <f t="shared" si="1560"/>
        <v/>
      </c>
      <c r="IE33" s="53" t="str">
        <f t="shared" si="1560"/>
        <v/>
      </c>
      <c r="IF33" s="53" t="str">
        <f t="shared" si="1560"/>
        <v/>
      </c>
      <c r="IG33" s="53" t="str">
        <f t="shared" si="1560"/>
        <v/>
      </c>
      <c r="IH33" s="53" t="str">
        <f t="shared" si="1560"/>
        <v/>
      </c>
      <c r="II33" s="54" t="str">
        <f t="shared" si="1560"/>
        <v>休</v>
      </c>
      <c r="IJ33" s="52" t="str">
        <f t="shared" si="1560"/>
        <v>休</v>
      </c>
      <c r="IK33" s="53" t="str">
        <f t="shared" si="1560"/>
        <v>休</v>
      </c>
      <c r="IL33" s="53" t="str">
        <f t="shared" si="1560"/>
        <v/>
      </c>
      <c r="IM33" s="53" t="str">
        <f t="shared" si="1560"/>
        <v/>
      </c>
      <c r="IN33" s="53" t="str">
        <f t="shared" si="1560"/>
        <v/>
      </c>
      <c r="IO33" s="53" t="str">
        <f t="shared" si="1560"/>
        <v/>
      </c>
      <c r="IP33" s="54" t="str">
        <f t="shared" si="1560"/>
        <v>休</v>
      </c>
      <c r="IQ33" s="52" t="str">
        <f t="shared" si="1560"/>
        <v>休</v>
      </c>
      <c r="IR33" s="53" t="str">
        <f t="shared" si="1560"/>
        <v/>
      </c>
      <c r="IS33" s="53" t="str">
        <f t="shared" si="1560"/>
        <v/>
      </c>
      <c r="IT33" s="53" t="str">
        <f t="shared" si="1560"/>
        <v/>
      </c>
      <c r="IU33" s="53" t="str">
        <f t="shared" si="1560"/>
        <v/>
      </c>
      <c r="IV33" s="53" t="str">
        <f t="shared" si="1560"/>
        <v/>
      </c>
      <c r="IW33" s="54" t="str">
        <f t="shared" si="1560"/>
        <v>休</v>
      </c>
      <c r="IX33" s="52" t="str">
        <f t="shared" si="1560"/>
        <v>休</v>
      </c>
      <c r="IY33" s="53" t="str">
        <f t="shared" si="1560"/>
        <v/>
      </c>
      <c r="IZ33" s="53" t="str">
        <f t="shared" si="1560"/>
        <v/>
      </c>
      <c r="JA33" s="53" t="str">
        <f t="shared" si="1560"/>
        <v/>
      </c>
      <c r="JB33" s="53" t="str">
        <f t="shared" ref="JB33:LM33" si="1561">IF(JB$12="休","休","")</f>
        <v/>
      </c>
      <c r="JC33" s="53" t="str">
        <f t="shared" si="1561"/>
        <v/>
      </c>
      <c r="JD33" s="54" t="str">
        <f t="shared" si="1561"/>
        <v>休</v>
      </c>
      <c r="JE33" s="52" t="str">
        <f t="shared" si="1561"/>
        <v>休</v>
      </c>
      <c r="JF33" s="53" t="str">
        <f t="shared" si="1561"/>
        <v/>
      </c>
      <c r="JG33" s="53" t="str">
        <f t="shared" si="1561"/>
        <v/>
      </c>
      <c r="JH33" s="53" t="str">
        <f t="shared" si="1561"/>
        <v/>
      </c>
      <c r="JI33" s="53" t="str">
        <f t="shared" si="1561"/>
        <v/>
      </c>
      <c r="JJ33" s="53" t="str">
        <f t="shared" si="1561"/>
        <v/>
      </c>
      <c r="JK33" s="54" t="str">
        <f t="shared" si="1561"/>
        <v>休</v>
      </c>
      <c r="JL33" s="52" t="str">
        <f t="shared" si="1561"/>
        <v>休</v>
      </c>
      <c r="JM33" s="53" t="str">
        <f t="shared" si="1561"/>
        <v/>
      </c>
      <c r="JN33" s="53" t="str">
        <f t="shared" si="1561"/>
        <v/>
      </c>
      <c r="JO33" s="53" t="str">
        <f t="shared" si="1561"/>
        <v/>
      </c>
      <c r="JP33" s="53" t="str">
        <f t="shared" si="1561"/>
        <v/>
      </c>
      <c r="JQ33" s="53" t="str">
        <f t="shared" si="1561"/>
        <v/>
      </c>
      <c r="JR33" s="54" t="str">
        <f t="shared" si="1561"/>
        <v>休</v>
      </c>
      <c r="JS33" s="52" t="str">
        <f t="shared" si="1561"/>
        <v>休</v>
      </c>
      <c r="JT33" s="53" t="str">
        <f t="shared" si="1561"/>
        <v/>
      </c>
      <c r="JU33" s="53" t="str">
        <f t="shared" si="1561"/>
        <v/>
      </c>
      <c r="JV33" s="53" t="str">
        <f t="shared" si="1561"/>
        <v/>
      </c>
      <c r="JW33" s="53" t="str">
        <f t="shared" si="1561"/>
        <v/>
      </c>
      <c r="JX33" s="53" t="str">
        <f t="shared" si="1561"/>
        <v/>
      </c>
      <c r="JY33" s="54" t="str">
        <f t="shared" si="1561"/>
        <v>休</v>
      </c>
      <c r="JZ33" s="52" t="str">
        <f t="shared" si="1561"/>
        <v>休</v>
      </c>
      <c r="KA33" s="53" t="str">
        <f t="shared" si="1561"/>
        <v/>
      </c>
      <c r="KB33" s="53" t="str">
        <f t="shared" si="1561"/>
        <v/>
      </c>
      <c r="KC33" s="53" t="str">
        <f t="shared" si="1561"/>
        <v/>
      </c>
      <c r="KD33" s="53" t="str">
        <f t="shared" si="1561"/>
        <v/>
      </c>
      <c r="KE33" s="53" t="str">
        <f t="shared" si="1561"/>
        <v/>
      </c>
      <c r="KF33" s="54" t="str">
        <f t="shared" si="1561"/>
        <v>休</v>
      </c>
      <c r="KG33" s="52" t="str">
        <f t="shared" si="1561"/>
        <v>休</v>
      </c>
      <c r="KH33" s="53" t="str">
        <f t="shared" si="1561"/>
        <v/>
      </c>
      <c r="KI33" s="53" t="str">
        <f t="shared" si="1561"/>
        <v/>
      </c>
      <c r="KJ33" s="53" t="str">
        <f t="shared" si="1561"/>
        <v/>
      </c>
      <c r="KK33" s="53" t="str">
        <f t="shared" si="1561"/>
        <v/>
      </c>
      <c r="KL33" s="53" t="str">
        <f t="shared" si="1561"/>
        <v/>
      </c>
      <c r="KM33" s="54" t="str">
        <f t="shared" si="1561"/>
        <v>休</v>
      </c>
      <c r="KN33" s="52" t="str">
        <f t="shared" si="1561"/>
        <v>休</v>
      </c>
      <c r="KO33" s="53" t="str">
        <f t="shared" si="1561"/>
        <v/>
      </c>
      <c r="KP33" s="53" t="str">
        <f t="shared" si="1561"/>
        <v/>
      </c>
      <c r="KQ33" s="53" t="str">
        <f t="shared" si="1561"/>
        <v/>
      </c>
      <c r="KR33" s="53" t="str">
        <f t="shared" si="1561"/>
        <v/>
      </c>
      <c r="KS33" s="53" t="str">
        <f t="shared" si="1561"/>
        <v/>
      </c>
      <c r="KT33" s="54" t="str">
        <f t="shared" si="1561"/>
        <v>休</v>
      </c>
      <c r="KU33" s="52" t="str">
        <f t="shared" si="1561"/>
        <v>休</v>
      </c>
      <c r="KV33" s="53" t="str">
        <f t="shared" si="1561"/>
        <v/>
      </c>
      <c r="KW33" s="53" t="str">
        <f t="shared" si="1561"/>
        <v/>
      </c>
      <c r="KX33" s="53" t="str">
        <f t="shared" si="1561"/>
        <v/>
      </c>
      <c r="KY33" s="53" t="str">
        <f t="shared" si="1561"/>
        <v/>
      </c>
      <c r="KZ33" s="53" t="str">
        <f t="shared" si="1561"/>
        <v/>
      </c>
      <c r="LA33" s="54" t="str">
        <f t="shared" si="1561"/>
        <v>休</v>
      </c>
      <c r="LB33" s="52" t="str">
        <f t="shared" si="1561"/>
        <v>休</v>
      </c>
      <c r="LC33" s="53" t="str">
        <f t="shared" si="1561"/>
        <v/>
      </c>
      <c r="LD33" s="53" t="str">
        <f t="shared" si="1561"/>
        <v/>
      </c>
      <c r="LE33" s="53" t="str">
        <f t="shared" si="1561"/>
        <v/>
      </c>
      <c r="LF33" s="53" t="str">
        <f t="shared" si="1561"/>
        <v/>
      </c>
      <c r="LG33" s="53" t="str">
        <f t="shared" si="1561"/>
        <v/>
      </c>
      <c r="LH33" s="54" t="str">
        <f t="shared" si="1561"/>
        <v>休</v>
      </c>
      <c r="LI33" s="52" t="str">
        <f t="shared" si="1561"/>
        <v>休</v>
      </c>
      <c r="LJ33" s="53" t="str">
        <f t="shared" si="1561"/>
        <v/>
      </c>
      <c r="LK33" s="53" t="str">
        <f t="shared" si="1561"/>
        <v/>
      </c>
      <c r="LL33" s="53" t="str">
        <f t="shared" si="1561"/>
        <v/>
      </c>
      <c r="LM33" s="53" t="str">
        <f t="shared" si="1561"/>
        <v/>
      </c>
      <c r="LN33" s="53" t="str">
        <f t="shared" ref="LN33:NY33" si="1562">IF(LN$12="休","休","")</f>
        <v/>
      </c>
      <c r="LO33" s="54" t="str">
        <f t="shared" si="1562"/>
        <v>休</v>
      </c>
      <c r="LP33" s="52" t="str">
        <f t="shared" si="1562"/>
        <v>休</v>
      </c>
      <c r="LQ33" s="53" t="str">
        <f t="shared" si="1562"/>
        <v/>
      </c>
      <c r="LR33" s="53" t="str">
        <f t="shared" si="1562"/>
        <v/>
      </c>
      <c r="LS33" s="53" t="str">
        <f t="shared" si="1562"/>
        <v/>
      </c>
      <c r="LT33" s="53" t="str">
        <f t="shared" si="1562"/>
        <v/>
      </c>
      <c r="LU33" s="53" t="str">
        <f t="shared" si="1562"/>
        <v/>
      </c>
      <c r="LV33" s="54" t="str">
        <f t="shared" si="1562"/>
        <v>休</v>
      </c>
      <c r="LW33" s="52" t="str">
        <f t="shared" si="1562"/>
        <v>休</v>
      </c>
      <c r="LX33" s="53" t="str">
        <f t="shared" si="1562"/>
        <v/>
      </c>
      <c r="LY33" s="53" t="str">
        <f t="shared" si="1562"/>
        <v/>
      </c>
      <c r="LZ33" s="53" t="str">
        <f t="shared" si="1562"/>
        <v/>
      </c>
      <c r="MA33" s="53" t="str">
        <f t="shared" si="1562"/>
        <v/>
      </c>
      <c r="MB33" s="53" t="str">
        <f t="shared" si="1562"/>
        <v/>
      </c>
      <c r="MC33" s="54" t="str">
        <f t="shared" si="1562"/>
        <v>休</v>
      </c>
      <c r="MD33" s="52" t="str">
        <f t="shared" si="1562"/>
        <v>休</v>
      </c>
      <c r="ME33" s="53" t="str">
        <f t="shared" si="1562"/>
        <v/>
      </c>
      <c r="MF33" s="53" t="str">
        <f t="shared" si="1562"/>
        <v/>
      </c>
      <c r="MG33" s="53" t="str">
        <f t="shared" si="1562"/>
        <v/>
      </c>
      <c r="MH33" s="53" t="str">
        <f t="shared" si="1562"/>
        <v/>
      </c>
      <c r="MI33" s="53" t="str">
        <f t="shared" si="1562"/>
        <v/>
      </c>
      <c r="MJ33" s="54" t="str">
        <f t="shared" si="1562"/>
        <v>休</v>
      </c>
      <c r="MK33" s="52" t="str">
        <f t="shared" si="1562"/>
        <v>休</v>
      </c>
      <c r="ML33" s="53" t="str">
        <f t="shared" si="1562"/>
        <v/>
      </c>
      <c r="MM33" s="53" t="str">
        <f t="shared" si="1562"/>
        <v/>
      </c>
      <c r="MN33" s="53" t="str">
        <f t="shared" si="1562"/>
        <v/>
      </c>
      <c r="MO33" s="53" t="str">
        <f t="shared" si="1562"/>
        <v/>
      </c>
      <c r="MP33" s="53" t="str">
        <f t="shared" si="1562"/>
        <v/>
      </c>
      <c r="MQ33" s="54" t="str">
        <f t="shared" si="1562"/>
        <v>休</v>
      </c>
      <c r="MR33" s="52" t="str">
        <f t="shared" si="1562"/>
        <v>休</v>
      </c>
      <c r="MS33" s="53" t="str">
        <f t="shared" si="1562"/>
        <v/>
      </c>
      <c r="MT33" s="53" t="str">
        <f t="shared" si="1562"/>
        <v/>
      </c>
      <c r="MU33" s="53" t="str">
        <f t="shared" si="1562"/>
        <v/>
      </c>
      <c r="MV33" s="53" t="str">
        <f t="shared" si="1562"/>
        <v/>
      </c>
      <c r="MW33" s="53" t="str">
        <f t="shared" si="1562"/>
        <v/>
      </c>
      <c r="MX33" s="54" t="str">
        <f t="shared" si="1562"/>
        <v>休</v>
      </c>
      <c r="MY33" s="52" t="str">
        <f t="shared" si="1562"/>
        <v>休</v>
      </c>
      <c r="MZ33" s="53" t="str">
        <f t="shared" si="1562"/>
        <v/>
      </c>
      <c r="NA33" s="53" t="str">
        <f t="shared" si="1562"/>
        <v/>
      </c>
      <c r="NB33" s="53" t="str">
        <f t="shared" si="1562"/>
        <v/>
      </c>
      <c r="NC33" s="53" t="str">
        <f t="shared" si="1562"/>
        <v/>
      </c>
      <c r="ND33" s="53" t="str">
        <f t="shared" si="1562"/>
        <v/>
      </c>
      <c r="NE33" s="54" t="str">
        <f t="shared" si="1562"/>
        <v>休</v>
      </c>
      <c r="NF33" s="52" t="str">
        <f t="shared" si="1562"/>
        <v>休</v>
      </c>
      <c r="NG33" s="53" t="str">
        <f t="shared" si="1562"/>
        <v/>
      </c>
      <c r="NH33" s="53" t="str">
        <f t="shared" si="1562"/>
        <v/>
      </c>
      <c r="NI33" s="53" t="str">
        <f t="shared" si="1562"/>
        <v/>
      </c>
      <c r="NJ33" s="53" t="str">
        <f t="shared" si="1562"/>
        <v/>
      </c>
      <c r="NK33" s="53" t="str">
        <f t="shared" si="1562"/>
        <v/>
      </c>
      <c r="NL33" s="54" t="str">
        <f t="shared" si="1562"/>
        <v/>
      </c>
      <c r="NM33" s="52" t="str">
        <f t="shared" si="1562"/>
        <v/>
      </c>
      <c r="NN33" s="53" t="str">
        <f t="shared" si="1562"/>
        <v/>
      </c>
      <c r="NO33" s="53" t="str">
        <f t="shared" si="1562"/>
        <v/>
      </c>
      <c r="NP33" s="53" t="str">
        <f t="shared" si="1562"/>
        <v/>
      </c>
      <c r="NQ33" s="53" t="str">
        <f t="shared" si="1562"/>
        <v/>
      </c>
      <c r="NR33" s="53" t="str">
        <f t="shared" si="1562"/>
        <v/>
      </c>
      <c r="NS33" s="54" t="str">
        <f t="shared" si="1562"/>
        <v/>
      </c>
      <c r="NT33" s="52" t="str">
        <f t="shared" si="1562"/>
        <v/>
      </c>
      <c r="NU33" s="53" t="str">
        <f t="shared" si="1562"/>
        <v/>
      </c>
      <c r="NV33" s="53" t="str">
        <f t="shared" si="1562"/>
        <v/>
      </c>
      <c r="NW33" s="53" t="str">
        <f t="shared" si="1562"/>
        <v/>
      </c>
      <c r="NX33" s="53" t="str">
        <f t="shared" si="1562"/>
        <v/>
      </c>
      <c r="NY33" s="53" t="str">
        <f t="shared" si="1562"/>
        <v/>
      </c>
      <c r="NZ33" s="54" t="str">
        <f t="shared" ref="NZ33:QK33" si="1563">IF(NZ$12="休","休","")</f>
        <v/>
      </c>
      <c r="OA33" s="52" t="str">
        <f t="shared" si="1563"/>
        <v/>
      </c>
      <c r="OB33" s="53" t="str">
        <f t="shared" si="1563"/>
        <v/>
      </c>
      <c r="OC33" s="53" t="str">
        <f t="shared" si="1563"/>
        <v/>
      </c>
      <c r="OD33" s="53" t="str">
        <f t="shared" si="1563"/>
        <v/>
      </c>
      <c r="OE33" s="53" t="str">
        <f t="shared" si="1563"/>
        <v/>
      </c>
      <c r="OF33" s="53" t="str">
        <f t="shared" si="1563"/>
        <v/>
      </c>
      <c r="OG33" s="54" t="str">
        <f t="shared" si="1563"/>
        <v/>
      </c>
      <c r="OH33" s="52" t="str">
        <f t="shared" si="1563"/>
        <v/>
      </c>
      <c r="OI33" s="53" t="str">
        <f t="shared" si="1563"/>
        <v/>
      </c>
      <c r="OJ33" s="53" t="str">
        <f t="shared" si="1563"/>
        <v/>
      </c>
      <c r="OK33" s="53" t="str">
        <f t="shared" si="1563"/>
        <v/>
      </c>
      <c r="OL33" s="53" t="str">
        <f t="shared" si="1563"/>
        <v/>
      </c>
      <c r="OM33" s="53" t="str">
        <f t="shared" si="1563"/>
        <v/>
      </c>
      <c r="ON33" s="54" t="str">
        <f t="shared" si="1563"/>
        <v/>
      </c>
      <c r="OO33" s="52" t="str">
        <f t="shared" si="1563"/>
        <v/>
      </c>
      <c r="OP33" s="53" t="str">
        <f t="shared" si="1563"/>
        <v/>
      </c>
      <c r="OQ33" s="53" t="str">
        <f t="shared" si="1563"/>
        <v/>
      </c>
      <c r="OR33" s="53" t="str">
        <f t="shared" si="1563"/>
        <v/>
      </c>
      <c r="OS33" s="53" t="str">
        <f t="shared" si="1563"/>
        <v/>
      </c>
      <c r="OT33" s="53" t="str">
        <f t="shared" si="1563"/>
        <v/>
      </c>
      <c r="OU33" s="54" t="str">
        <f t="shared" si="1563"/>
        <v/>
      </c>
      <c r="OV33" s="52" t="str">
        <f t="shared" si="1563"/>
        <v/>
      </c>
      <c r="OW33" s="53" t="str">
        <f t="shared" si="1563"/>
        <v/>
      </c>
      <c r="OX33" s="53" t="str">
        <f t="shared" si="1563"/>
        <v/>
      </c>
      <c r="OY33" s="53" t="str">
        <f t="shared" si="1563"/>
        <v/>
      </c>
      <c r="OZ33" s="53" t="str">
        <f t="shared" si="1563"/>
        <v/>
      </c>
      <c r="PA33" s="53" t="str">
        <f t="shared" si="1563"/>
        <v/>
      </c>
      <c r="PB33" s="54" t="str">
        <f t="shared" si="1563"/>
        <v/>
      </c>
      <c r="PC33" s="52" t="str">
        <f t="shared" si="1563"/>
        <v/>
      </c>
      <c r="PD33" s="53" t="str">
        <f t="shared" si="1563"/>
        <v/>
      </c>
      <c r="PE33" s="53" t="str">
        <f t="shared" si="1563"/>
        <v/>
      </c>
      <c r="PF33" s="53" t="str">
        <f t="shared" si="1563"/>
        <v/>
      </c>
      <c r="PG33" s="53" t="str">
        <f t="shared" si="1563"/>
        <v/>
      </c>
      <c r="PH33" s="53" t="str">
        <f t="shared" si="1563"/>
        <v/>
      </c>
      <c r="PI33" s="54" t="str">
        <f t="shared" si="1563"/>
        <v/>
      </c>
      <c r="PJ33" s="52" t="str">
        <f t="shared" si="1563"/>
        <v/>
      </c>
      <c r="PK33" s="53" t="str">
        <f t="shared" si="1563"/>
        <v/>
      </c>
      <c r="PL33" s="53" t="str">
        <f t="shared" si="1563"/>
        <v/>
      </c>
      <c r="PM33" s="53" t="str">
        <f t="shared" si="1563"/>
        <v/>
      </c>
      <c r="PN33" s="53" t="str">
        <f t="shared" si="1563"/>
        <v/>
      </c>
      <c r="PO33" s="53" t="str">
        <f t="shared" si="1563"/>
        <v/>
      </c>
      <c r="PP33" s="54" t="str">
        <f t="shared" si="1563"/>
        <v/>
      </c>
      <c r="PQ33" s="52" t="str">
        <f t="shared" si="1563"/>
        <v/>
      </c>
      <c r="PR33" s="53" t="str">
        <f t="shared" si="1563"/>
        <v/>
      </c>
      <c r="PS33" s="53" t="str">
        <f t="shared" si="1563"/>
        <v/>
      </c>
      <c r="PT33" s="53" t="str">
        <f t="shared" si="1563"/>
        <v/>
      </c>
      <c r="PU33" s="53" t="str">
        <f t="shared" si="1563"/>
        <v/>
      </c>
      <c r="PV33" s="53" t="str">
        <f t="shared" si="1563"/>
        <v/>
      </c>
      <c r="PW33" s="54" t="str">
        <f t="shared" si="1563"/>
        <v/>
      </c>
      <c r="PX33" s="52" t="str">
        <f t="shared" si="1563"/>
        <v/>
      </c>
      <c r="PY33" s="53" t="str">
        <f t="shared" si="1563"/>
        <v/>
      </c>
      <c r="PZ33" s="53" t="str">
        <f t="shared" si="1563"/>
        <v/>
      </c>
      <c r="QA33" s="53" t="str">
        <f t="shared" si="1563"/>
        <v/>
      </c>
      <c r="QB33" s="53" t="str">
        <f t="shared" si="1563"/>
        <v/>
      </c>
      <c r="QC33" s="53" t="str">
        <f t="shared" si="1563"/>
        <v/>
      </c>
      <c r="QD33" s="54" t="str">
        <f t="shared" si="1563"/>
        <v/>
      </c>
      <c r="QE33" s="52" t="str">
        <f t="shared" si="1563"/>
        <v/>
      </c>
      <c r="QF33" s="53" t="str">
        <f t="shared" si="1563"/>
        <v/>
      </c>
      <c r="QG33" s="53" t="str">
        <f t="shared" si="1563"/>
        <v/>
      </c>
      <c r="QH33" s="53" t="str">
        <f t="shared" si="1563"/>
        <v/>
      </c>
      <c r="QI33" s="53" t="str">
        <f t="shared" si="1563"/>
        <v/>
      </c>
      <c r="QJ33" s="53" t="str">
        <f t="shared" si="1563"/>
        <v/>
      </c>
      <c r="QK33" s="54" t="str">
        <f t="shared" si="1563"/>
        <v/>
      </c>
      <c r="QL33" s="52" t="str">
        <f t="shared" ref="QL33:SW33" si="1564">IF(QL$12="休","休","")</f>
        <v/>
      </c>
      <c r="QM33" s="53" t="str">
        <f t="shared" si="1564"/>
        <v/>
      </c>
      <c r="QN33" s="53" t="str">
        <f t="shared" si="1564"/>
        <v/>
      </c>
      <c r="QO33" s="53" t="str">
        <f t="shared" si="1564"/>
        <v/>
      </c>
      <c r="QP33" s="53" t="str">
        <f t="shared" si="1564"/>
        <v/>
      </c>
      <c r="QQ33" s="53" t="str">
        <f t="shared" si="1564"/>
        <v/>
      </c>
      <c r="QR33" s="54" t="str">
        <f t="shared" si="1564"/>
        <v/>
      </c>
      <c r="QS33" s="52" t="str">
        <f t="shared" si="1564"/>
        <v/>
      </c>
      <c r="QT33" s="53" t="str">
        <f t="shared" si="1564"/>
        <v/>
      </c>
      <c r="QU33" s="53" t="str">
        <f t="shared" si="1564"/>
        <v/>
      </c>
      <c r="QV33" s="53" t="str">
        <f t="shared" si="1564"/>
        <v/>
      </c>
      <c r="QW33" s="53" t="str">
        <f t="shared" si="1564"/>
        <v/>
      </c>
      <c r="QX33" s="53" t="str">
        <f t="shared" si="1564"/>
        <v/>
      </c>
      <c r="QY33" s="54" t="str">
        <f t="shared" si="1564"/>
        <v/>
      </c>
      <c r="QZ33" s="52" t="str">
        <f t="shared" si="1564"/>
        <v/>
      </c>
      <c r="RA33" s="53" t="str">
        <f t="shared" si="1564"/>
        <v/>
      </c>
      <c r="RB33" s="53" t="str">
        <f t="shared" si="1564"/>
        <v/>
      </c>
      <c r="RC33" s="53" t="str">
        <f t="shared" si="1564"/>
        <v/>
      </c>
      <c r="RD33" s="53" t="str">
        <f t="shared" si="1564"/>
        <v/>
      </c>
      <c r="RE33" s="53" t="str">
        <f t="shared" si="1564"/>
        <v/>
      </c>
      <c r="RF33" s="54" t="str">
        <f t="shared" si="1564"/>
        <v/>
      </c>
      <c r="RG33" s="52" t="str">
        <f t="shared" si="1564"/>
        <v/>
      </c>
      <c r="RH33" s="53" t="str">
        <f t="shared" si="1564"/>
        <v/>
      </c>
      <c r="RI33" s="53" t="str">
        <f t="shared" si="1564"/>
        <v/>
      </c>
      <c r="RJ33" s="53" t="str">
        <f t="shared" si="1564"/>
        <v/>
      </c>
      <c r="RK33" s="53" t="str">
        <f t="shared" si="1564"/>
        <v/>
      </c>
      <c r="RL33" s="53" t="str">
        <f t="shared" si="1564"/>
        <v/>
      </c>
      <c r="RM33" s="54" t="str">
        <f t="shared" si="1564"/>
        <v/>
      </c>
      <c r="RN33" s="52" t="str">
        <f t="shared" si="1564"/>
        <v/>
      </c>
      <c r="RO33" s="53" t="str">
        <f t="shared" si="1564"/>
        <v/>
      </c>
      <c r="RP33" s="53" t="str">
        <f t="shared" si="1564"/>
        <v/>
      </c>
      <c r="RQ33" s="53" t="str">
        <f t="shared" si="1564"/>
        <v/>
      </c>
      <c r="RR33" s="53" t="str">
        <f t="shared" si="1564"/>
        <v/>
      </c>
      <c r="RS33" s="53" t="str">
        <f t="shared" si="1564"/>
        <v/>
      </c>
      <c r="RT33" s="54" t="str">
        <f t="shared" si="1564"/>
        <v/>
      </c>
      <c r="RU33" s="52" t="str">
        <f t="shared" si="1564"/>
        <v/>
      </c>
      <c r="RV33" s="53" t="str">
        <f t="shared" si="1564"/>
        <v/>
      </c>
      <c r="RW33" s="53" t="str">
        <f t="shared" si="1564"/>
        <v/>
      </c>
      <c r="RX33" s="53" t="str">
        <f t="shared" si="1564"/>
        <v/>
      </c>
      <c r="RY33" s="53" t="str">
        <f t="shared" si="1564"/>
        <v/>
      </c>
      <c r="RZ33" s="53" t="str">
        <f t="shared" si="1564"/>
        <v/>
      </c>
      <c r="SA33" s="54" t="str">
        <f t="shared" si="1564"/>
        <v/>
      </c>
      <c r="SB33" s="52" t="str">
        <f t="shared" si="1564"/>
        <v/>
      </c>
      <c r="SC33" s="53" t="str">
        <f t="shared" si="1564"/>
        <v/>
      </c>
      <c r="SD33" s="53" t="str">
        <f t="shared" si="1564"/>
        <v/>
      </c>
      <c r="SE33" s="53" t="str">
        <f t="shared" si="1564"/>
        <v/>
      </c>
      <c r="SF33" s="53" t="str">
        <f t="shared" si="1564"/>
        <v/>
      </c>
      <c r="SG33" s="53" t="str">
        <f t="shared" si="1564"/>
        <v/>
      </c>
      <c r="SH33" s="54" t="str">
        <f t="shared" si="1564"/>
        <v/>
      </c>
      <c r="SI33" s="52" t="str">
        <f t="shared" si="1564"/>
        <v/>
      </c>
      <c r="SJ33" s="53" t="str">
        <f t="shared" si="1564"/>
        <v/>
      </c>
      <c r="SK33" s="53" t="str">
        <f t="shared" si="1564"/>
        <v/>
      </c>
      <c r="SL33" s="53" t="str">
        <f t="shared" si="1564"/>
        <v/>
      </c>
      <c r="SM33" s="53" t="str">
        <f t="shared" si="1564"/>
        <v/>
      </c>
      <c r="SN33" s="53" t="str">
        <f t="shared" si="1564"/>
        <v/>
      </c>
      <c r="SO33" s="54" t="str">
        <f t="shared" si="1564"/>
        <v/>
      </c>
      <c r="SP33" s="52" t="str">
        <f t="shared" si="1564"/>
        <v/>
      </c>
      <c r="SQ33" s="53" t="str">
        <f t="shared" si="1564"/>
        <v/>
      </c>
      <c r="SR33" s="53" t="str">
        <f t="shared" si="1564"/>
        <v/>
      </c>
      <c r="SS33" s="53" t="str">
        <f t="shared" si="1564"/>
        <v/>
      </c>
      <c r="ST33" s="53" t="str">
        <f t="shared" si="1564"/>
        <v/>
      </c>
      <c r="SU33" s="53" t="str">
        <f t="shared" si="1564"/>
        <v/>
      </c>
      <c r="SV33" s="54" t="str">
        <f t="shared" si="1564"/>
        <v/>
      </c>
      <c r="SW33" s="52" t="str">
        <f t="shared" si="1564"/>
        <v/>
      </c>
      <c r="SX33" s="53" t="str">
        <f t="shared" ref="SX33:VI33" si="1565">IF(SX$12="休","休","")</f>
        <v/>
      </c>
      <c r="SY33" s="53" t="str">
        <f t="shared" si="1565"/>
        <v/>
      </c>
      <c r="SZ33" s="53" t="str">
        <f t="shared" si="1565"/>
        <v/>
      </c>
      <c r="TA33" s="53" t="str">
        <f t="shared" si="1565"/>
        <v/>
      </c>
      <c r="TB33" s="53" t="str">
        <f t="shared" si="1565"/>
        <v/>
      </c>
      <c r="TC33" s="54" t="str">
        <f t="shared" si="1565"/>
        <v/>
      </c>
      <c r="TD33" s="52" t="str">
        <f t="shared" si="1565"/>
        <v/>
      </c>
      <c r="TE33" s="53" t="str">
        <f t="shared" si="1565"/>
        <v/>
      </c>
      <c r="TF33" s="53" t="str">
        <f t="shared" si="1565"/>
        <v/>
      </c>
      <c r="TG33" s="53" t="str">
        <f t="shared" si="1565"/>
        <v/>
      </c>
      <c r="TH33" s="53" t="str">
        <f t="shared" si="1565"/>
        <v/>
      </c>
      <c r="TI33" s="53" t="str">
        <f t="shared" si="1565"/>
        <v/>
      </c>
      <c r="TJ33" s="54" t="str">
        <f t="shared" si="1565"/>
        <v/>
      </c>
      <c r="TK33" s="52" t="str">
        <f t="shared" si="1565"/>
        <v/>
      </c>
      <c r="TL33" s="53" t="str">
        <f t="shared" si="1565"/>
        <v/>
      </c>
      <c r="TM33" s="53" t="str">
        <f t="shared" si="1565"/>
        <v/>
      </c>
      <c r="TN33" s="53" t="str">
        <f t="shared" si="1565"/>
        <v/>
      </c>
      <c r="TO33" s="53" t="str">
        <f t="shared" si="1565"/>
        <v/>
      </c>
      <c r="TP33" s="53" t="str">
        <f t="shared" si="1565"/>
        <v/>
      </c>
      <c r="TQ33" s="54" t="str">
        <f t="shared" si="1565"/>
        <v/>
      </c>
      <c r="TR33" s="52" t="str">
        <f t="shared" si="1565"/>
        <v/>
      </c>
      <c r="TS33" s="53" t="str">
        <f t="shared" si="1565"/>
        <v/>
      </c>
      <c r="TT33" s="53" t="str">
        <f t="shared" si="1565"/>
        <v/>
      </c>
      <c r="TU33" s="53" t="str">
        <f t="shared" si="1565"/>
        <v/>
      </c>
      <c r="TV33" s="53" t="str">
        <f t="shared" si="1565"/>
        <v/>
      </c>
      <c r="TW33" s="53" t="str">
        <f t="shared" si="1565"/>
        <v/>
      </c>
      <c r="TX33" s="54" t="str">
        <f t="shared" si="1565"/>
        <v/>
      </c>
      <c r="TY33" s="52" t="str">
        <f t="shared" si="1565"/>
        <v/>
      </c>
      <c r="TZ33" s="53" t="str">
        <f t="shared" si="1565"/>
        <v/>
      </c>
      <c r="UA33" s="53" t="str">
        <f t="shared" si="1565"/>
        <v/>
      </c>
      <c r="UB33" s="53" t="str">
        <f t="shared" si="1565"/>
        <v/>
      </c>
      <c r="UC33" s="53" t="str">
        <f t="shared" si="1565"/>
        <v/>
      </c>
      <c r="UD33" s="53" t="str">
        <f t="shared" si="1565"/>
        <v/>
      </c>
      <c r="UE33" s="54" t="str">
        <f t="shared" si="1565"/>
        <v/>
      </c>
      <c r="UF33" s="52" t="str">
        <f t="shared" si="1565"/>
        <v/>
      </c>
      <c r="UG33" s="53" t="str">
        <f t="shared" si="1565"/>
        <v/>
      </c>
      <c r="UH33" s="53" t="str">
        <f t="shared" si="1565"/>
        <v/>
      </c>
      <c r="UI33" s="53" t="str">
        <f t="shared" si="1565"/>
        <v/>
      </c>
      <c r="UJ33" s="53" t="str">
        <f t="shared" si="1565"/>
        <v/>
      </c>
      <c r="UK33" s="53" t="str">
        <f t="shared" si="1565"/>
        <v/>
      </c>
      <c r="UL33" s="54" t="str">
        <f t="shared" si="1565"/>
        <v/>
      </c>
      <c r="UM33" s="52" t="str">
        <f t="shared" si="1565"/>
        <v/>
      </c>
      <c r="UN33" s="53" t="str">
        <f t="shared" si="1565"/>
        <v/>
      </c>
      <c r="UO33" s="53" t="str">
        <f t="shared" si="1565"/>
        <v/>
      </c>
      <c r="UP33" s="53" t="str">
        <f t="shared" si="1565"/>
        <v/>
      </c>
      <c r="UQ33" s="53" t="str">
        <f t="shared" si="1565"/>
        <v/>
      </c>
      <c r="UR33" s="53" t="str">
        <f t="shared" si="1565"/>
        <v/>
      </c>
      <c r="US33" s="54" t="str">
        <f t="shared" si="1565"/>
        <v/>
      </c>
      <c r="UT33" s="52" t="str">
        <f t="shared" si="1565"/>
        <v/>
      </c>
      <c r="UU33" s="53" t="str">
        <f t="shared" si="1565"/>
        <v/>
      </c>
      <c r="UV33" s="53" t="str">
        <f t="shared" si="1565"/>
        <v/>
      </c>
      <c r="UW33" s="53" t="str">
        <f t="shared" si="1565"/>
        <v/>
      </c>
      <c r="UX33" s="53" t="str">
        <f t="shared" si="1565"/>
        <v/>
      </c>
      <c r="UY33" s="53" t="str">
        <f t="shared" si="1565"/>
        <v/>
      </c>
      <c r="UZ33" s="54" t="str">
        <f t="shared" si="1565"/>
        <v/>
      </c>
      <c r="VA33" s="52" t="str">
        <f t="shared" si="1565"/>
        <v/>
      </c>
      <c r="VB33" s="53" t="str">
        <f t="shared" si="1565"/>
        <v/>
      </c>
      <c r="VC33" s="53" t="str">
        <f t="shared" si="1565"/>
        <v/>
      </c>
      <c r="VD33" s="53" t="str">
        <f t="shared" si="1565"/>
        <v/>
      </c>
      <c r="VE33" s="53" t="str">
        <f t="shared" si="1565"/>
        <v/>
      </c>
      <c r="VF33" s="53" t="str">
        <f t="shared" si="1565"/>
        <v/>
      </c>
      <c r="VG33" s="54" t="str">
        <f t="shared" si="1565"/>
        <v/>
      </c>
      <c r="VH33" s="52" t="str">
        <f t="shared" si="1565"/>
        <v/>
      </c>
      <c r="VI33" s="53" t="str">
        <f t="shared" si="1565"/>
        <v/>
      </c>
      <c r="VJ33" s="53" t="str">
        <f t="shared" ref="VJ33:XU33" si="1566">IF(VJ$12="休","休","")</f>
        <v/>
      </c>
      <c r="VK33" s="53" t="str">
        <f t="shared" si="1566"/>
        <v/>
      </c>
      <c r="VL33" s="53" t="str">
        <f t="shared" si="1566"/>
        <v/>
      </c>
      <c r="VM33" s="53" t="str">
        <f t="shared" si="1566"/>
        <v/>
      </c>
      <c r="VN33" s="54" t="str">
        <f t="shared" si="1566"/>
        <v/>
      </c>
      <c r="VO33" s="52" t="str">
        <f t="shared" si="1566"/>
        <v/>
      </c>
      <c r="VP33" s="53" t="str">
        <f t="shared" si="1566"/>
        <v/>
      </c>
      <c r="VQ33" s="53" t="str">
        <f t="shared" si="1566"/>
        <v/>
      </c>
      <c r="VR33" s="53" t="str">
        <f t="shared" si="1566"/>
        <v/>
      </c>
      <c r="VS33" s="53" t="str">
        <f t="shared" si="1566"/>
        <v/>
      </c>
      <c r="VT33" s="53" t="str">
        <f t="shared" si="1566"/>
        <v/>
      </c>
      <c r="VU33" s="54" t="str">
        <f t="shared" si="1566"/>
        <v/>
      </c>
      <c r="VV33" s="52" t="str">
        <f t="shared" si="1566"/>
        <v/>
      </c>
      <c r="VW33" s="53" t="str">
        <f t="shared" si="1566"/>
        <v/>
      </c>
      <c r="VX33" s="53" t="str">
        <f t="shared" si="1566"/>
        <v/>
      </c>
      <c r="VY33" s="53" t="str">
        <f t="shared" si="1566"/>
        <v/>
      </c>
      <c r="VZ33" s="53" t="str">
        <f t="shared" si="1566"/>
        <v/>
      </c>
      <c r="WA33" s="53" t="str">
        <f t="shared" si="1566"/>
        <v/>
      </c>
      <c r="WB33" s="54" t="str">
        <f t="shared" si="1566"/>
        <v/>
      </c>
      <c r="WC33" s="52" t="str">
        <f t="shared" si="1566"/>
        <v/>
      </c>
      <c r="WD33" s="53" t="str">
        <f t="shared" si="1566"/>
        <v/>
      </c>
      <c r="WE33" s="53" t="str">
        <f t="shared" si="1566"/>
        <v/>
      </c>
      <c r="WF33" s="53" t="str">
        <f t="shared" si="1566"/>
        <v/>
      </c>
      <c r="WG33" s="53" t="str">
        <f t="shared" si="1566"/>
        <v/>
      </c>
      <c r="WH33" s="53" t="str">
        <f t="shared" si="1566"/>
        <v/>
      </c>
      <c r="WI33" s="54" t="str">
        <f t="shared" si="1566"/>
        <v/>
      </c>
      <c r="WJ33" s="52" t="str">
        <f t="shared" si="1566"/>
        <v/>
      </c>
      <c r="WK33" s="53" t="str">
        <f t="shared" si="1566"/>
        <v/>
      </c>
      <c r="WL33" s="53" t="str">
        <f t="shared" si="1566"/>
        <v/>
      </c>
      <c r="WM33" s="53" t="str">
        <f t="shared" si="1566"/>
        <v/>
      </c>
      <c r="WN33" s="53" t="str">
        <f t="shared" si="1566"/>
        <v/>
      </c>
      <c r="WO33" s="53" t="str">
        <f t="shared" si="1566"/>
        <v/>
      </c>
      <c r="WP33" s="54" t="str">
        <f t="shared" si="1566"/>
        <v/>
      </c>
      <c r="WQ33" s="52" t="str">
        <f t="shared" si="1566"/>
        <v/>
      </c>
      <c r="WR33" s="53" t="str">
        <f t="shared" si="1566"/>
        <v/>
      </c>
      <c r="WS33" s="53" t="str">
        <f t="shared" si="1566"/>
        <v/>
      </c>
      <c r="WT33" s="53" t="str">
        <f t="shared" si="1566"/>
        <v/>
      </c>
      <c r="WU33" s="53" t="str">
        <f t="shared" si="1566"/>
        <v/>
      </c>
      <c r="WV33" s="53" t="str">
        <f t="shared" si="1566"/>
        <v/>
      </c>
      <c r="WW33" s="54" t="str">
        <f t="shared" si="1566"/>
        <v/>
      </c>
      <c r="WX33" s="52" t="str">
        <f t="shared" si="1566"/>
        <v/>
      </c>
      <c r="WY33" s="53" t="str">
        <f t="shared" si="1566"/>
        <v/>
      </c>
      <c r="WZ33" s="53" t="str">
        <f t="shared" si="1566"/>
        <v/>
      </c>
      <c r="XA33" s="53" t="str">
        <f t="shared" si="1566"/>
        <v/>
      </c>
      <c r="XB33" s="53" t="str">
        <f t="shared" si="1566"/>
        <v/>
      </c>
      <c r="XC33" s="53" t="str">
        <f t="shared" si="1566"/>
        <v/>
      </c>
      <c r="XD33" s="54" t="str">
        <f t="shared" si="1566"/>
        <v/>
      </c>
      <c r="XE33" s="52" t="str">
        <f t="shared" si="1566"/>
        <v/>
      </c>
      <c r="XF33" s="53" t="str">
        <f t="shared" si="1566"/>
        <v/>
      </c>
      <c r="XG33" s="53" t="str">
        <f t="shared" si="1566"/>
        <v/>
      </c>
      <c r="XH33" s="53" t="str">
        <f t="shared" si="1566"/>
        <v/>
      </c>
      <c r="XI33" s="53" t="str">
        <f t="shared" si="1566"/>
        <v/>
      </c>
      <c r="XJ33" s="53" t="str">
        <f t="shared" si="1566"/>
        <v/>
      </c>
      <c r="XK33" s="54" t="str">
        <f t="shared" si="1566"/>
        <v/>
      </c>
      <c r="XL33" s="52" t="str">
        <f t="shared" si="1566"/>
        <v/>
      </c>
      <c r="XM33" s="53" t="str">
        <f t="shared" si="1566"/>
        <v/>
      </c>
      <c r="XN33" s="53" t="str">
        <f t="shared" si="1566"/>
        <v/>
      </c>
      <c r="XO33" s="53" t="str">
        <f t="shared" si="1566"/>
        <v/>
      </c>
      <c r="XP33" s="53" t="str">
        <f t="shared" si="1566"/>
        <v/>
      </c>
      <c r="XQ33" s="53" t="str">
        <f t="shared" si="1566"/>
        <v/>
      </c>
      <c r="XR33" s="54" t="str">
        <f t="shared" si="1566"/>
        <v/>
      </c>
      <c r="XS33" s="52" t="str">
        <f t="shared" si="1566"/>
        <v/>
      </c>
      <c r="XT33" s="53" t="str">
        <f t="shared" si="1566"/>
        <v/>
      </c>
      <c r="XU33" s="53" t="str">
        <f t="shared" si="1566"/>
        <v/>
      </c>
      <c r="XV33" s="53" t="str">
        <f t="shared" ref="XV33:AAG33" si="1567">IF(XV$12="休","休","")</f>
        <v/>
      </c>
      <c r="XW33" s="53" t="str">
        <f t="shared" si="1567"/>
        <v/>
      </c>
      <c r="XX33" s="53" t="str">
        <f t="shared" si="1567"/>
        <v/>
      </c>
      <c r="XY33" s="54" t="str">
        <f t="shared" si="1567"/>
        <v/>
      </c>
      <c r="XZ33" s="52" t="str">
        <f t="shared" si="1567"/>
        <v/>
      </c>
      <c r="YA33" s="53" t="str">
        <f t="shared" si="1567"/>
        <v/>
      </c>
      <c r="YB33" s="53" t="str">
        <f t="shared" si="1567"/>
        <v/>
      </c>
      <c r="YC33" s="53" t="str">
        <f t="shared" si="1567"/>
        <v/>
      </c>
      <c r="YD33" s="53" t="str">
        <f t="shared" si="1567"/>
        <v/>
      </c>
      <c r="YE33" s="53" t="str">
        <f t="shared" si="1567"/>
        <v/>
      </c>
      <c r="YF33" s="54" t="str">
        <f t="shared" si="1567"/>
        <v/>
      </c>
      <c r="YG33" s="52" t="str">
        <f t="shared" si="1567"/>
        <v/>
      </c>
      <c r="YH33" s="53" t="str">
        <f t="shared" si="1567"/>
        <v/>
      </c>
      <c r="YI33" s="53" t="str">
        <f t="shared" si="1567"/>
        <v/>
      </c>
      <c r="YJ33" s="53" t="str">
        <f t="shared" si="1567"/>
        <v/>
      </c>
      <c r="YK33" s="53" t="str">
        <f t="shared" si="1567"/>
        <v/>
      </c>
      <c r="YL33" s="53" t="str">
        <f t="shared" si="1567"/>
        <v/>
      </c>
      <c r="YM33" s="54" t="str">
        <f t="shared" si="1567"/>
        <v/>
      </c>
      <c r="YN33" s="52" t="str">
        <f t="shared" si="1567"/>
        <v/>
      </c>
      <c r="YO33" s="53" t="str">
        <f t="shared" si="1567"/>
        <v/>
      </c>
      <c r="YP33" s="53" t="str">
        <f t="shared" si="1567"/>
        <v/>
      </c>
      <c r="YQ33" s="53" t="str">
        <f t="shared" si="1567"/>
        <v/>
      </c>
      <c r="YR33" s="53" t="str">
        <f t="shared" si="1567"/>
        <v/>
      </c>
      <c r="YS33" s="53" t="str">
        <f t="shared" si="1567"/>
        <v/>
      </c>
      <c r="YT33" s="54" t="str">
        <f t="shared" si="1567"/>
        <v/>
      </c>
      <c r="YU33" s="52" t="str">
        <f t="shared" si="1567"/>
        <v/>
      </c>
      <c r="YV33" s="53" t="str">
        <f t="shared" si="1567"/>
        <v/>
      </c>
      <c r="YW33" s="53" t="str">
        <f t="shared" si="1567"/>
        <v/>
      </c>
      <c r="YX33" s="53" t="str">
        <f t="shared" si="1567"/>
        <v/>
      </c>
      <c r="YY33" s="53" t="str">
        <f t="shared" si="1567"/>
        <v/>
      </c>
      <c r="YZ33" s="53" t="str">
        <f t="shared" si="1567"/>
        <v/>
      </c>
      <c r="ZA33" s="54" t="str">
        <f t="shared" si="1567"/>
        <v/>
      </c>
      <c r="ZB33" s="52" t="str">
        <f t="shared" si="1567"/>
        <v/>
      </c>
      <c r="ZC33" s="53" t="str">
        <f t="shared" si="1567"/>
        <v/>
      </c>
      <c r="ZD33" s="53" t="str">
        <f t="shared" si="1567"/>
        <v/>
      </c>
      <c r="ZE33" s="53" t="str">
        <f t="shared" si="1567"/>
        <v/>
      </c>
      <c r="ZF33" s="53" t="str">
        <f t="shared" si="1567"/>
        <v/>
      </c>
      <c r="ZG33" s="53" t="str">
        <f t="shared" si="1567"/>
        <v/>
      </c>
      <c r="ZH33" s="54" t="str">
        <f t="shared" si="1567"/>
        <v/>
      </c>
      <c r="ZI33" s="52" t="str">
        <f t="shared" si="1567"/>
        <v/>
      </c>
      <c r="ZJ33" s="53" t="str">
        <f t="shared" si="1567"/>
        <v/>
      </c>
      <c r="ZK33" s="53" t="str">
        <f t="shared" si="1567"/>
        <v/>
      </c>
      <c r="ZL33" s="53" t="str">
        <f t="shared" si="1567"/>
        <v/>
      </c>
      <c r="ZM33" s="53" t="str">
        <f t="shared" si="1567"/>
        <v/>
      </c>
      <c r="ZN33" s="53" t="str">
        <f t="shared" si="1567"/>
        <v/>
      </c>
      <c r="ZO33" s="54" t="str">
        <f t="shared" si="1567"/>
        <v/>
      </c>
      <c r="ZP33" s="52" t="str">
        <f t="shared" si="1567"/>
        <v/>
      </c>
      <c r="ZQ33" s="53" t="str">
        <f t="shared" si="1567"/>
        <v/>
      </c>
      <c r="ZR33" s="53" t="str">
        <f t="shared" si="1567"/>
        <v/>
      </c>
      <c r="ZS33" s="53" t="str">
        <f t="shared" si="1567"/>
        <v/>
      </c>
      <c r="ZT33" s="53" t="str">
        <f t="shared" si="1567"/>
        <v/>
      </c>
      <c r="ZU33" s="53" t="str">
        <f t="shared" si="1567"/>
        <v/>
      </c>
      <c r="ZV33" s="54" t="str">
        <f t="shared" si="1567"/>
        <v/>
      </c>
      <c r="ZW33" s="52" t="str">
        <f t="shared" si="1567"/>
        <v/>
      </c>
      <c r="ZX33" s="53" t="str">
        <f t="shared" si="1567"/>
        <v/>
      </c>
      <c r="ZY33" s="53" t="str">
        <f t="shared" si="1567"/>
        <v/>
      </c>
      <c r="ZZ33" s="53" t="str">
        <f t="shared" si="1567"/>
        <v/>
      </c>
      <c r="AAA33" s="53" t="str">
        <f t="shared" si="1567"/>
        <v/>
      </c>
      <c r="AAB33" s="53" t="str">
        <f t="shared" si="1567"/>
        <v/>
      </c>
      <c r="AAC33" s="54" t="str">
        <f t="shared" si="1567"/>
        <v/>
      </c>
      <c r="AAD33" s="52" t="str">
        <f t="shared" si="1567"/>
        <v/>
      </c>
      <c r="AAE33" s="53" t="str">
        <f t="shared" si="1567"/>
        <v/>
      </c>
      <c r="AAF33" s="53" t="str">
        <f t="shared" si="1567"/>
        <v/>
      </c>
      <c r="AAG33" s="53" t="str">
        <f t="shared" si="1567"/>
        <v/>
      </c>
      <c r="AAH33" s="53" t="str">
        <f t="shared" ref="AAH33:ACS33" si="1568">IF(AAH$12="休","休","")</f>
        <v/>
      </c>
      <c r="AAI33" s="53" t="str">
        <f t="shared" si="1568"/>
        <v/>
      </c>
      <c r="AAJ33" s="54" t="str">
        <f t="shared" si="1568"/>
        <v/>
      </c>
      <c r="AAK33" s="52" t="str">
        <f t="shared" si="1568"/>
        <v/>
      </c>
      <c r="AAL33" s="53" t="str">
        <f t="shared" si="1568"/>
        <v/>
      </c>
      <c r="AAM33" s="53" t="str">
        <f t="shared" si="1568"/>
        <v/>
      </c>
      <c r="AAN33" s="53" t="str">
        <f t="shared" si="1568"/>
        <v/>
      </c>
      <c r="AAO33" s="53" t="str">
        <f t="shared" si="1568"/>
        <v/>
      </c>
      <c r="AAP33" s="53" t="str">
        <f t="shared" si="1568"/>
        <v/>
      </c>
      <c r="AAQ33" s="54" t="str">
        <f t="shared" si="1568"/>
        <v/>
      </c>
      <c r="AAR33" s="52" t="str">
        <f t="shared" si="1568"/>
        <v/>
      </c>
      <c r="AAS33" s="53" t="str">
        <f t="shared" si="1568"/>
        <v/>
      </c>
      <c r="AAT33" s="53" t="str">
        <f t="shared" si="1568"/>
        <v/>
      </c>
      <c r="AAU33" s="53" t="str">
        <f t="shared" si="1568"/>
        <v/>
      </c>
      <c r="AAV33" s="53" t="str">
        <f t="shared" si="1568"/>
        <v/>
      </c>
      <c r="AAW33" s="53" t="str">
        <f t="shared" si="1568"/>
        <v/>
      </c>
      <c r="AAX33" s="54" t="str">
        <f t="shared" si="1568"/>
        <v/>
      </c>
      <c r="AAY33" s="52" t="str">
        <f t="shared" si="1568"/>
        <v/>
      </c>
      <c r="AAZ33" s="53" t="str">
        <f t="shared" si="1568"/>
        <v/>
      </c>
      <c r="ABA33" s="53" t="str">
        <f t="shared" si="1568"/>
        <v/>
      </c>
      <c r="ABB33" s="53" t="str">
        <f t="shared" si="1568"/>
        <v/>
      </c>
      <c r="ABC33" s="53" t="str">
        <f t="shared" si="1568"/>
        <v/>
      </c>
      <c r="ABD33" s="53" t="str">
        <f t="shared" si="1568"/>
        <v/>
      </c>
      <c r="ABE33" s="54" t="str">
        <f t="shared" si="1568"/>
        <v/>
      </c>
      <c r="ABF33" s="52" t="str">
        <f t="shared" si="1568"/>
        <v/>
      </c>
      <c r="ABG33" s="53" t="str">
        <f t="shared" si="1568"/>
        <v/>
      </c>
      <c r="ABH33" s="53" t="str">
        <f t="shared" si="1568"/>
        <v/>
      </c>
      <c r="ABI33" s="53" t="str">
        <f t="shared" si="1568"/>
        <v/>
      </c>
      <c r="ABJ33" s="53" t="str">
        <f t="shared" si="1568"/>
        <v/>
      </c>
      <c r="ABK33" s="53" t="str">
        <f t="shared" si="1568"/>
        <v/>
      </c>
      <c r="ABL33" s="54" t="str">
        <f t="shared" si="1568"/>
        <v/>
      </c>
      <c r="ABM33" s="52" t="str">
        <f t="shared" si="1568"/>
        <v/>
      </c>
      <c r="ABN33" s="53" t="str">
        <f t="shared" si="1568"/>
        <v/>
      </c>
      <c r="ABO33" s="53" t="str">
        <f t="shared" si="1568"/>
        <v/>
      </c>
      <c r="ABP33" s="53" t="str">
        <f t="shared" si="1568"/>
        <v/>
      </c>
      <c r="ABQ33" s="53" t="str">
        <f t="shared" si="1568"/>
        <v/>
      </c>
      <c r="ABR33" s="53" t="str">
        <f t="shared" si="1568"/>
        <v/>
      </c>
      <c r="ABS33" s="54" t="str">
        <f t="shared" si="1568"/>
        <v/>
      </c>
      <c r="ABT33" s="52" t="str">
        <f t="shared" si="1568"/>
        <v/>
      </c>
      <c r="ABU33" s="53" t="str">
        <f t="shared" si="1568"/>
        <v/>
      </c>
      <c r="ABV33" s="53" t="str">
        <f t="shared" si="1568"/>
        <v/>
      </c>
      <c r="ABW33" s="53" t="str">
        <f t="shared" si="1568"/>
        <v/>
      </c>
      <c r="ABX33" s="53" t="str">
        <f t="shared" si="1568"/>
        <v/>
      </c>
      <c r="ABY33" s="53" t="str">
        <f t="shared" si="1568"/>
        <v/>
      </c>
      <c r="ABZ33" s="54" t="str">
        <f t="shared" si="1568"/>
        <v/>
      </c>
      <c r="ACA33" s="52" t="str">
        <f t="shared" si="1568"/>
        <v/>
      </c>
      <c r="ACB33" s="53" t="str">
        <f t="shared" si="1568"/>
        <v/>
      </c>
      <c r="ACC33" s="53" t="str">
        <f t="shared" si="1568"/>
        <v/>
      </c>
      <c r="ACD33" s="53" t="str">
        <f t="shared" si="1568"/>
        <v/>
      </c>
      <c r="ACE33" s="53" t="str">
        <f t="shared" si="1568"/>
        <v/>
      </c>
      <c r="ACF33" s="53" t="str">
        <f t="shared" si="1568"/>
        <v/>
      </c>
      <c r="ACG33" s="54" t="str">
        <f t="shared" si="1568"/>
        <v/>
      </c>
      <c r="ACH33" s="52" t="str">
        <f t="shared" si="1568"/>
        <v/>
      </c>
      <c r="ACI33" s="53" t="str">
        <f t="shared" si="1568"/>
        <v/>
      </c>
      <c r="ACJ33" s="53" t="str">
        <f t="shared" si="1568"/>
        <v/>
      </c>
      <c r="ACK33" s="53" t="str">
        <f t="shared" si="1568"/>
        <v/>
      </c>
      <c r="ACL33" s="53" t="str">
        <f t="shared" si="1568"/>
        <v/>
      </c>
      <c r="ACM33" s="53" t="str">
        <f t="shared" si="1568"/>
        <v/>
      </c>
      <c r="ACN33" s="54" t="str">
        <f t="shared" si="1568"/>
        <v/>
      </c>
      <c r="ACO33" s="52" t="str">
        <f t="shared" si="1568"/>
        <v/>
      </c>
      <c r="ACP33" s="53" t="str">
        <f t="shared" si="1568"/>
        <v/>
      </c>
      <c r="ACQ33" s="53" t="str">
        <f t="shared" si="1568"/>
        <v/>
      </c>
      <c r="ACR33" s="53" t="str">
        <f t="shared" si="1568"/>
        <v/>
      </c>
      <c r="ACS33" s="53" t="str">
        <f t="shared" si="1568"/>
        <v/>
      </c>
      <c r="ACT33" s="53" t="str">
        <f t="shared" ref="ACT33:AFE33" si="1569">IF(ACT$12="休","休","")</f>
        <v/>
      </c>
      <c r="ACU33" s="54" t="str">
        <f t="shared" si="1569"/>
        <v/>
      </c>
      <c r="ACV33" s="52" t="str">
        <f t="shared" si="1569"/>
        <v/>
      </c>
      <c r="ACW33" s="53" t="str">
        <f t="shared" si="1569"/>
        <v/>
      </c>
      <c r="ACX33" s="53" t="str">
        <f t="shared" si="1569"/>
        <v/>
      </c>
      <c r="ACY33" s="53" t="str">
        <f t="shared" si="1569"/>
        <v/>
      </c>
      <c r="ACZ33" s="53" t="str">
        <f t="shared" si="1569"/>
        <v/>
      </c>
      <c r="ADA33" s="53" t="str">
        <f t="shared" si="1569"/>
        <v/>
      </c>
      <c r="ADB33" s="54" t="str">
        <f t="shared" si="1569"/>
        <v/>
      </c>
      <c r="ADC33" s="52" t="str">
        <f t="shared" si="1569"/>
        <v/>
      </c>
      <c r="ADD33" s="53" t="str">
        <f t="shared" si="1569"/>
        <v/>
      </c>
      <c r="ADE33" s="53" t="str">
        <f t="shared" si="1569"/>
        <v/>
      </c>
      <c r="ADF33" s="53" t="str">
        <f t="shared" si="1569"/>
        <v/>
      </c>
      <c r="ADG33" s="53" t="str">
        <f t="shared" si="1569"/>
        <v/>
      </c>
      <c r="ADH33" s="53" t="str">
        <f t="shared" si="1569"/>
        <v/>
      </c>
      <c r="ADI33" s="54" t="str">
        <f t="shared" si="1569"/>
        <v/>
      </c>
      <c r="ADJ33" s="52" t="str">
        <f t="shared" si="1569"/>
        <v/>
      </c>
      <c r="ADK33" s="53" t="str">
        <f t="shared" si="1569"/>
        <v/>
      </c>
      <c r="ADL33" s="53" t="str">
        <f t="shared" si="1569"/>
        <v/>
      </c>
      <c r="ADM33" s="53" t="str">
        <f t="shared" si="1569"/>
        <v/>
      </c>
      <c r="ADN33" s="53" t="str">
        <f t="shared" si="1569"/>
        <v/>
      </c>
      <c r="ADO33" s="53" t="str">
        <f t="shared" si="1569"/>
        <v/>
      </c>
      <c r="ADP33" s="54" t="str">
        <f t="shared" si="1569"/>
        <v/>
      </c>
      <c r="ADQ33" s="52" t="str">
        <f t="shared" si="1569"/>
        <v/>
      </c>
      <c r="ADR33" s="53" t="str">
        <f t="shared" si="1569"/>
        <v/>
      </c>
      <c r="ADS33" s="53" t="str">
        <f t="shared" si="1569"/>
        <v/>
      </c>
      <c r="ADT33" s="53" t="str">
        <f t="shared" si="1569"/>
        <v/>
      </c>
      <c r="ADU33" s="53" t="str">
        <f t="shared" si="1569"/>
        <v/>
      </c>
      <c r="ADV33" s="53" t="str">
        <f t="shared" si="1569"/>
        <v/>
      </c>
      <c r="ADW33" s="54" t="str">
        <f t="shared" si="1569"/>
        <v/>
      </c>
      <c r="ADX33" s="52" t="str">
        <f t="shared" si="1569"/>
        <v/>
      </c>
      <c r="ADY33" s="53" t="str">
        <f t="shared" si="1569"/>
        <v/>
      </c>
      <c r="ADZ33" s="53" t="str">
        <f t="shared" si="1569"/>
        <v/>
      </c>
      <c r="AEA33" s="53" t="str">
        <f t="shared" si="1569"/>
        <v/>
      </c>
      <c r="AEB33" s="53" t="str">
        <f t="shared" si="1569"/>
        <v/>
      </c>
      <c r="AEC33" s="53" t="str">
        <f t="shared" si="1569"/>
        <v/>
      </c>
      <c r="AED33" s="54" t="str">
        <f t="shared" si="1569"/>
        <v/>
      </c>
      <c r="AEE33" s="52" t="str">
        <f t="shared" si="1569"/>
        <v/>
      </c>
      <c r="AEF33" s="53" t="str">
        <f t="shared" si="1569"/>
        <v/>
      </c>
      <c r="AEG33" s="53" t="str">
        <f t="shared" si="1569"/>
        <v/>
      </c>
      <c r="AEH33" s="53" t="str">
        <f t="shared" si="1569"/>
        <v/>
      </c>
      <c r="AEI33" s="53" t="str">
        <f t="shared" si="1569"/>
        <v/>
      </c>
      <c r="AEJ33" s="53" t="str">
        <f t="shared" si="1569"/>
        <v/>
      </c>
      <c r="AEK33" s="54" t="str">
        <f t="shared" si="1569"/>
        <v/>
      </c>
      <c r="AEL33" s="52" t="str">
        <f t="shared" si="1569"/>
        <v/>
      </c>
      <c r="AEM33" s="53" t="str">
        <f t="shared" si="1569"/>
        <v/>
      </c>
      <c r="AEN33" s="53" t="str">
        <f t="shared" si="1569"/>
        <v/>
      </c>
      <c r="AEO33" s="53" t="str">
        <f t="shared" si="1569"/>
        <v/>
      </c>
      <c r="AEP33" s="53" t="str">
        <f t="shared" si="1569"/>
        <v/>
      </c>
      <c r="AEQ33" s="53" t="str">
        <f t="shared" si="1569"/>
        <v/>
      </c>
      <c r="AER33" s="54" t="str">
        <f t="shared" si="1569"/>
        <v/>
      </c>
      <c r="AES33" s="52" t="str">
        <f t="shared" si="1569"/>
        <v/>
      </c>
      <c r="AET33" s="53" t="str">
        <f t="shared" si="1569"/>
        <v/>
      </c>
      <c r="AEU33" s="53" t="str">
        <f t="shared" si="1569"/>
        <v/>
      </c>
      <c r="AEV33" s="53" t="str">
        <f t="shared" si="1569"/>
        <v/>
      </c>
      <c r="AEW33" s="53" t="str">
        <f t="shared" si="1569"/>
        <v/>
      </c>
      <c r="AEX33" s="53" t="str">
        <f t="shared" si="1569"/>
        <v/>
      </c>
      <c r="AEY33" s="54" t="str">
        <f t="shared" si="1569"/>
        <v/>
      </c>
      <c r="AEZ33" s="52" t="str">
        <f t="shared" si="1569"/>
        <v/>
      </c>
      <c r="AFA33" s="53" t="str">
        <f t="shared" si="1569"/>
        <v/>
      </c>
      <c r="AFB33" s="53" t="str">
        <f t="shared" si="1569"/>
        <v/>
      </c>
      <c r="AFC33" s="53" t="str">
        <f t="shared" si="1569"/>
        <v/>
      </c>
      <c r="AFD33" s="53" t="str">
        <f t="shared" si="1569"/>
        <v/>
      </c>
      <c r="AFE33" s="53" t="str">
        <f t="shared" si="1569"/>
        <v/>
      </c>
      <c r="AFF33" s="54" t="str">
        <f t="shared" ref="AFF33:AHQ33" si="1570">IF(AFF$12="休","休","")</f>
        <v/>
      </c>
      <c r="AFG33" s="52" t="str">
        <f t="shared" si="1570"/>
        <v/>
      </c>
      <c r="AFH33" s="53" t="str">
        <f t="shared" si="1570"/>
        <v/>
      </c>
      <c r="AFI33" s="53" t="str">
        <f t="shared" si="1570"/>
        <v/>
      </c>
      <c r="AFJ33" s="53" t="str">
        <f t="shared" si="1570"/>
        <v/>
      </c>
      <c r="AFK33" s="53" t="str">
        <f t="shared" si="1570"/>
        <v/>
      </c>
      <c r="AFL33" s="53" t="str">
        <f t="shared" si="1570"/>
        <v/>
      </c>
      <c r="AFM33" s="54" t="str">
        <f t="shared" si="1570"/>
        <v/>
      </c>
      <c r="AFN33" s="52" t="str">
        <f t="shared" si="1570"/>
        <v/>
      </c>
      <c r="AFO33" s="53" t="str">
        <f t="shared" si="1570"/>
        <v/>
      </c>
      <c r="AFP33" s="53" t="str">
        <f t="shared" si="1570"/>
        <v/>
      </c>
      <c r="AFQ33" s="53" t="str">
        <f t="shared" si="1570"/>
        <v/>
      </c>
      <c r="AFR33" s="53" t="str">
        <f t="shared" si="1570"/>
        <v/>
      </c>
      <c r="AFS33" s="53" t="str">
        <f t="shared" si="1570"/>
        <v/>
      </c>
      <c r="AFT33" s="54" t="str">
        <f t="shared" si="1570"/>
        <v/>
      </c>
      <c r="AFU33" s="52" t="str">
        <f t="shared" si="1570"/>
        <v/>
      </c>
      <c r="AFV33" s="53" t="str">
        <f t="shared" si="1570"/>
        <v/>
      </c>
      <c r="AFW33" s="53" t="str">
        <f t="shared" si="1570"/>
        <v/>
      </c>
      <c r="AFX33" s="53" t="str">
        <f t="shared" si="1570"/>
        <v/>
      </c>
      <c r="AFY33" s="53" t="str">
        <f t="shared" si="1570"/>
        <v/>
      </c>
      <c r="AFZ33" s="53" t="str">
        <f t="shared" si="1570"/>
        <v/>
      </c>
      <c r="AGA33" s="54" t="str">
        <f t="shared" si="1570"/>
        <v/>
      </c>
      <c r="AGB33" s="52" t="str">
        <f t="shared" si="1570"/>
        <v/>
      </c>
      <c r="AGC33" s="53" t="str">
        <f t="shared" si="1570"/>
        <v/>
      </c>
      <c r="AGD33" s="53" t="str">
        <f t="shared" si="1570"/>
        <v/>
      </c>
      <c r="AGE33" s="53" t="str">
        <f t="shared" si="1570"/>
        <v/>
      </c>
      <c r="AGF33" s="53" t="str">
        <f t="shared" si="1570"/>
        <v/>
      </c>
      <c r="AGG33" s="53" t="str">
        <f t="shared" si="1570"/>
        <v/>
      </c>
      <c r="AGH33" s="54" t="str">
        <f t="shared" si="1570"/>
        <v/>
      </c>
      <c r="AGI33" s="52" t="str">
        <f t="shared" si="1570"/>
        <v/>
      </c>
      <c r="AGJ33" s="53" t="str">
        <f t="shared" si="1570"/>
        <v/>
      </c>
      <c r="AGK33" s="53" t="str">
        <f t="shared" si="1570"/>
        <v/>
      </c>
      <c r="AGL33" s="53" t="str">
        <f t="shared" si="1570"/>
        <v/>
      </c>
      <c r="AGM33" s="53" t="str">
        <f t="shared" si="1570"/>
        <v/>
      </c>
      <c r="AGN33" s="53" t="str">
        <f t="shared" si="1570"/>
        <v/>
      </c>
      <c r="AGO33" s="54" t="str">
        <f t="shared" si="1570"/>
        <v/>
      </c>
      <c r="AGP33" s="52" t="str">
        <f t="shared" si="1570"/>
        <v/>
      </c>
      <c r="AGQ33" s="53" t="str">
        <f t="shared" si="1570"/>
        <v/>
      </c>
      <c r="AGR33" s="53" t="str">
        <f t="shared" si="1570"/>
        <v/>
      </c>
      <c r="AGS33" s="53" t="str">
        <f t="shared" si="1570"/>
        <v/>
      </c>
      <c r="AGT33" s="53" t="str">
        <f t="shared" si="1570"/>
        <v/>
      </c>
      <c r="AGU33" s="53" t="str">
        <f t="shared" si="1570"/>
        <v/>
      </c>
      <c r="AGV33" s="54" t="str">
        <f t="shared" si="1570"/>
        <v/>
      </c>
      <c r="AGW33" s="52" t="str">
        <f t="shared" si="1570"/>
        <v/>
      </c>
      <c r="AGX33" s="53" t="str">
        <f t="shared" si="1570"/>
        <v/>
      </c>
      <c r="AGY33" s="53" t="str">
        <f t="shared" si="1570"/>
        <v/>
      </c>
      <c r="AGZ33" s="53" t="str">
        <f t="shared" si="1570"/>
        <v/>
      </c>
      <c r="AHA33" s="53" t="str">
        <f t="shared" si="1570"/>
        <v/>
      </c>
      <c r="AHB33" s="53" t="str">
        <f t="shared" si="1570"/>
        <v/>
      </c>
      <c r="AHC33" s="54" t="str">
        <f t="shared" si="1570"/>
        <v/>
      </c>
      <c r="AHD33" s="52" t="str">
        <f t="shared" si="1570"/>
        <v/>
      </c>
      <c r="AHE33" s="53" t="str">
        <f t="shared" si="1570"/>
        <v/>
      </c>
      <c r="AHF33" s="53" t="str">
        <f t="shared" si="1570"/>
        <v/>
      </c>
      <c r="AHG33" s="53" t="str">
        <f t="shared" si="1570"/>
        <v/>
      </c>
      <c r="AHH33" s="53" t="str">
        <f t="shared" si="1570"/>
        <v/>
      </c>
      <c r="AHI33" s="53" t="str">
        <f t="shared" si="1570"/>
        <v/>
      </c>
      <c r="AHJ33" s="54" t="str">
        <f t="shared" si="1570"/>
        <v/>
      </c>
      <c r="AHK33" s="52" t="str">
        <f t="shared" si="1570"/>
        <v/>
      </c>
      <c r="AHL33" s="53" t="str">
        <f t="shared" si="1570"/>
        <v/>
      </c>
      <c r="AHM33" s="53" t="str">
        <f t="shared" si="1570"/>
        <v/>
      </c>
      <c r="AHN33" s="53" t="str">
        <f t="shared" si="1570"/>
        <v/>
      </c>
      <c r="AHO33" s="53" t="str">
        <f t="shared" si="1570"/>
        <v/>
      </c>
      <c r="AHP33" s="53" t="str">
        <f t="shared" si="1570"/>
        <v/>
      </c>
      <c r="AHQ33" s="54" t="str">
        <f t="shared" si="1570"/>
        <v/>
      </c>
      <c r="AHR33" s="52" t="str">
        <f t="shared" ref="AHR33:AKC33" si="1571">IF(AHR$12="休","休","")</f>
        <v/>
      </c>
      <c r="AHS33" s="53" t="str">
        <f t="shared" si="1571"/>
        <v/>
      </c>
      <c r="AHT33" s="53" t="str">
        <f t="shared" si="1571"/>
        <v/>
      </c>
      <c r="AHU33" s="53" t="str">
        <f t="shared" si="1571"/>
        <v/>
      </c>
      <c r="AHV33" s="53" t="str">
        <f t="shared" si="1571"/>
        <v/>
      </c>
      <c r="AHW33" s="53" t="str">
        <f t="shared" si="1571"/>
        <v/>
      </c>
      <c r="AHX33" s="54" t="str">
        <f t="shared" si="1571"/>
        <v/>
      </c>
      <c r="AHY33" s="52" t="str">
        <f t="shared" si="1571"/>
        <v/>
      </c>
      <c r="AHZ33" s="53" t="str">
        <f t="shared" si="1571"/>
        <v/>
      </c>
      <c r="AIA33" s="53" t="str">
        <f t="shared" si="1571"/>
        <v/>
      </c>
      <c r="AIB33" s="53" t="str">
        <f t="shared" si="1571"/>
        <v/>
      </c>
      <c r="AIC33" s="53" t="str">
        <f t="shared" si="1571"/>
        <v/>
      </c>
      <c r="AID33" s="53" t="str">
        <f t="shared" si="1571"/>
        <v/>
      </c>
      <c r="AIE33" s="54" t="str">
        <f t="shared" si="1571"/>
        <v/>
      </c>
      <c r="AIF33" s="52" t="str">
        <f t="shared" si="1571"/>
        <v/>
      </c>
      <c r="AIG33" s="53" t="str">
        <f t="shared" si="1571"/>
        <v/>
      </c>
      <c r="AIH33" s="53" t="str">
        <f t="shared" si="1571"/>
        <v/>
      </c>
      <c r="AII33" s="53" t="str">
        <f t="shared" si="1571"/>
        <v/>
      </c>
      <c r="AIJ33" s="53" t="str">
        <f t="shared" si="1571"/>
        <v/>
      </c>
      <c r="AIK33" s="53" t="str">
        <f t="shared" si="1571"/>
        <v/>
      </c>
      <c r="AIL33" s="54" t="str">
        <f t="shared" si="1571"/>
        <v/>
      </c>
      <c r="AIM33" s="52" t="str">
        <f t="shared" si="1571"/>
        <v/>
      </c>
      <c r="AIN33" s="53" t="str">
        <f t="shared" si="1571"/>
        <v/>
      </c>
      <c r="AIO33" s="53" t="str">
        <f t="shared" si="1571"/>
        <v/>
      </c>
      <c r="AIP33" s="53" t="str">
        <f t="shared" si="1571"/>
        <v/>
      </c>
      <c r="AIQ33" s="53" t="str">
        <f t="shared" si="1571"/>
        <v/>
      </c>
      <c r="AIR33" s="53" t="str">
        <f t="shared" si="1571"/>
        <v/>
      </c>
      <c r="AIS33" s="54" t="str">
        <f t="shared" si="1571"/>
        <v/>
      </c>
      <c r="AIT33" s="52" t="str">
        <f t="shared" si="1571"/>
        <v/>
      </c>
      <c r="AIU33" s="53" t="str">
        <f t="shared" si="1571"/>
        <v/>
      </c>
      <c r="AIV33" s="53" t="str">
        <f t="shared" si="1571"/>
        <v/>
      </c>
      <c r="AIW33" s="53" t="str">
        <f t="shared" si="1571"/>
        <v/>
      </c>
      <c r="AIX33" s="53" t="str">
        <f t="shared" si="1571"/>
        <v/>
      </c>
      <c r="AIY33" s="53" t="str">
        <f t="shared" si="1571"/>
        <v/>
      </c>
      <c r="AIZ33" s="54" t="str">
        <f t="shared" si="1571"/>
        <v/>
      </c>
      <c r="AJA33" s="52" t="str">
        <f t="shared" si="1571"/>
        <v/>
      </c>
      <c r="AJB33" s="53" t="str">
        <f t="shared" si="1571"/>
        <v/>
      </c>
      <c r="AJC33" s="53" t="str">
        <f t="shared" si="1571"/>
        <v/>
      </c>
      <c r="AJD33" s="53" t="str">
        <f t="shared" si="1571"/>
        <v/>
      </c>
      <c r="AJE33" s="53" t="str">
        <f t="shared" si="1571"/>
        <v/>
      </c>
      <c r="AJF33" s="53" t="str">
        <f t="shared" si="1571"/>
        <v/>
      </c>
      <c r="AJG33" s="54" t="str">
        <f t="shared" si="1571"/>
        <v/>
      </c>
      <c r="AJH33" s="52" t="str">
        <f t="shared" si="1571"/>
        <v/>
      </c>
      <c r="AJI33" s="53" t="str">
        <f t="shared" si="1571"/>
        <v/>
      </c>
      <c r="AJJ33" s="53" t="str">
        <f t="shared" si="1571"/>
        <v/>
      </c>
      <c r="AJK33" s="53" t="str">
        <f t="shared" si="1571"/>
        <v/>
      </c>
      <c r="AJL33" s="53" t="str">
        <f t="shared" si="1571"/>
        <v/>
      </c>
      <c r="AJM33" s="53" t="str">
        <f t="shared" si="1571"/>
        <v/>
      </c>
      <c r="AJN33" s="54" t="str">
        <f t="shared" si="1571"/>
        <v/>
      </c>
      <c r="AJO33" s="52" t="str">
        <f t="shared" si="1571"/>
        <v/>
      </c>
      <c r="AJP33" s="53" t="str">
        <f t="shared" si="1571"/>
        <v/>
      </c>
      <c r="AJQ33" s="53" t="str">
        <f t="shared" si="1571"/>
        <v/>
      </c>
      <c r="AJR33" s="53" t="str">
        <f t="shared" si="1571"/>
        <v/>
      </c>
      <c r="AJS33" s="53" t="str">
        <f t="shared" si="1571"/>
        <v/>
      </c>
      <c r="AJT33" s="53" t="str">
        <f t="shared" si="1571"/>
        <v/>
      </c>
      <c r="AJU33" s="54" t="str">
        <f t="shared" si="1571"/>
        <v/>
      </c>
      <c r="AJV33" s="52" t="str">
        <f t="shared" si="1571"/>
        <v/>
      </c>
      <c r="AJW33" s="53" t="str">
        <f t="shared" si="1571"/>
        <v/>
      </c>
      <c r="AJX33" s="53" t="str">
        <f t="shared" si="1571"/>
        <v/>
      </c>
      <c r="AJY33" s="53" t="str">
        <f t="shared" si="1571"/>
        <v/>
      </c>
      <c r="AJZ33" s="53" t="str">
        <f t="shared" si="1571"/>
        <v/>
      </c>
      <c r="AKA33" s="53" t="str">
        <f t="shared" si="1571"/>
        <v/>
      </c>
      <c r="AKB33" s="54" t="str">
        <f t="shared" si="1571"/>
        <v/>
      </c>
      <c r="AKC33" s="52" t="str">
        <f t="shared" si="1571"/>
        <v/>
      </c>
      <c r="AKD33" s="53" t="str">
        <f t="shared" ref="AKD33:AMO33" si="1572">IF(AKD$12="休","休","")</f>
        <v/>
      </c>
      <c r="AKE33" s="53" t="str">
        <f t="shared" si="1572"/>
        <v/>
      </c>
      <c r="AKF33" s="53" t="str">
        <f t="shared" si="1572"/>
        <v/>
      </c>
      <c r="AKG33" s="53" t="str">
        <f t="shared" si="1572"/>
        <v/>
      </c>
      <c r="AKH33" s="53" t="str">
        <f t="shared" si="1572"/>
        <v/>
      </c>
      <c r="AKI33" s="54" t="str">
        <f t="shared" si="1572"/>
        <v/>
      </c>
      <c r="AKJ33" s="52" t="str">
        <f t="shared" si="1572"/>
        <v/>
      </c>
      <c r="AKK33" s="53" t="str">
        <f t="shared" si="1572"/>
        <v/>
      </c>
      <c r="AKL33" s="53" t="str">
        <f t="shared" si="1572"/>
        <v/>
      </c>
      <c r="AKM33" s="53" t="str">
        <f t="shared" si="1572"/>
        <v/>
      </c>
      <c r="AKN33" s="53" t="str">
        <f t="shared" si="1572"/>
        <v/>
      </c>
      <c r="AKO33" s="53" t="str">
        <f t="shared" si="1572"/>
        <v/>
      </c>
      <c r="AKP33" s="54" t="str">
        <f t="shared" si="1572"/>
        <v/>
      </c>
      <c r="AKQ33" s="52" t="str">
        <f t="shared" si="1572"/>
        <v/>
      </c>
      <c r="AKR33" s="53" t="str">
        <f t="shared" si="1572"/>
        <v/>
      </c>
      <c r="AKS33" s="53" t="str">
        <f t="shared" si="1572"/>
        <v/>
      </c>
      <c r="AKT33" s="53" t="str">
        <f t="shared" si="1572"/>
        <v/>
      </c>
      <c r="AKU33" s="53" t="str">
        <f t="shared" si="1572"/>
        <v/>
      </c>
      <c r="AKV33" s="53" t="str">
        <f t="shared" si="1572"/>
        <v/>
      </c>
      <c r="AKW33" s="54" t="str">
        <f t="shared" si="1572"/>
        <v/>
      </c>
      <c r="AKX33" s="52" t="str">
        <f t="shared" si="1572"/>
        <v/>
      </c>
      <c r="AKY33" s="53" t="str">
        <f t="shared" si="1572"/>
        <v/>
      </c>
      <c r="AKZ33" s="53" t="str">
        <f t="shared" si="1572"/>
        <v/>
      </c>
      <c r="ALA33" s="53" t="str">
        <f t="shared" si="1572"/>
        <v/>
      </c>
      <c r="ALB33" s="53" t="str">
        <f t="shared" si="1572"/>
        <v/>
      </c>
      <c r="ALC33" s="53" t="str">
        <f t="shared" si="1572"/>
        <v/>
      </c>
      <c r="ALD33" s="54" t="str">
        <f t="shared" si="1572"/>
        <v/>
      </c>
      <c r="ALE33" s="52" t="str">
        <f t="shared" si="1572"/>
        <v/>
      </c>
      <c r="ALF33" s="53" t="str">
        <f t="shared" si="1572"/>
        <v/>
      </c>
      <c r="ALG33" s="53" t="str">
        <f t="shared" si="1572"/>
        <v/>
      </c>
      <c r="ALH33" s="53" t="str">
        <f t="shared" si="1572"/>
        <v/>
      </c>
      <c r="ALI33" s="53" t="str">
        <f t="shared" si="1572"/>
        <v/>
      </c>
      <c r="ALJ33" s="53" t="str">
        <f t="shared" si="1572"/>
        <v/>
      </c>
      <c r="ALK33" s="54" t="str">
        <f t="shared" si="1572"/>
        <v/>
      </c>
      <c r="ALL33" s="52" t="str">
        <f t="shared" si="1572"/>
        <v/>
      </c>
      <c r="ALM33" s="53" t="str">
        <f t="shared" si="1572"/>
        <v/>
      </c>
      <c r="ALN33" s="53" t="str">
        <f t="shared" si="1572"/>
        <v/>
      </c>
      <c r="ALO33" s="53" t="str">
        <f t="shared" si="1572"/>
        <v/>
      </c>
      <c r="ALP33" s="53" t="str">
        <f t="shared" si="1572"/>
        <v/>
      </c>
      <c r="ALQ33" s="53" t="str">
        <f t="shared" si="1572"/>
        <v/>
      </c>
      <c r="ALR33" s="54" t="str">
        <f t="shared" si="1572"/>
        <v/>
      </c>
      <c r="ALS33" s="52" t="str">
        <f t="shared" si="1572"/>
        <v/>
      </c>
      <c r="ALT33" s="53" t="str">
        <f t="shared" si="1572"/>
        <v/>
      </c>
      <c r="ALU33" s="53" t="str">
        <f t="shared" si="1572"/>
        <v/>
      </c>
      <c r="ALV33" s="53" t="str">
        <f t="shared" si="1572"/>
        <v/>
      </c>
      <c r="ALW33" s="53" t="str">
        <f t="shared" si="1572"/>
        <v/>
      </c>
      <c r="ALX33" s="53" t="str">
        <f t="shared" si="1572"/>
        <v/>
      </c>
      <c r="ALY33" s="54" t="str">
        <f t="shared" si="1572"/>
        <v/>
      </c>
      <c r="ALZ33" s="52" t="str">
        <f t="shared" si="1572"/>
        <v/>
      </c>
      <c r="AMA33" s="53" t="str">
        <f t="shared" si="1572"/>
        <v/>
      </c>
      <c r="AMB33" s="53" t="str">
        <f t="shared" si="1572"/>
        <v/>
      </c>
      <c r="AMC33" s="53" t="str">
        <f t="shared" si="1572"/>
        <v/>
      </c>
      <c r="AMD33" s="53" t="str">
        <f t="shared" si="1572"/>
        <v/>
      </c>
      <c r="AME33" s="53" t="str">
        <f t="shared" si="1572"/>
        <v/>
      </c>
      <c r="AMF33" s="54" t="str">
        <f t="shared" si="1572"/>
        <v/>
      </c>
      <c r="AMG33" s="52" t="str">
        <f t="shared" si="1572"/>
        <v/>
      </c>
      <c r="AMH33" s="53" t="str">
        <f t="shared" si="1572"/>
        <v/>
      </c>
      <c r="AMI33" s="53" t="str">
        <f t="shared" si="1572"/>
        <v/>
      </c>
      <c r="AMJ33" s="53" t="str">
        <f t="shared" si="1572"/>
        <v/>
      </c>
      <c r="AMK33" s="53" t="str">
        <f t="shared" si="1572"/>
        <v/>
      </c>
      <c r="AML33" s="53" t="str">
        <f t="shared" si="1572"/>
        <v/>
      </c>
      <c r="AMM33" s="54" t="str">
        <f t="shared" si="1572"/>
        <v/>
      </c>
      <c r="AMN33" s="52" t="str">
        <f t="shared" si="1572"/>
        <v/>
      </c>
      <c r="AMO33" s="53" t="str">
        <f t="shared" si="1572"/>
        <v/>
      </c>
      <c r="AMP33" s="53" t="str">
        <f t="shared" ref="AMP33:APA33" si="1573">IF(AMP$12="休","休","")</f>
        <v/>
      </c>
      <c r="AMQ33" s="53" t="str">
        <f t="shared" si="1573"/>
        <v/>
      </c>
      <c r="AMR33" s="53" t="str">
        <f t="shared" si="1573"/>
        <v/>
      </c>
      <c r="AMS33" s="53" t="str">
        <f t="shared" si="1573"/>
        <v/>
      </c>
      <c r="AMT33" s="54" t="str">
        <f t="shared" si="1573"/>
        <v/>
      </c>
      <c r="AMU33" s="52" t="str">
        <f t="shared" si="1573"/>
        <v/>
      </c>
      <c r="AMV33" s="53" t="str">
        <f t="shared" si="1573"/>
        <v/>
      </c>
      <c r="AMW33" s="53" t="str">
        <f t="shared" si="1573"/>
        <v/>
      </c>
      <c r="AMX33" s="53" t="str">
        <f t="shared" si="1573"/>
        <v/>
      </c>
      <c r="AMY33" s="53" t="str">
        <f t="shared" si="1573"/>
        <v/>
      </c>
      <c r="AMZ33" s="53" t="str">
        <f t="shared" si="1573"/>
        <v/>
      </c>
      <c r="ANA33" s="54" t="str">
        <f t="shared" si="1573"/>
        <v/>
      </c>
      <c r="ANB33" s="52" t="str">
        <f t="shared" si="1573"/>
        <v/>
      </c>
      <c r="ANC33" s="53" t="str">
        <f t="shared" si="1573"/>
        <v/>
      </c>
      <c r="AND33" s="53" t="str">
        <f t="shared" si="1573"/>
        <v/>
      </c>
      <c r="ANE33" s="53" t="str">
        <f t="shared" si="1573"/>
        <v/>
      </c>
      <c r="ANF33" s="53" t="str">
        <f t="shared" si="1573"/>
        <v/>
      </c>
      <c r="ANG33" s="53" t="str">
        <f t="shared" si="1573"/>
        <v/>
      </c>
      <c r="ANH33" s="54" t="str">
        <f t="shared" si="1573"/>
        <v/>
      </c>
      <c r="ANI33" s="52" t="str">
        <f t="shared" si="1573"/>
        <v/>
      </c>
      <c r="ANJ33" s="53" t="str">
        <f t="shared" si="1573"/>
        <v/>
      </c>
      <c r="ANK33" s="53" t="str">
        <f t="shared" si="1573"/>
        <v/>
      </c>
      <c r="ANL33" s="53" t="str">
        <f t="shared" si="1573"/>
        <v/>
      </c>
      <c r="ANM33" s="53" t="str">
        <f t="shared" si="1573"/>
        <v/>
      </c>
      <c r="ANN33" s="53" t="str">
        <f t="shared" si="1573"/>
        <v/>
      </c>
      <c r="ANO33" s="54" t="str">
        <f t="shared" si="1573"/>
        <v/>
      </c>
      <c r="ANP33" s="52" t="str">
        <f t="shared" si="1573"/>
        <v/>
      </c>
      <c r="ANQ33" s="53" t="str">
        <f t="shared" si="1573"/>
        <v/>
      </c>
      <c r="ANR33" s="53" t="str">
        <f t="shared" si="1573"/>
        <v/>
      </c>
      <c r="ANS33" s="53" t="str">
        <f t="shared" si="1573"/>
        <v/>
      </c>
      <c r="ANT33" s="53" t="str">
        <f t="shared" si="1573"/>
        <v/>
      </c>
      <c r="ANU33" s="53" t="str">
        <f t="shared" si="1573"/>
        <v/>
      </c>
      <c r="ANV33" s="54" t="str">
        <f t="shared" si="1573"/>
        <v/>
      </c>
      <c r="ANW33" s="52" t="str">
        <f t="shared" si="1573"/>
        <v/>
      </c>
      <c r="ANX33" s="53" t="str">
        <f t="shared" si="1573"/>
        <v/>
      </c>
      <c r="ANY33" s="53" t="str">
        <f t="shared" si="1573"/>
        <v/>
      </c>
      <c r="ANZ33" s="53" t="str">
        <f t="shared" si="1573"/>
        <v/>
      </c>
      <c r="AOA33" s="53" t="str">
        <f t="shared" si="1573"/>
        <v/>
      </c>
      <c r="AOB33" s="53" t="str">
        <f t="shared" si="1573"/>
        <v/>
      </c>
      <c r="AOC33" s="54" t="str">
        <f t="shared" si="1573"/>
        <v/>
      </c>
      <c r="AOD33" s="52" t="str">
        <f t="shared" si="1573"/>
        <v/>
      </c>
      <c r="AOE33" s="53" t="str">
        <f t="shared" si="1573"/>
        <v/>
      </c>
      <c r="AOF33" s="53" t="str">
        <f t="shared" si="1573"/>
        <v/>
      </c>
      <c r="AOG33" s="53" t="str">
        <f t="shared" si="1573"/>
        <v/>
      </c>
      <c r="AOH33" s="53" t="str">
        <f t="shared" si="1573"/>
        <v/>
      </c>
      <c r="AOI33" s="53" t="str">
        <f t="shared" si="1573"/>
        <v/>
      </c>
      <c r="AOJ33" s="54" t="str">
        <f t="shared" si="1573"/>
        <v/>
      </c>
      <c r="AOK33" s="52" t="str">
        <f t="shared" si="1573"/>
        <v/>
      </c>
      <c r="AOL33" s="53" t="str">
        <f t="shared" si="1573"/>
        <v/>
      </c>
      <c r="AOM33" s="53" t="str">
        <f t="shared" si="1573"/>
        <v/>
      </c>
      <c r="AON33" s="53" t="str">
        <f t="shared" si="1573"/>
        <v/>
      </c>
      <c r="AOO33" s="53" t="str">
        <f t="shared" si="1573"/>
        <v/>
      </c>
      <c r="AOP33" s="53" t="str">
        <f t="shared" si="1573"/>
        <v/>
      </c>
      <c r="AOQ33" s="54" t="str">
        <f t="shared" si="1573"/>
        <v/>
      </c>
      <c r="AOR33" s="52" t="str">
        <f t="shared" si="1573"/>
        <v/>
      </c>
      <c r="AOS33" s="53" t="str">
        <f t="shared" si="1573"/>
        <v/>
      </c>
      <c r="AOT33" s="53" t="str">
        <f t="shared" si="1573"/>
        <v/>
      </c>
      <c r="AOU33" s="53" t="str">
        <f t="shared" si="1573"/>
        <v/>
      </c>
      <c r="AOV33" s="53" t="str">
        <f t="shared" si="1573"/>
        <v/>
      </c>
      <c r="AOW33" s="53" t="str">
        <f t="shared" si="1573"/>
        <v/>
      </c>
      <c r="AOX33" s="54" t="str">
        <f t="shared" si="1573"/>
        <v/>
      </c>
      <c r="AOY33" s="52" t="str">
        <f t="shared" si="1573"/>
        <v/>
      </c>
      <c r="AOZ33" s="53" t="str">
        <f t="shared" si="1573"/>
        <v/>
      </c>
      <c r="APA33" s="53" t="str">
        <f t="shared" si="1573"/>
        <v/>
      </c>
      <c r="APB33" s="53" t="str">
        <f t="shared" ref="APB33:AQG33" si="1574">IF(APB$12="休","休","")</f>
        <v/>
      </c>
      <c r="APC33" s="53" t="str">
        <f t="shared" si="1574"/>
        <v/>
      </c>
      <c r="APD33" s="53" t="str">
        <f t="shared" si="1574"/>
        <v/>
      </c>
      <c r="APE33" s="54" t="str">
        <f t="shared" si="1574"/>
        <v/>
      </c>
      <c r="APF33" s="52" t="str">
        <f t="shared" si="1574"/>
        <v/>
      </c>
      <c r="APG33" s="53" t="str">
        <f t="shared" si="1574"/>
        <v/>
      </c>
      <c r="APH33" s="53" t="str">
        <f t="shared" si="1574"/>
        <v/>
      </c>
      <c r="API33" s="53" t="str">
        <f t="shared" si="1574"/>
        <v/>
      </c>
      <c r="APJ33" s="53" t="str">
        <f t="shared" si="1574"/>
        <v/>
      </c>
      <c r="APK33" s="53" t="str">
        <f t="shared" si="1574"/>
        <v/>
      </c>
      <c r="APL33" s="54" t="str">
        <f t="shared" si="1574"/>
        <v/>
      </c>
      <c r="APM33" s="52" t="str">
        <f t="shared" si="1574"/>
        <v/>
      </c>
      <c r="APN33" s="53" t="str">
        <f t="shared" si="1574"/>
        <v/>
      </c>
      <c r="APO33" s="53" t="str">
        <f t="shared" si="1574"/>
        <v/>
      </c>
      <c r="APP33" s="53" t="str">
        <f t="shared" si="1574"/>
        <v/>
      </c>
      <c r="APQ33" s="53" t="str">
        <f t="shared" si="1574"/>
        <v/>
      </c>
      <c r="APR33" s="53" t="str">
        <f t="shared" si="1574"/>
        <v/>
      </c>
      <c r="APS33" s="54" t="str">
        <f t="shared" si="1574"/>
        <v/>
      </c>
      <c r="APT33" s="52" t="str">
        <f t="shared" si="1574"/>
        <v/>
      </c>
      <c r="APU33" s="53" t="str">
        <f t="shared" si="1574"/>
        <v/>
      </c>
      <c r="APV33" s="53" t="str">
        <f t="shared" si="1574"/>
        <v/>
      </c>
      <c r="APW33" s="53" t="str">
        <f t="shared" si="1574"/>
        <v/>
      </c>
      <c r="APX33" s="53" t="str">
        <f t="shared" si="1574"/>
        <v/>
      </c>
      <c r="APY33" s="53" t="str">
        <f t="shared" si="1574"/>
        <v/>
      </c>
      <c r="APZ33" s="54" t="str">
        <f t="shared" si="1574"/>
        <v/>
      </c>
      <c r="AQA33" s="52" t="str">
        <f t="shared" si="1574"/>
        <v/>
      </c>
      <c r="AQB33" s="53" t="str">
        <f t="shared" si="1574"/>
        <v/>
      </c>
      <c r="AQC33" s="53" t="str">
        <f t="shared" si="1574"/>
        <v/>
      </c>
      <c r="AQD33" s="53" t="str">
        <f t="shared" si="1574"/>
        <v/>
      </c>
      <c r="AQE33" s="53" t="str">
        <f t="shared" si="1574"/>
        <v/>
      </c>
      <c r="AQF33" s="53" t="str">
        <f t="shared" si="1574"/>
        <v/>
      </c>
      <c r="AQG33" s="54" t="str">
        <f t="shared" si="1574"/>
        <v/>
      </c>
    </row>
    <row r="34" spans="1:1125">
      <c r="A34" s="244"/>
      <c r="B34" s="245"/>
      <c r="C34" s="245"/>
      <c r="D34" s="245"/>
      <c r="E34" s="12" t="s">
        <v>1</v>
      </c>
      <c r="F34" s="56"/>
      <c r="G34" s="57"/>
      <c r="H34" s="57"/>
      <c r="I34" s="57"/>
      <c r="J34" s="57"/>
      <c r="K34" s="57"/>
      <c r="L34" s="58"/>
      <c r="M34" s="56"/>
      <c r="N34" s="57"/>
      <c r="O34" s="57"/>
      <c r="P34" s="57"/>
      <c r="Q34" s="57"/>
      <c r="R34" s="57"/>
      <c r="S34" s="58"/>
      <c r="T34" s="56"/>
      <c r="U34" s="57"/>
      <c r="V34" s="57"/>
      <c r="W34" s="57"/>
      <c r="X34" s="57"/>
      <c r="Y34" s="57"/>
      <c r="Z34" s="58"/>
      <c r="AA34" s="56"/>
      <c r="AB34" s="57"/>
      <c r="AC34" s="57"/>
      <c r="AD34" s="57"/>
      <c r="AE34" s="57"/>
      <c r="AF34" s="57"/>
      <c r="AG34" s="58"/>
      <c r="AH34" s="56"/>
      <c r="AI34" s="57"/>
      <c r="AJ34" s="57"/>
      <c r="AK34" s="57"/>
      <c r="AL34" s="57"/>
      <c r="AM34" s="57"/>
      <c r="AN34" s="58"/>
      <c r="AO34" s="56"/>
      <c r="AP34" s="57"/>
      <c r="AQ34" s="57"/>
      <c r="AR34" s="57"/>
      <c r="AS34" s="57"/>
      <c r="AT34" s="57"/>
      <c r="AU34" s="58"/>
      <c r="AV34" s="56"/>
      <c r="AW34" s="57"/>
      <c r="AX34" s="57"/>
      <c r="AY34" s="57"/>
      <c r="AZ34" s="57"/>
      <c r="BA34" s="57"/>
      <c r="BB34" s="58"/>
      <c r="BC34" s="56"/>
      <c r="BD34" s="57"/>
      <c r="BE34" s="57"/>
      <c r="BF34" s="57"/>
      <c r="BG34" s="57"/>
      <c r="BH34" s="57"/>
      <c r="BI34" s="58"/>
      <c r="BJ34" s="56"/>
      <c r="BK34" s="57"/>
      <c r="BL34" s="57"/>
      <c r="BM34" s="57"/>
      <c r="BN34" s="57"/>
      <c r="BO34" s="57"/>
      <c r="BP34" s="58"/>
      <c r="BQ34" s="56"/>
      <c r="BR34" s="57"/>
      <c r="BS34" s="57"/>
      <c r="BT34" s="57"/>
      <c r="BU34" s="57"/>
      <c r="BV34" s="57"/>
      <c r="BW34" s="58"/>
      <c r="BX34" s="56"/>
      <c r="BY34" s="57"/>
      <c r="BZ34" s="57"/>
      <c r="CA34" s="57"/>
      <c r="CB34" s="57"/>
      <c r="CC34" s="57"/>
      <c r="CD34" s="58"/>
      <c r="CE34" s="56"/>
      <c r="CF34" s="57"/>
      <c r="CG34" s="57"/>
      <c r="CH34" s="57"/>
      <c r="CI34" s="57"/>
      <c r="CJ34" s="57"/>
      <c r="CK34" s="58"/>
      <c r="CL34" s="56"/>
      <c r="CM34" s="57"/>
      <c r="CN34" s="57"/>
      <c r="CO34" s="57"/>
      <c r="CP34" s="57"/>
      <c r="CQ34" s="57"/>
      <c r="CR34" s="58"/>
      <c r="CS34" s="56"/>
      <c r="CT34" s="57"/>
      <c r="CU34" s="57"/>
      <c r="CV34" s="57"/>
      <c r="CW34" s="57"/>
      <c r="CX34" s="57"/>
      <c r="CY34" s="58"/>
      <c r="CZ34" s="56"/>
      <c r="DA34" s="57"/>
      <c r="DB34" s="57"/>
      <c r="DC34" s="57"/>
      <c r="DD34" s="57"/>
      <c r="DE34" s="57"/>
      <c r="DF34" s="58"/>
      <c r="DG34" s="56"/>
      <c r="DH34" s="57"/>
      <c r="DI34" s="57"/>
      <c r="DJ34" s="57"/>
      <c r="DK34" s="57"/>
      <c r="DL34" s="57"/>
      <c r="DM34" s="58"/>
      <c r="DN34" s="56"/>
      <c r="DO34" s="57"/>
      <c r="DP34" s="57"/>
      <c r="DQ34" s="57"/>
      <c r="DR34" s="57"/>
      <c r="DS34" s="57"/>
      <c r="DT34" s="58"/>
      <c r="DU34" s="56"/>
      <c r="DV34" s="57"/>
      <c r="DW34" s="57"/>
      <c r="DX34" s="57"/>
      <c r="DY34" s="57"/>
      <c r="DZ34" s="57"/>
      <c r="EA34" s="58"/>
      <c r="EB34" s="56"/>
      <c r="EC34" s="57"/>
      <c r="ED34" s="57"/>
      <c r="EE34" s="57"/>
      <c r="EF34" s="57"/>
      <c r="EG34" s="57"/>
      <c r="EH34" s="58"/>
      <c r="EI34" s="56"/>
      <c r="EJ34" s="57"/>
      <c r="EK34" s="57"/>
      <c r="EL34" s="57"/>
      <c r="EM34" s="57"/>
      <c r="EN34" s="57"/>
      <c r="EO34" s="58"/>
      <c r="EP34" s="56"/>
      <c r="EQ34" s="57"/>
      <c r="ER34" s="57"/>
      <c r="ES34" s="57"/>
      <c r="ET34" s="57"/>
      <c r="EU34" s="57"/>
      <c r="EV34" s="58"/>
      <c r="EW34" s="56"/>
      <c r="EX34" s="57"/>
      <c r="EY34" s="57"/>
      <c r="EZ34" s="57"/>
      <c r="FA34" s="57"/>
      <c r="FB34" s="57"/>
      <c r="FC34" s="58"/>
      <c r="FD34" s="56"/>
      <c r="FE34" s="57"/>
      <c r="FF34" s="57"/>
      <c r="FG34" s="57"/>
      <c r="FH34" s="57"/>
      <c r="FI34" s="57"/>
      <c r="FJ34" s="58"/>
      <c r="FK34" s="56"/>
      <c r="FL34" s="57"/>
      <c r="FM34" s="57"/>
      <c r="FN34" s="57"/>
      <c r="FO34" s="57"/>
      <c r="FP34" s="57"/>
      <c r="FQ34" s="58"/>
      <c r="FR34" s="56"/>
      <c r="FS34" s="57"/>
      <c r="FT34" s="57"/>
      <c r="FU34" s="57"/>
      <c r="FV34" s="57"/>
      <c r="FW34" s="57"/>
      <c r="FX34" s="58"/>
      <c r="FY34" s="56"/>
      <c r="FZ34" s="57"/>
      <c r="GA34" s="57"/>
      <c r="GB34" s="57"/>
      <c r="GC34" s="57"/>
      <c r="GD34" s="57"/>
      <c r="GE34" s="58"/>
      <c r="GF34" s="56"/>
      <c r="GG34" s="57"/>
      <c r="GH34" s="57"/>
      <c r="GI34" s="57"/>
      <c r="GJ34" s="57"/>
      <c r="GK34" s="57"/>
      <c r="GL34" s="58"/>
      <c r="GM34" s="56"/>
      <c r="GN34" s="57"/>
      <c r="GO34" s="57"/>
      <c r="GP34" s="57"/>
      <c r="GQ34" s="57"/>
      <c r="GR34" s="57"/>
      <c r="GS34" s="58"/>
      <c r="GT34" s="56"/>
      <c r="GU34" s="57"/>
      <c r="GV34" s="57"/>
      <c r="GW34" s="57"/>
      <c r="GX34" s="57"/>
      <c r="GY34" s="57"/>
      <c r="GZ34" s="58"/>
      <c r="HA34" s="56"/>
      <c r="HB34" s="57"/>
      <c r="HC34" s="57"/>
      <c r="HD34" s="57"/>
      <c r="HE34" s="57"/>
      <c r="HF34" s="57"/>
      <c r="HG34" s="58"/>
      <c r="HH34" s="56"/>
      <c r="HI34" s="57"/>
      <c r="HJ34" s="57"/>
      <c r="HK34" s="57"/>
      <c r="HL34" s="57"/>
      <c r="HM34" s="57"/>
      <c r="HN34" s="58"/>
      <c r="HO34" s="56"/>
      <c r="HP34" s="57"/>
      <c r="HQ34" s="57"/>
      <c r="HR34" s="57"/>
      <c r="HS34" s="57"/>
      <c r="HT34" s="57"/>
      <c r="HU34" s="58"/>
      <c r="HV34" s="56"/>
      <c r="HW34" s="57"/>
      <c r="HX34" s="57"/>
      <c r="HY34" s="57"/>
      <c r="HZ34" s="57"/>
      <c r="IA34" s="57"/>
      <c r="IB34" s="58"/>
      <c r="IC34" s="56"/>
      <c r="ID34" s="57"/>
      <c r="IE34" s="57"/>
      <c r="IF34" s="57"/>
      <c r="IG34" s="57"/>
      <c r="IH34" s="57"/>
      <c r="II34" s="58"/>
      <c r="IJ34" s="56"/>
      <c r="IK34" s="57"/>
      <c r="IL34" s="57"/>
      <c r="IM34" s="57"/>
      <c r="IN34" s="57"/>
      <c r="IO34" s="57"/>
      <c r="IP34" s="58"/>
      <c r="IQ34" s="56"/>
      <c r="IR34" s="57"/>
      <c r="IS34" s="57"/>
      <c r="IT34" s="57"/>
      <c r="IU34" s="57"/>
      <c r="IV34" s="57"/>
      <c r="IW34" s="58"/>
      <c r="IX34" s="56"/>
      <c r="IY34" s="57"/>
      <c r="IZ34" s="57"/>
      <c r="JA34" s="57"/>
      <c r="JB34" s="57"/>
      <c r="JC34" s="57"/>
      <c r="JD34" s="58"/>
      <c r="JE34" s="56"/>
      <c r="JF34" s="57"/>
      <c r="JG34" s="57"/>
      <c r="JH34" s="57"/>
      <c r="JI34" s="57"/>
      <c r="JJ34" s="57"/>
      <c r="JK34" s="58"/>
      <c r="JL34" s="56"/>
      <c r="JM34" s="57"/>
      <c r="JN34" s="57"/>
      <c r="JO34" s="57"/>
      <c r="JP34" s="57"/>
      <c r="JQ34" s="57"/>
      <c r="JR34" s="58"/>
      <c r="JS34" s="56"/>
      <c r="JT34" s="57"/>
      <c r="JU34" s="57"/>
      <c r="JV34" s="57"/>
      <c r="JW34" s="57"/>
      <c r="JX34" s="57"/>
      <c r="JY34" s="58"/>
      <c r="JZ34" s="56"/>
      <c r="KA34" s="57"/>
      <c r="KB34" s="57"/>
      <c r="KC34" s="57"/>
      <c r="KD34" s="57"/>
      <c r="KE34" s="57"/>
      <c r="KF34" s="58"/>
      <c r="KG34" s="56"/>
      <c r="KH34" s="57"/>
      <c r="KI34" s="57"/>
      <c r="KJ34" s="57"/>
      <c r="KK34" s="57"/>
      <c r="KL34" s="57"/>
      <c r="KM34" s="58"/>
      <c r="KN34" s="56"/>
      <c r="KO34" s="57"/>
      <c r="KP34" s="57"/>
      <c r="KQ34" s="57"/>
      <c r="KR34" s="57"/>
      <c r="KS34" s="57"/>
      <c r="KT34" s="58"/>
      <c r="KU34" s="56"/>
      <c r="KV34" s="57"/>
      <c r="KW34" s="57"/>
      <c r="KX34" s="57"/>
      <c r="KY34" s="57"/>
      <c r="KZ34" s="57"/>
      <c r="LA34" s="58"/>
      <c r="LB34" s="56"/>
      <c r="LC34" s="57"/>
      <c r="LD34" s="57"/>
      <c r="LE34" s="57"/>
      <c r="LF34" s="57"/>
      <c r="LG34" s="57"/>
      <c r="LH34" s="58"/>
      <c r="LI34" s="56"/>
      <c r="LJ34" s="57"/>
      <c r="LK34" s="57"/>
      <c r="LL34" s="57"/>
      <c r="LM34" s="57"/>
      <c r="LN34" s="57"/>
      <c r="LO34" s="58"/>
      <c r="LP34" s="56"/>
      <c r="LQ34" s="57"/>
      <c r="LR34" s="57"/>
      <c r="LS34" s="57"/>
      <c r="LT34" s="57"/>
      <c r="LU34" s="57"/>
      <c r="LV34" s="58"/>
      <c r="LW34" s="56"/>
      <c r="LX34" s="57"/>
      <c r="LY34" s="57"/>
      <c r="LZ34" s="57"/>
      <c r="MA34" s="57"/>
      <c r="MB34" s="57"/>
      <c r="MC34" s="58"/>
      <c r="MD34" s="56"/>
      <c r="ME34" s="57"/>
      <c r="MF34" s="57"/>
      <c r="MG34" s="57"/>
      <c r="MH34" s="57"/>
      <c r="MI34" s="57"/>
      <c r="MJ34" s="58"/>
      <c r="MK34" s="56"/>
      <c r="ML34" s="57"/>
      <c r="MM34" s="57"/>
      <c r="MN34" s="57"/>
      <c r="MO34" s="57"/>
      <c r="MP34" s="57"/>
      <c r="MQ34" s="58"/>
      <c r="MR34" s="56"/>
      <c r="MS34" s="57"/>
      <c r="MT34" s="57"/>
      <c r="MU34" s="57"/>
      <c r="MV34" s="57"/>
      <c r="MW34" s="57"/>
      <c r="MX34" s="58"/>
      <c r="MY34" s="56"/>
      <c r="MZ34" s="57"/>
      <c r="NA34" s="57"/>
      <c r="NB34" s="57"/>
      <c r="NC34" s="57"/>
      <c r="ND34" s="57"/>
      <c r="NE34" s="58"/>
      <c r="NF34" s="56"/>
      <c r="NG34" s="57"/>
      <c r="NH34" s="57"/>
      <c r="NI34" s="57"/>
      <c r="NJ34" s="57"/>
      <c r="NK34" s="57"/>
      <c r="NL34" s="58"/>
      <c r="NM34" s="56"/>
      <c r="NN34" s="57"/>
      <c r="NO34" s="57"/>
      <c r="NP34" s="57"/>
      <c r="NQ34" s="57"/>
      <c r="NR34" s="57"/>
      <c r="NS34" s="58"/>
      <c r="NT34" s="56"/>
      <c r="NU34" s="57"/>
      <c r="NV34" s="57"/>
      <c r="NW34" s="57"/>
      <c r="NX34" s="57"/>
      <c r="NY34" s="57"/>
      <c r="NZ34" s="58"/>
      <c r="OA34" s="56"/>
      <c r="OB34" s="57"/>
      <c r="OC34" s="57"/>
      <c r="OD34" s="57"/>
      <c r="OE34" s="57"/>
      <c r="OF34" s="57"/>
      <c r="OG34" s="58"/>
      <c r="OH34" s="56"/>
      <c r="OI34" s="57"/>
      <c r="OJ34" s="57"/>
      <c r="OK34" s="57"/>
      <c r="OL34" s="57"/>
      <c r="OM34" s="57"/>
      <c r="ON34" s="58"/>
      <c r="OO34" s="56"/>
      <c r="OP34" s="57"/>
      <c r="OQ34" s="57"/>
      <c r="OR34" s="57"/>
      <c r="OS34" s="57"/>
      <c r="OT34" s="57"/>
      <c r="OU34" s="58"/>
      <c r="OV34" s="56"/>
      <c r="OW34" s="57"/>
      <c r="OX34" s="57"/>
      <c r="OY34" s="57"/>
      <c r="OZ34" s="57"/>
      <c r="PA34" s="57"/>
      <c r="PB34" s="58"/>
      <c r="PC34" s="56"/>
      <c r="PD34" s="57"/>
      <c r="PE34" s="57"/>
      <c r="PF34" s="57"/>
      <c r="PG34" s="57"/>
      <c r="PH34" s="57"/>
      <c r="PI34" s="58"/>
      <c r="PJ34" s="56"/>
      <c r="PK34" s="57"/>
      <c r="PL34" s="57"/>
      <c r="PM34" s="57"/>
      <c r="PN34" s="57"/>
      <c r="PO34" s="57"/>
      <c r="PP34" s="58"/>
      <c r="PQ34" s="56"/>
      <c r="PR34" s="57"/>
      <c r="PS34" s="57"/>
      <c r="PT34" s="57"/>
      <c r="PU34" s="57"/>
      <c r="PV34" s="57"/>
      <c r="PW34" s="58"/>
      <c r="PX34" s="56"/>
      <c r="PY34" s="57"/>
      <c r="PZ34" s="57"/>
      <c r="QA34" s="57"/>
      <c r="QB34" s="57"/>
      <c r="QC34" s="57"/>
      <c r="QD34" s="58"/>
      <c r="QE34" s="56"/>
      <c r="QF34" s="57"/>
      <c r="QG34" s="57"/>
      <c r="QH34" s="57"/>
      <c r="QI34" s="57"/>
      <c r="QJ34" s="57"/>
      <c r="QK34" s="58"/>
      <c r="QL34" s="56"/>
      <c r="QM34" s="57"/>
      <c r="QN34" s="57"/>
      <c r="QO34" s="57"/>
      <c r="QP34" s="57"/>
      <c r="QQ34" s="57"/>
      <c r="QR34" s="58"/>
      <c r="QS34" s="56"/>
      <c r="QT34" s="57"/>
      <c r="QU34" s="57"/>
      <c r="QV34" s="57"/>
      <c r="QW34" s="57"/>
      <c r="QX34" s="57"/>
      <c r="QY34" s="58"/>
      <c r="QZ34" s="56"/>
      <c r="RA34" s="57"/>
      <c r="RB34" s="57"/>
      <c r="RC34" s="57"/>
      <c r="RD34" s="57"/>
      <c r="RE34" s="57"/>
      <c r="RF34" s="58"/>
      <c r="RG34" s="56"/>
      <c r="RH34" s="57"/>
      <c r="RI34" s="57"/>
      <c r="RJ34" s="57"/>
      <c r="RK34" s="57"/>
      <c r="RL34" s="57"/>
      <c r="RM34" s="58"/>
      <c r="RN34" s="56"/>
      <c r="RO34" s="57"/>
      <c r="RP34" s="57"/>
      <c r="RQ34" s="57"/>
      <c r="RR34" s="57"/>
      <c r="RS34" s="57"/>
      <c r="RT34" s="58"/>
      <c r="RU34" s="56"/>
      <c r="RV34" s="57"/>
      <c r="RW34" s="57"/>
      <c r="RX34" s="57"/>
      <c r="RY34" s="57"/>
      <c r="RZ34" s="57"/>
      <c r="SA34" s="58"/>
      <c r="SB34" s="56"/>
      <c r="SC34" s="57"/>
      <c r="SD34" s="57"/>
      <c r="SE34" s="57"/>
      <c r="SF34" s="57"/>
      <c r="SG34" s="57"/>
      <c r="SH34" s="58"/>
      <c r="SI34" s="56"/>
      <c r="SJ34" s="57"/>
      <c r="SK34" s="57"/>
      <c r="SL34" s="57"/>
      <c r="SM34" s="57"/>
      <c r="SN34" s="57"/>
      <c r="SO34" s="58"/>
      <c r="SP34" s="56"/>
      <c r="SQ34" s="57"/>
      <c r="SR34" s="57"/>
      <c r="SS34" s="57"/>
      <c r="ST34" s="57"/>
      <c r="SU34" s="57"/>
      <c r="SV34" s="58"/>
      <c r="SW34" s="56"/>
      <c r="SX34" s="57"/>
      <c r="SY34" s="57"/>
      <c r="SZ34" s="57"/>
      <c r="TA34" s="57"/>
      <c r="TB34" s="57"/>
      <c r="TC34" s="58"/>
      <c r="TD34" s="56"/>
      <c r="TE34" s="57"/>
      <c r="TF34" s="57"/>
      <c r="TG34" s="57"/>
      <c r="TH34" s="57"/>
      <c r="TI34" s="57"/>
      <c r="TJ34" s="58"/>
      <c r="TK34" s="56"/>
      <c r="TL34" s="57"/>
      <c r="TM34" s="57"/>
      <c r="TN34" s="57"/>
      <c r="TO34" s="57"/>
      <c r="TP34" s="57"/>
      <c r="TQ34" s="58"/>
      <c r="TR34" s="56"/>
      <c r="TS34" s="57"/>
      <c r="TT34" s="57"/>
      <c r="TU34" s="57"/>
      <c r="TV34" s="57"/>
      <c r="TW34" s="57"/>
      <c r="TX34" s="58"/>
      <c r="TY34" s="56"/>
      <c r="TZ34" s="57"/>
      <c r="UA34" s="57"/>
      <c r="UB34" s="57"/>
      <c r="UC34" s="57"/>
      <c r="UD34" s="57"/>
      <c r="UE34" s="58"/>
      <c r="UF34" s="56"/>
      <c r="UG34" s="57"/>
      <c r="UH34" s="57"/>
      <c r="UI34" s="57"/>
      <c r="UJ34" s="57"/>
      <c r="UK34" s="57"/>
      <c r="UL34" s="58"/>
      <c r="UM34" s="56"/>
      <c r="UN34" s="57"/>
      <c r="UO34" s="57"/>
      <c r="UP34" s="57"/>
      <c r="UQ34" s="57"/>
      <c r="UR34" s="57"/>
      <c r="US34" s="58"/>
      <c r="UT34" s="56"/>
      <c r="UU34" s="57"/>
      <c r="UV34" s="57"/>
      <c r="UW34" s="57"/>
      <c r="UX34" s="57"/>
      <c r="UY34" s="57"/>
      <c r="UZ34" s="58"/>
      <c r="VA34" s="56"/>
      <c r="VB34" s="57"/>
      <c r="VC34" s="57"/>
      <c r="VD34" s="57"/>
      <c r="VE34" s="57"/>
      <c r="VF34" s="57"/>
      <c r="VG34" s="58"/>
      <c r="VH34" s="56"/>
      <c r="VI34" s="57"/>
      <c r="VJ34" s="57"/>
      <c r="VK34" s="57"/>
      <c r="VL34" s="57"/>
      <c r="VM34" s="57"/>
      <c r="VN34" s="58"/>
      <c r="VO34" s="56"/>
      <c r="VP34" s="57"/>
      <c r="VQ34" s="57"/>
      <c r="VR34" s="57"/>
      <c r="VS34" s="57"/>
      <c r="VT34" s="57"/>
      <c r="VU34" s="58"/>
      <c r="VV34" s="56"/>
      <c r="VW34" s="57"/>
      <c r="VX34" s="57"/>
      <c r="VY34" s="57"/>
      <c r="VZ34" s="57"/>
      <c r="WA34" s="57"/>
      <c r="WB34" s="58"/>
      <c r="WC34" s="56"/>
      <c r="WD34" s="57"/>
      <c r="WE34" s="57"/>
      <c r="WF34" s="57"/>
      <c r="WG34" s="57"/>
      <c r="WH34" s="57"/>
      <c r="WI34" s="58"/>
      <c r="WJ34" s="56"/>
      <c r="WK34" s="57"/>
      <c r="WL34" s="57"/>
      <c r="WM34" s="57"/>
      <c r="WN34" s="57"/>
      <c r="WO34" s="57"/>
      <c r="WP34" s="58"/>
      <c r="WQ34" s="56"/>
      <c r="WR34" s="57"/>
      <c r="WS34" s="57"/>
      <c r="WT34" s="57"/>
      <c r="WU34" s="57"/>
      <c r="WV34" s="57"/>
      <c r="WW34" s="58"/>
      <c r="WX34" s="56"/>
      <c r="WY34" s="57"/>
      <c r="WZ34" s="57"/>
      <c r="XA34" s="57"/>
      <c r="XB34" s="57"/>
      <c r="XC34" s="57"/>
      <c r="XD34" s="58"/>
      <c r="XE34" s="56"/>
      <c r="XF34" s="57"/>
      <c r="XG34" s="57"/>
      <c r="XH34" s="57"/>
      <c r="XI34" s="57"/>
      <c r="XJ34" s="57"/>
      <c r="XK34" s="58"/>
      <c r="XL34" s="56"/>
      <c r="XM34" s="57"/>
      <c r="XN34" s="57"/>
      <c r="XO34" s="57"/>
      <c r="XP34" s="57"/>
      <c r="XQ34" s="57"/>
      <c r="XR34" s="58"/>
      <c r="XS34" s="56"/>
      <c r="XT34" s="57"/>
      <c r="XU34" s="57"/>
      <c r="XV34" s="57"/>
      <c r="XW34" s="57"/>
      <c r="XX34" s="57"/>
      <c r="XY34" s="58"/>
      <c r="XZ34" s="56"/>
      <c r="YA34" s="57"/>
      <c r="YB34" s="57"/>
      <c r="YC34" s="57"/>
      <c r="YD34" s="57"/>
      <c r="YE34" s="57"/>
      <c r="YF34" s="58"/>
      <c r="YG34" s="56"/>
      <c r="YH34" s="57"/>
      <c r="YI34" s="57"/>
      <c r="YJ34" s="57"/>
      <c r="YK34" s="57"/>
      <c r="YL34" s="57"/>
      <c r="YM34" s="58"/>
      <c r="YN34" s="56"/>
      <c r="YO34" s="57"/>
      <c r="YP34" s="57"/>
      <c r="YQ34" s="57"/>
      <c r="YR34" s="57"/>
      <c r="YS34" s="57"/>
      <c r="YT34" s="58"/>
      <c r="YU34" s="56"/>
      <c r="YV34" s="57"/>
      <c r="YW34" s="57"/>
      <c r="YX34" s="57"/>
      <c r="YY34" s="57"/>
      <c r="YZ34" s="57"/>
      <c r="ZA34" s="58"/>
      <c r="ZB34" s="56"/>
      <c r="ZC34" s="57"/>
      <c r="ZD34" s="57"/>
      <c r="ZE34" s="57"/>
      <c r="ZF34" s="57"/>
      <c r="ZG34" s="57"/>
      <c r="ZH34" s="58"/>
      <c r="ZI34" s="56"/>
      <c r="ZJ34" s="57"/>
      <c r="ZK34" s="57"/>
      <c r="ZL34" s="57"/>
      <c r="ZM34" s="57"/>
      <c r="ZN34" s="57"/>
      <c r="ZO34" s="58"/>
      <c r="ZP34" s="56"/>
      <c r="ZQ34" s="57"/>
      <c r="ZR34" s="57"/>
      <c r="ZS34" s="57"/>
      <c r="ZT34" s="57"/>
      <c r="ZU34" s="57"/>
      <c r="ZV34" s="58"/>
      <c r="ZW34" s="56"/>
      <c r="ZX34" s="57"/>
      <c r="ZY34" s="57"/>
      <c r="ZZ34" s="57"/>
      <c r="AAA34" s="57"/>
      <c r="AAB34" s="57"/>
      <c r="AAC34" s="58"/>
      <c r="AAD34" s="56"/>
      <c r="AAE34" s="57"/>
      <c r="AAF34" s="57"/>
      <c r="AAG34" s="57"/>
      <c r="AAH34" s="57"/>
      <c r="AAI34" s="57"/>
      <c r="AAJ34" s="58"/>
      <c r="AAK34" s="56"/>
      <c r="AAL34" s="57"/>
      <c r="AAM34" s="57"/>
      <c r="AAN34" s="57"/>
      <c r="AAO34" s="57"/>
      <c r="AAP34" s="57"/>
      <c r="AAQ34" s="58"/>
      <c r="AAR34" s="56"/>
      <c r="AAS34" s="57"/>
      <c r="AAT34" s="57"/>
      <c r="AAU34" s="57"/>
      <c r="AAV34" s="57"/>
      <c r="AAW34" s="57"/>
      <c r="AAX34" s="58"/>
      <c r="AAY34" s="56"/>
      <c r="AAZ34" s="57"/>
      <c r="ABA34" s="57"/>
      <c r="ABB34" s="57"/>
      <c r="ABC34" s="57"/>
      <c r="ABD34" s="57"/>
      <c r="ABE34" s="58"/>
      <c r="ABF34" s="56"/>
      <c r="ABG34" s="57"/>
      <c r="ABH34" s="57"/>
      <c r="ABI34" s="57"/>
      <c r="ABJ34" s="57"/>
      <c r="ABK34" s="57"/>
      <c r="ABL34" s="58"/>
      <c r="ABM34" s="56"/>
      <c r="ABN34" s="57"/>
      <c r="ABO34" s="57"/>
      <c r="ABP34" s="57"/>
      <c r="ABQ34" s="57"/>
      <c r="ABR34" s="57"/>
      <c r="ABS34" s="58"/>
      <c r="ABT34" s="56"/>
      <c r="ABU34" s="57"/>
      <c r="ABV34" s="57"/>
      <c r="ABW34" s="57"/>
      <c r="ABX34" s="57"/>
      <c r="ABY34" s="57"/>
      <c r="ABZ34" s="58"/>
      <c r="ACA34" s="56"/>
      <c r="ACB34" s="57"/>
      <c r="ACC34" s="57"/>
      <c r="ACD34" s="57"/>
      <c r="ACE34" s="57"/>
      <c r="ACF34" s="57"/>
      <c r="ACG34" s="58"/>
      <c r="ACH34" s="56"/>
      <c r="ACI34" s="57"/>
      <c r="ACJ34" s="57"/>
      <c r="ACK34" s="57"/>
      <c r="ACL34" s="57"/>
      <c r="ACM34" s="57"/>
      <c r="ACN34" s="58"/>
      <c r="ACO34" s="56"/>
      <c r="ACP34" s="57"/>
      <c r="ACQ34" s="57"/>
      <c r="ACR34" s="57"/>
      <c r="ACS34" s="57"/>
      <c r="ACT34" s="57"/>
      <c r="ACU34" s="58"/>
      <c r="ACV34" s="56"/>
      <c r="ACW34" s="57"/>
      <c r="ACX34" s="57"/>
      <c r="ACY34" s="57"/>
      <c r="ACZ34" s="57"/>
      <c r="ADA34" s="57"/>
      <c r="ADB34" s="58"/>
      <c r="ADC34" s="56"/>
      <c r="ADD34" s="57"/>
      <c r="ADE34" s="57"/>
      <c r="ADF34" s="57"/>
      <c r="ADG34" s="57"/>
      <c r="ADH34" s="57"/>
      <c r="ADI34" s="58"/>
      <c r="ADJ34" s="56"/>
      <c r="ADK34" s="57"/>
      <c r="ADL34" s="57"/>
      <c r="ADM34" s="57"/>
      <c r="ADN34" s="57"/>
      <c r="ADO34" s="57"/>
      <c r="ADP34" s="58"/>
      <c r="ADQ34" s="56"/>
      <c r="ADR34" s="57"/>
      <c r="ADS34" s="57"/>
      <c r="ADT34" s="57"/>
      <c r="ADU34" s="57"/>
      <c r="ADV34" s="57"/>
      <c r="ADW34" s="58"/>
      <c r="ADX34" s="56"/>
      <c r="ADY34" s="57"/>
      <c r="ADZ34" s="57"/>
      <c r="AEA34" s="57"/>
      <c r="AEB34" s="57"/>
      <c r="AEC34" s="57"/>
      <c r="AED34" s="58"/>
      <c r="AEE34" s="56"/>
      <c r="AEF34" s="57"/>
      <c r="AEG34" s="57"/>
      <c r="AEH34" s="57"/>
      <c r="AEI34" s="57"/>
      <c r="AEJ34" s="57"/>
      <c r="AEK34" s="58"/>
      <c r="AEL34" s="56"/>
      <c r="AEM34" s="57"/>
      <c r="AEN34" s="57"/>
      <c r="AEO34" s="57"/>
      <c r="AEP34" s="57"/>
      <c r="AEQ34" s="57"/>
      <c r="AER34" s="58"/>
      <c r="AES34" s="56"/>
      <c r="AET34" s="57"/>
      <c r="AEU34" s="57"/>
      <c r="AEV34" s="57"/>
      <c r="AEW34" s="57"/>
      <c r="AEX34" s="57"/>
      <c r="AEY34" s="58"/>
      <c r="AEZ34" s="56"/>
      <c r="AFA34" s="57"/>
      <c r="AFB34" s="57"/>
      <c r="AFC34" s="57"/>
      <c r="AFD34" s="57"/>
      <c r="AFE34" s="57"/>
      <c r="AFF34" s="58"/>
      <c r="AFG34" s="56"/>
      <c r="AFH34" s="57"/>
      <c r="AFI34" s="57"/>
      <c r="AFJ34" s="57"/>
      <c r="AFK34" s="57"/>
      <c r="AFL34" s="57"/>
      <c r="AFM34" s="58"/>
      <c r="AFN34" s="56"/>
      <c r="AFO34" s="57"/>
      <c r="AFP34" s="57"/>
      <c r="AFQ34" s="57"/>
      <c r="AFR34" s="57"/>
      <c r="AFS34" s="57"/>
      <c r="AFT34" s="58"/>
      <c r="AFU34" s="56"/>
      <c r="AFV34" s="57"/>
      <c r="AFW34" s="57"/>
      <c r="AFX34" s="57"/>
      <c r="AFY34" s="57"/>
      <c r="AFZ34" s="57"/>
      <c r="AGA34" s="58"/>
      <c r="AGB34" s="56"/>
      <c r="AGC34" s="57"/>
      <c r="AGD34" s="57"/>
      <c r="AGE34" s="57"/>
      <c r="AGF34" s="57"/>
      <c r="AGG34" s="57"/>
      <c r="AGH34" s="58"/>
      <c r="AGI34" s="56"/>
      <c r="AGJ34" s="57"/>
      <c r="AGK34" s="57"/>
      <c r="AGL34" s="57"/>
      <c r="AGM34" s="57"/>
      <c r="AGN34" s="57"/>
      <c r="AGO34" s="58"/>
      <c r="AGP34" s="56"/>
      <c r="AGQ34" s="57"/>
      <c r="AGR34" s="57"/>
      <c r="AGS34" s="57"/>
      <c r="AGT34" s="57"/>
      <c r="AGU34" s="57"/>
      <c r="AGV34" s="58"/>
      <c r="AGW34" s="56"/>
      <c r="AGX34" s="57"/>
      <c r="AGY34" s="57"/>
      <c r="AGZ34" s="57"/>
      <c r="AHA34" s="57"/>
      <c r="AHB34" s="57"/>
      <c r="AHC34" s="58"/>
      <c r="AHD34" s="56"/>
      <c r="AHE34" s="57"/>
      <c r="AHF34" s="57"/>
      <c r="AHG34" s="57"/>
      <c r="AHH34" s="57"/>
      <c r="AHI34" s="57"/>
      <c r="AHJ34" s="58"/>
      <c r="AHK34" s="56"/>
      <c r="AHL34" s="57"/>
      <c r="AHM34" s="57"/>
      <c r="AHN34" s="57"/>
      <c r="AHO34" s="57"/>
      <c r="AHP34" s="57"/>
      <c r="AHQ34" s="58"/>
      <c r="AHR34" s="56"/>
      <c r="AHS34" s="57"/>
      <c r="AHT34" s="57"/>
      <c r="AHU34" s="57"/>
      <c r="AHV34" s="57"/>
      <c r="AHW34" s="57"/>
      <c r="AHX34" s="58"/>
      <c r="AHY34" s="56"/>
      <c r="AHZ34" s="57"/>
      <c r="AIA34" s="57"/>
      <c r="AIB34" s="57"/>
      <c r="AIC34" s="57"/>
      <c r="AID34" s="57"/>
      <c r="AIE34" s="58"/>
      <c r="AIF34" s="56"/>
      <c r="AIG34" s="57"/>
      <c r="AIH34" s="57"/>
      <c r="AII34" s="57"/>
      <c r="AIJ34" s="57"/>
      <c r="AIK34" s="57"/>
      <c r="AIL34" s="58"/>
      <c r="AIM34" s="56"/>
      <c r="AIN34" s="57"/>
      <c r="AIO34" s="57"/>
      <c r="AIP34" s="57"/>
      <c r="AIQ34" s="57"/>
      <c r="AIR34" s="57"/>
      <c r="AIS34" s="58"/>
      <c r="AIT34" s="56"/>
      <c r="AIU34" s="57"/>
      <c r="AIV34" s="57"/>
      <c r="AIW34" s="57"/>
      <c r="AIX34" s="57"/>
      <c r="AIY34" s="57"/>
      <c r="AIZ34" s="58"/>
      <c r="AJA34" s="56"/>
      <c r="AJB34" s="57"/>
      <c r="AJC34" s="57"/>
      <c r="AJD34" s="57"/>
      <c r="AJE34" s="57"/>
      <c r="AJF34" s="57"/>
      <c r="AJG34" s="58"/>
      <c r="AJH34" s="56"/>
      <c r="AJI34" s="57"/>
      <c r="AJJ34" s="57"/>
      <c r="AJK34" s="57"/>
      <c r="AJL34" s="57"/>
      <c r="AJM34" s="57"/>
      <c r="AJN34" s="58"/>
      <c r="AJO34" s="56"/>
      <c r="AJP34" s="57"/>
      <c r="AJQ34" s="57"/>
      <c r="AJR34" s="57"/>
      <c r="AJS34" s="57"/>
      <c r="AJT34" s="57"/>
      <c r="AJU34" s="58"/>
      <c r="AJV34" s="56"/>
      <c r="AJW34" s="57"/>
      <c r="AJX34" s="57"/>
      <c r="AJY34" s="57"/>
      <c r="AJZ34" s="57"/>
      <c r="AKA34" s="57"/>
      <c r="AKB34" s="58"/>
      <c r="AKC34" s="56"/>
      <c r="AKD34" s="57"/>
      <c r="AKE34" s="57"/>
      <c r="AKF34" s="57"/>
      <c r="AKG34" s="57"/>
      <c r="AKH34" s="57"/>
      <c r="AKI34" s="58"/>
      <c r="AKJ34" s="56"/>
      <c r="AKK34" s="57"/>
      <c r="AKL34" s="57"/>
      <c r="AKM34" s="57"/>
      <c r="AKN34" s="57"/>
      <c r="AKO34" s="57"/>
      <c r="AKP34" s="58"/>
      <c r="AKQ34" s="56"/>
      <c r="AKR34" s="57"/>
      <c r="AKS34" s="57"/>
      <c r="AKT34" s="57"/>
      <c r="AKU34" s="57"/>
      <c r="AKV34" s="57"/>
      <c r="AKW34" s="58"/>
      <c r="AKX34" s="56"/>
      <c r="AKY34" s="57"/>
      <c r="AKZ34" s="57"/>
      <c r="ALA34" s="57"/>
      <c r="ALB34" s="57"/>
      <c r="ALC34" s="57"/>
      <c r="ALD34" s="58"/>
      <c r="ALE34" s="56"/>
      <c r="ALF34" s="57"/>
      <c r="ALG34" s="57"/>
      <c r="ALH34" s="57"/>
      <c r="ALI34" s="57"/>
      <c r="ALJ34" s="57"/>
      <c r="ALK34" s="58"/>
      <c r="ALL34" s="56"/>
      <c r="ALM34" s="57"/>
      <c r="ALN34" s="57"/>
      <c r="ALO34" s="57"/>
      <c r="ALP34" s="57"/>
      <c r="ALQ34" s="57"/>
      <c r="ALR34" s="58"/>
      <c r="ALS34" s="56"/>
      <c r="ALT34" s="57"/>
      <c r="ALU34" s="57"/>
      <c r="ALV34" s="57"/>
      <c r="ALW34" s="57"/>
      <c r="ALX34" s="57"/>
      <c r="ALY34" s="58"/>
      <c r="ALZ34" s="56"/>
      <c r="AMA34" s="57"/>
      <c r="AMB34" s="57"/>
      <c r="AMC34" s="57"/>
      <c r="AMD34" s="57"/>
      <c r="AME34" s="57"/>
      <c r="AMF34" s="58"/>
      <c r="AMG34" s="56"/>
      <c r="AMH34" s="57"/>
      <c r="AMI34" s="57"/>
      <c r="AMJ34" s="57"/>
      <c r="AMK34" s="57"/>
      <c r="AML34" s="57"/>
      <c r="AMM34" s="58"/>
      <c r="AMN34" s="56"/>
      <c r="AMO34" s="57"/>
      <c r="AMP34" s="57"/>
      <c r="AMQ34" s="57"/>
      <c r="AMR34" s="57"/>
      <c r="AMS34" s="57"/>
      <c r="AMT34" s="58"/>
      <c r="AMU34" s="56"/>
      <c r="AMV34" s="57"/>
      <c r="AMW34" s="57"/>
      <c r="AMX34" s="57"/>
      <c r="AMY34" s="57"/>
      <c r="AMZ34" s="57"/>
      <c r="ANA34" s="58"/>
      <c r="ANB34" s="56"/>
      <c r="ANC34" s="57"/>
      <c r="AND34" s="57"/>
      <c r="ANE34" s="57"/>
      <c r="ANF34" s="57"/>
      <c r="ANG34" s="57"/>
      <c r="ANH34" s="58"/>
      <c r="ANI34" s="56"/>
      <c r="ANJ34" s="57"/>
      <c r="ANK34" s="57"/>
      <c r="ANL34" s="57"/>
      <c r="ANM34" s="57"/>
      <c r="ANN34" s="57"/>
      <c r="ANO34" s="58"/>
      <c r="ANP34" s="56"/>
      <c r="ANQ34" s="57"/>
      <c r="ANR34" s="57"/>
      <c r="ANS34" s="57"/>
      <c r="ANT34" s="57"/>
      <c r="ANU34" s="57"/>
      <c r="ANV34" s="58"/>
      <c r="ANW34" s="56"/>
      <c r="ANX34" s="57"/>
      <c r="ANY34" s="57"/>
      <c r="ANZ34" s="57"/>
      <c r="AOA34" s="57"/>
      <c r="AOB34" s="57"/>
      <c r="AOC34" s="58"/>
      <c r="AOD34" s="56"/>
      <c r="AOE34" s="57"/>
      <c r="AOF34" s="57"/>
      <c r="AOG34" s="57"/>
      <c r="AOH34" s="57"/>
      <c r="AOI34" s="57"/>
      <c r="AOJ34" s="58"/>
      <c r="AOK34" s="56"/>
      <c r="AOL34" s="57"/>
      <c r="AOM34" s="57"/>
      <c r="AON34" s="57"/>
      <c r="AOO34" s="57"/>
      <c r="AOP34" s="57"/>
      <c r="AOQ34" s="58"/>
      <c r="AOR34" s="56"/>
      <c r="AOS34" s="57"/>
      <c r="AOT34" s="57"/>
      <c r="AOU34" s="57"/>
      <c r="AOV34" s="57"/>
      <c r="AOW34" s="57"/>
      <c r="AOX34" s="58"/>
      <c r="AOY34" s="56"/>
      <c r="AOZ34" s="57"/>
      <c r="APA34" s="57"/>
      <c r="APB34" s="57"/>
      <c r="APC34" s="57"/>
      <c r="APD34" s="57"/>
      <c r="APE34" s="58"/>
      <c r="APF34" s="56"/>
      <c r="APG34" s="57"/>
      <c r="APH34" s="57"/>
      <c r="API34" s="57"/>
      <c r="APJ34" s="57"/>
      <c r="APK34" s="57"/>
      <c r="APL34" s="58"/>
      <c r="APM34" s="56"/>
      <c r="APN34" s="57"/>
      <c r="APO34" s="57"/>
      <c r="APP34" s="57"/>
      <c r="APQ34" s="57"/>
      <c r="APR34" s="57"/>
      <c r="APS34" s="58"/>
      <c r="APT34" s="56"/>
      <c r="APU34" s="57"/>
      <c r="APV34" s="57"/>
      <c r="APW34" s="57"/>
      <c r="APX34" s="57"/>
      <c r="APY34" s="57"/>
      <c r="APZ34" s="58"/>
      <c r="AQA34" s="56"/>
      <c r="AQB34" s="57"/>
      <c r="AQC34" s="57"/>
      <c r="AQD34" s="57"/>
      <c r="AQE34" s="57"/>
      <c r="AQF34" s="57"/>
      <c r="AQG34" s="58"/>
    </row>
    <row r="35" spans="1:1125" ht="18.75" hidden="1" customHeight="1" outlineLevel="1">
      <c r="A35" s="77"/>
      <c r="B35" s="78"/>
      <c r="C35" s="78"/>
      <c r="D35" s="78"/>
      <c r="E35" s="79"/>
      <c r="F35" s="80" t="str">
        <f>IF(AND(F$33="休",F$34="休"),"休","")</f>
        <v/>
      </c>
      <c r="G35" s="80" t="str">
        <f>IF(AND(G$33="休",G$34="休"),"休","")</f>
        <v/>
      </c>
      <c r="H35" s="80" t="str">
        <f t="shared" ref="H35:BR35" si="1575">IF(AND(H$33="休",H$34="休"),"休","")</f>
        <v/>
      </c>
      <c r="I35" s="80" t="str">
        <f t="shared" si="1575"/>
        <v/>
      </c>
      <c r="J35" s="80" t="str">
        <f t="shared" si="1575"/>
        <v/>
      </c>
      <c r="K35" s="80" t="str">
        <f t="shared" si="1575"/>
        <v/>
      </c>
      <c r="L35" s="80" t="str">
        <f>IF(AND(L$33="休",L$34="休"),"休","")</f>
        <v/>
      </c>
      <c r="M35" s="80" t="str">
        <f>IF(AND(M$33="休",M$34="休"),"休","")</f>
        <v/>
      </c>
      <c r="N35" s="80" t="str">
        <f t="shared" si="1575"/>
        <v/>
      </c>
      <c r="O35" s="80" t="str">
        <f t="shared" si="1575"/>
        <v/>
      </c>
      <c r="P35" s="80" t="str">
        <f t="shared" si="1575"/>
        <v/>
      </c>
      <c r="Q35" s="80" t="str">
        <f t="shared" si="1575"/>
        <v/>
      </c>
      <c r="R35" s="80" t="str">
        <f t="shared" si="1575"/>
        <v/>
      </c>
      <c r="S35" s="80" t="str">
        <f t="shared" si="1575"/>
        <v/>
      </c>
      <c r="T35" s="80" t="str">
        <f t="shared" si="1575"/>
        <v/>
      </c>
      <c r="U35" s="80" t="str">
        <f t="shared" si="1575"/>
        <v/>
      </c>
      <c r="V35" s="80" t="str">
        <f t="shared" si="1575"/>
        <v/>
      </c>
      <c r="W35" s="80" t="str">
        <f t="shared" si="1575"/>
        <v/>
      </c>
      <c r="X35" s="80" t="str">
        <f t="shared" si="1575"/>
        <v/>
      </c>
      <c r="Y35" s="80" t="str">
        <f t="shared" si="1575"/>
        <v/>
      </c>
      <c r="Z35" s="80" t="str">
        <f t="shared" si="1575"/>
        <v/>
      </c>
      <c r="AA35" s="80" t="str">
        <f t="shared" si="1575"/>
        <v/>
      </c>
      <c r="AB35" s="80" t="str">
        <f t="shared" si="1575"/>
        <v/>
      </c>
      <c r="AC35" s="80" t="str">
        <f t="shared" si="1575"/>
        <v/>
      </c>
      <c r="AD35" s="80" t="str">
        <f t="shared" si="1575"/>
        <v/>
      </c>
      <c r="AE35" s="80" t="str">
        <f t="shared" si="1575"/>
        <v/>
      </c>
      <c r="AF35" s="80" t="str">
        <f t="shared" si="1575"/>
        <v/>
      </c>
      <c r="AG35" s="80" t="str">
        <f t="shared" si="1575"/>
        <v/>
      </c>
      <c r="AH35" s="80" t="str">
        <f t="shared" si="1575"/>
        <v/>
      </c>
      <c r="AI35" s="80" t="str">
        <f t="shared" si="1575"/>
        <v/>
      </c>
      <c r="AJ35" s="80" t="str">
        <f t="shared" si="1575"/>
        <v/>
      </c>
      <c r="AK35" s="80" t="str">
        <f t="shared" si="1575"/>
        <v/>
      </c>
      <c r="AL35" s="80" t="str">
        <f t="shared" si="1575"/>
        <v/>
      </c>
      <c r="AM35" s="80" t="str">
        <f t="shared" si="1575"/>
        <v/>
      </c>
      <c r="AN35" s="80" t="str">
        <f t="shared" si="1575"/>
        <v/>
      </c>
      <c r="AO35" s="80" t="str">
        <f t="shared" si="1575"/>
        <v/>
      </c>
      <c r="AP35" s="80" t="str">
        <f t="shared" si="1575"/>
        <v/>
      </c>
      <c r="AQ35" s="80" t="str">
        <f t="shared" si="1575"/>
        <v/>
      </c>
      <c r="AR35" s="80" t="str">
        <f t="shared" si="1575"/>
        <v/>
      </c>
      <c r="AS35" s="80" t="str">
        <f t="shared" si="1575"/>
        <v/>
      </c>
      <c r="AT35" s="80" t="str">
        <f t="shared" si="1575"/>
        <v/>
      </c>
      <c r="AU35" s="80" t="str">
        <f t="shared" si="1575"/>
        <v/>
      </c>
      <c r="AV35" s="80" t="str">
        <f t="shared" si="1575"/>
        <v/>
      </c>
      <c r="AW35" s="80" t="str">
        <f t="shared" si="1575"/>
        <v/>
      </c>
      <c r="AX35" s="80" t="str">
        <f t="shared" si="1575"/>
        <v/>
      </c>
      <c r="AY35" s="80" t="str">
        <f t="shared" si="1575"/>
        <v/>
      </c>
      <c r="AZ35" s="80" t="str">
        <f t="shared" si="1575"/>
        <v/>
      </c>
      <c r="BA35" s="80" t="str">
        <f t="shared" si="1575"/>
        <v/>
      </c>
      <c r="BB35" s="80" t="str">
        <f t="shared" si="1575"/>
        <v/>
      </c>
      <c r="BC35" s="80" t="str">
        <f t="shared" si="1575"/>
        <v/>
      </c>
      <c r="BD35" s="80" t="str">
        <f t="shared" si="1575"/>
        <v/>
      </c>
      <c r="BE35" s="80" t="str">
        <f t="shared" si="1575"/>
        <v/>
      </c>
      <c r="BF35" s="80" t="str">
        <f t="shared" si="1575"/>
        <v/>
      </c>
      <c r="BG35" s="80" t="str">
        <f t="shared" si="1575"/>
        <v/>
      </c>
      <c r="BH35" s="80" t="str">
        <f t="shared" si="1575"/>
        <v/>
      </c>
      <c r="BI35" s="80" t="str">
        <f t="shared" si="1575"/>
        <v/>
      </c>
      <c r="BJ35" s="80" t="str">
        <f t="shared" si="1575"/>
        <v/>
      </c>
      <c r="BK35" s="80" t="str">
        <f t="shared" si="1575"/>
        <v/>
      </c>
      <c r="BL35" s="80" t="str">
        <f t="shared" si="1575"/>
        <v/>
      </c>
      <c r="BM35" s="80" t="str">
        <f t="shared" si="1575"/>
        <v/>
      </c>
      <c r="BN35" s="80" t="str">
        <f t="shared" si="1575"/>
        <v/>
      </c>
      <c r="BO35" s="80" t="str">
        <f t="shared" si="1575"/>
        <v/>
      </c>
      <c r="BP35" s="80" t="str">
        <f t="shared" si="1575"/>
        <v/>
      </c>
      <c r="BQ35" s="80" t="str">
        <f t="shared" si="1575"/>
        <v/>
      </c>
      <c r="BR35" s="80" t="str">
        <f t="shared" si="1575"/>
        <v/>
      </c>
      <c r="BS35" s="80" t="str">
        <f t="shared" ref="BS35:ED35" si="1576">IF(AND(BS$33="休",BS$34="休"),"休","")</f>
        <v/>
      </c>
      <c r="BT35" s="80" t="str">
        <f t="shared" si="1576"/>
        <v/>
      </c>
      <c r="BU35" s="80" t="str">
        <f t="shared" si="1576"/>
        <v/>
      </c>
      <c r="BV35" s="80" t="str">
        <f t="shared" si="1576"/>
        <v/>
      </c>
      <c r="BW35" s="80" t="str">
        <f t="shared" si="1576"/>
        <v/>
      </c>
      <c r="BX35" s="80" t="str">
        <f t="shared" si="1576"/>
        <v/>
      </c>
      <c r="BY35" s="80" t="str">
        <f t="shared" si="1576"/>
        <v/>
      </c>
      <c r="BZ35" s="80" t="str">
        <f t="shared" si="1576"/>
        <v/>
      </c>
      <c r="CA35" s="80" t="str">
        <f t="shared" si="1576"/>
        <v/>
      </c>
      <c r="CB35" s="80" t="str">
        <f t="shared" si="1576"/>
        <v/>
      </c>
      <c r="CC35" s="80" t="str">
        <f t="shared" si="1576"/>
        <v/>
      </c>
      <c r="CD35" s="80" t="str">
        <f t="shared" si="1576"/>
        <v/>
      </c>
      <c r="CE35" s="80" t="str">
        <f t="shared" si="1576"/>
        <v/>
      </c>
      <c r="CF35" s="80" t="str">
        <f t="shared" si="1576"/>
        <v/>
      </c>
      <c r="CG35" s="80" t="str">
        <f t="shared" si="1576"/>
        <v/>
      </c>
      <c r="CH35" s="80" t="str">
        <f t="shared" si="1576"/>
        <v/>
      </c>
      <c r="CI35" s="80" t="str">
        <f t="shared" si="1576"/>
        <v/>
      </c>
      <c r="CJ35" s="80" t="str">
        <f t="shared" si="1576"/>
        <v/>
      </c>
      <c r="CK35" s="80" t="str">
        <f t="shared" si="1576"/>
        <v/>
      </c>
      <c r="CL35" s="80" t="str">
        <f t="shared" si="1576"/>
        <v/>
      </c>
      <c r="CM35" s="80" t="str">
        <f t="shared" si="1576"/>
        <v/>
      </c>
      <c r="CN35" s="80" t="str">
        <f t="shared" si="1576"/>
        <v/>
      </c>
      <c r="CO35" s="80" t="str">
        <f t="shared" si="1576"/>
        <v/>
      </c>
      <c r="CP35" s="80" t="str">
        <f t="shared" si="1576"/>
        <v/>
      </c>
      <c r="CQ35" s="80" t="str">
        <f t="shared" si="1576"/>
        <v/>
      </c>
      <c r="CR35" s="80" t="str">
        <f t="shared" si="1576"/>
        <v/>
      </c>
      <c r="CS35" s="80" t="str">
        <f t="shared" si="1576"/>
        <v/>
      </c>
      <c r="CT35" s="80" t="str">
        <f t="shared" si="1576"/>
        <v/>
      </c>
      <c r="CU35" s="80" t="str">
        <f t="shared" si="1576"/>
        <v/>
      </c>
      <c r="CV35" s="80" t="str">
        <f t="shared" si="1576"/>
        <v/>
      </c>
      <c r="CW35" s="80" t="str">
        <f t="shared" si="1576"/>
        <v/>
      </c>
      <c r="CX35" s="80" t="str">
        <f t="shared" si="1576"/>
        <v/>
      </c>
      <c r="CY35" s="80" t="str">
        <f t="shared" si="1576"/>
        <v/>
      </c>
      <c r="CZ35" s="80" t="str">
        <f t="shared" si="1576"/>
        <v/>
      </c>
      <c r="DA35" s="80" t="str">
        <f t="shared" si="1576"/>
        <v/>
      </c>
      <c r="DB35" s="80" t="str">
        <f t="shared" si="1576"/>
        <v/>
      </c>
      <c r="DC35" s="80" t="str">
        <f t="shared" si="1576"/>
        <v/>
      </c>
      <c r="DD35" s="80" t="str">
        <f t="shared" si="1576"/>
        <v/>
      </c>
      <c r="DE35" s="80" t="str">
        <f t="shared" si="1576"/>
        <v/>
      </c>
      <c r="DF35" s="80" t="str">
        <f t="shared" si="1576"/>
        <v/>
      </c>
      <c r="DG35" s="80" t="str">
        <f t="shared" si="1576"/>
        <v/>
      </c>
      <c r="DH35" s="80" t="str">
        <f t="shared" si="1576"/>
        <v/>
      </c>
      <c r="DI35" s="80" t="str">
        <f t="shared" si="1576"/>
        <v/>
      </c>
      <c r="DJ35" s="80" t="str">
        <f t="shared" si="1576"/>
        <v/>
      </c>
      <c r="DK35" s="80" t="str">
        <f t="shared" si="1576"/>
        <v/>
      </c>
      <c r="DL35" s="80" t="str">
        <f t="shared" si="1576"/>
        <v/>
      </c>
      <c r="DM35" s="80" t="str">
        <f t="shared" si="1576"/>
        <v/>
      </c>
      <c r="DN35" s="80" t="str">
        <f t="shared" si="1576"/>
        <v/>
      </c>
      <c r="DO35" s="80" t="str">
        <f t="shared" si="1576"/>
        <v/>
      </c>
      <c r="DP35" s="80" t="str">
        <f t="shared" si="1576"/>
        <v/>
      </c>
      <c r="DQ35" s="80" t="str">
        <f t="shared" si="1576"/>
        <v/>
      </c>
      <c r="DR35" s="80" t="str">
        <f t="shared" si="1576"/>
        <v/>
      </c>
      <c r="DS35" s="80" t="str">
        <f t="shared" si="1576"/>
        <v/>
      </c>
      <c r="DT35" s="80" t="str">
        <f t="shared" si="1576"/>
        <v/>
      </c>
      <c r="DU35" s="80" t="str">
        <f t="shared" si="1576"/>
        <v/>
      </c>
      <c r="DV35" s="80" t="str">
        <f t="shared" si="1576"/>
        <v/>
      </c>
      <c r="DW35" s="80" t="str">
        <f t="shared" si="1576"/>
        <v/>
      </c>
      <c r="DX35" s="80" t="str">
        <f t="shared" si="1576"/>
        <v/>
      </c>
      <c r="DY35" s="80" t="str">
        <f t="shared" si="1576"/>
        <v/>
      </c>
      <c r="DZ35" s="80" t="str">
        <f t="shared" si="1576"/>
        <v/>
      </c>
      <c r="EA35" s="80" t="str">
        <f t="shared" si="1576"/>
        <v/>
      </c>
      <c r="EB35" s="80" t="str">
        <f t="shared" si="1576"/>
        <v/>
      </c>
      <c r="EC35" s="80" t="str">
        <f t="shared" si="1576"/>
        <v/>
      </c>
      <c r="ED35" s="80" t="str">
        <f t="shared" si="1576"/>
        <v/>
      </c>
      <c r="EE35" s="80" t="str">
        <f t="shared" ref="EE35:GP35" si="1577">IF(AND(EE$33="休",EE$34="休"),"休","")</f>
        <v/>
      </c>
      <c r="EF35" s="80" t="str">
        <f t="shared" si="1577"/>
        <v/>
      </c>
      <c r="EG35" s="80" t="str">
        <f t="shared" si="1577"/>
        <v/>
      </c>
      <c r="EH35" s="80" t="str">
        <f t="shared" si="1577"/>
        <v/>
      </c>
      <c r="EI35" s="80" t="str">
        <f t="shared" si="1577"/>
        <v/>
      </c>
      <c r="EJ35" s="80" t="str">
        <f t="shared" si="1577"/>
        <v/>
      </c>
      <c r="EK35" s="80" t="str">
        <f t="shared" si="1577"/>
        <v/>
      </c>
      <c r="EL35" s="80" t="str">
        <f t="shared" si="1577"/>
        <v/>
      </c>
      <c r="EM35" s="80" t="str">
        <f t="shared" si="1577"/>
        <v/>
      </c>
      <c r="EN35" s="80" t="str">
        <f t="shared" si="1577"/>
        <v/>
      </c>
      <c r="EO35" s="80" t="str">
        <f t="shared" si="1577"/>
        <v/>
      </c>
      <c r="EP35" s="80" t="str">
        <f t="shared" si="1577"/>
        <v/>
      </c>
      <c r="EQ35" s="80" t="str">
        <f t="shared" si="1577"/>
        <v/>
      </c>
      <c r="ER35" s="80" t="str">
        <f t="shared" si="1577"/>
        <v/>
      </c>
      <c r="ES35" s="80" t="str">
        <f t="shared" si="1577"/>
        <v/>
      </c>
      <c r="ET35" s="80" t="str">
        <f t="shared" si="1577"/>
        <v/>
      </c>
      <c r="EU35" s="80" t="str">
        <f t="shared" si="1577"/>
        <v/>
      </c>
      <c r="EV35" s="80" t="str">
        <f t="shared" si="1577"/>
        <v/>
      </c>
      <c r="EW35" s="80" t="str">
        <f t="shared" si="1577"/>
        <v/>
      </c>
      <c r="EX35" s="80" t="str">
        <f t="shared" si="1577"/>
        <v/>
      </c>
      <c r="EY35" s="80" t="str">
        <f t="shared" si="1577"/>
        <v/>
      </c>
      <c r="EZ35" s="80" t="str">
        <f t="shared" si="1577"/>
        <v/>
      </c>
      <c r="FA35" s="80" t="str">
        <f t="shared" si="1577"/>
        <v/>
      </c>
      <c r="FB35" s="80" t="str">
        <f t="shared" si="1577"/>
        <v/>
      </c>
      <c r="FC35" s="80" t="str">
        <f t="shared" si="1577"/>
        <v/>
      </c>
      <c r="FD35" s="80" t="str">
        <f t="shared" si="1577"/>
        <v/>
      </c>
      <c r="FE35" s="80" t="str">
        <f t="shared" si="1577"/>
        <v/>
      </c>
      <c r="FF35" s="80" t="str">
        <f t="shared" si="1577"/>
        <v/>
      </c>
      <c r="FG35" s="80" t="str">
        <f t="shared" si="1577"/>
        <v/>
      </c>
      <c r="FH35" s="80" t="str">
        <f t="shared" si="1577"/>
        <v/>
      </c>
      <c r="FI35" s="80" t="str">
        <f t="shared" si="1577"/>
        <v/>
      </c>
      <c r="FJ35" s="80" t="str">
        <f t="shared" si="1577"/>
        <v/>
      </c>
      <c r="FK35" s="80" t="str">
        <f t="shared" si="1577"/>
        <v/>
      </c>
      <c r="FL35" s="80" t="str">
        <f t="shared" si="1577"/>
        <v/>
      </c>
      <c r="FM35" s="80" t="str">
        <f t="shared" si="1577"/>
        <v/>
      </c>
      <c r="FN35" s="80" t="str">
        <f t="shared" si="1577"/>
        <v/>
      </c>
      <c r="FO35" s="80" t="str">
        <f t="shared" si="1577"/>
        <v/>
      </c>
      <c r="FP35" s="80" t="str">
        <f t="shared" si="1577"/>
        <v/>
      </c>
      <c r="FQ35" s="80" t="str">
        <f t="shared" si="1577"/>
        <v/>
      </c>
      <c r="FR35" s="80" t="str">
        <f t="shared" si="1577"/>
        <v/>
      </c>
      <c r="FS35" s="80" t="str">
        <f t="shared" si="1577"/>
        <v/>
      </c>
      <c r="FT35" s="80" t="str">
        <f t="shared" si="1577"/>
        <v/>
      </c>
      <c r="FU35" s="80" t="str">
        <f t="shared" si="1577"/>
        <v/>
      </c>
      <c r="FV35" s="80" t="str">
        <f t="shared" si="1577"/>
        <v/>
      </c>
      <c r="FW35" s="80" t="str">
        <f t="shared" si="1577"/>
        <v/>
      </c>
      <c r="FX35" s="80" t="str">
        <f t="shared" si="1577"/>
        <v/>
      </c>
      <c r="FY35" s="80" t="str">
        <f t="shared" si="1577"/>
        <v/>
      </c>
      <c r="FZ35" s="80" t="str">
        <f t="shared" si="1577"/>
        <v/>
      </c>
      <c r="GA35" s="80" t="str">
        <f t="shared" si="1577"/>
        <v/>
      </c>
      <c r="GB35" s="80" t="str">
        <f t="shared" si="1577"/>
        <v/>
      </c>
      <c r="GC35" s="80" t="str">
        <f t="shared" si="1577"/>
        <v/>
      </c>
      <c r="GD35" s="80" t="str">
        <f t="shared" si="1577"/>
        <v/>
      </c>
      <c r="GE35" s="80" t="str">
        <f t="shared" si="1577"/>
        <v/>
      </c>
      <c r="GF35" s="80" t="str">
        <f t="shared" si="1577"/>
        <v/>
      </c>
      <c r="GG35" s="80" t="str">
        <f t="shared" si="1577"/>
        <v/>
      </c>
      <c r="GH35" s="80" t="str">
        <f t="shared" si="1577"/>
        <v/>
      </c>
      <c r="GI35" s="80" t="str">
        <f t="shared" si="1577"/>
        <v/>
      </c>
      <c r="GJ35" s="80" t="str">
        <f t="shared" si="1577"/>
        <v/>
      </c>
      <c r="GK35" s="80" t="str">
        <f t="shared" si="1577"/>
        <v/>
      </c>
      <c r="GL35" s="80" t="str">
        <f t="shared" si="1577"/>
        <v/>
      </c>
      <c r="GM35" s="80" t="str">
        <f t="shared" si="1577"/>
        <v/>
      </c>
      <c r="GN35" s="80" t="str">
        <f t="shared" si="1577"/>
        <v/>
      </c>
      <c r="GO35" s="80" t="str">
        <f t="shared" si="1577"/>
        <v/>
      </c>
      <c r="GP35" s="80" t="str">
        <f t="shared" si="1577"/>
        <v/>
      </c>
      <c r="GQ35" s="80" t="str">
        <f t="shared" ref="GQ35:JB35" si="1578">IF(AND(GQ$33="休",GQ$34="休"),"休","")</f>
        <v/>
      </c>
      <c r="GR35" s="80" t="str">
        <f t="shared" si="1578"/>
        <v/>
      </c>
      <c r="GS35" s="80" t="str">
        <f t="shared" si="1578"/>
        <v/>
      </c>
      <c r="GT35" s="80" t="str">
        <f t="shared" si="1578"/>
        <v/>
      </c>
      <c r="GU35" s="80" t="str">
        <f t="shared" si="1578"/>
        <v/>
      </c>
      <c r="GV35" s="80" t="str">
        <f t="shared" si="1578"/>
        <v/>
      </c>
      <c r="GW35" s="80" t="str">
        <f t="shared" si="1578"/>
        <v/>
      </c>
      <c r="GX35" s="80" t="str">
        <f t="shared" si="1578"/>
        <v/>
      </c>
      <c r="GY35" s="80" t="str">
        <f t="shared" si="1578"/>
        <v/>
      </c>
      <c r="GZ35" s="80" t="str">
        <f t="shared" si="1578"/>
        <v/>
      </c>
      <c r="HA35" s="80" t="str">
        <f t="shared" si="1578"/>
        <v/>
      </c>
      <c r="HB35" s="80" t="str">
        <f t="shared" si="1578"/>
        <v/>
      </c>
      <c r="HC35" s="80" t="str">
        <f t="shared" si="1578"/>
        <v/>
      </c>
      <c r="HD35" s="80" t="str">
        <f t="shared" si="1578"/>
        <v/>
      </c>
      <c r="HE35" s="80" t="str">
        <f t="shared" si="1578"/>
        <v/>
      </c>
      <c r="HF35" s="80" t="str">
        <f t="shared" si="1578"/>
        <v/>
      </c>
      <c r="HG35" s="80" t="str">
        <f t="shared" si="1578"/>
        <v/>
      </c>
      <c r="HH35" s="80" t="str">
        <f t="shared" si="1578"/>
        <v/>
      </c>
      <c r="HI35" s="80" t="str">
        <f t="shared" si="1578"/>
        <v/>
      </c>
      <c r="HJ35" s="80" t="str">
        <f t="shared" si="1578"/>
        <v/>
      </c>
      <c r="HK35" s="80" t="str">
        <f t="shared" si="1578"/>
        <v/>
      </c>
      <c r="HL35" s="80" t="str">
        <f t="shared" si="1578"/>
        <v/>
      </c>
      <c r="HM35" s="80" t="str">
        <f t="shared" si="1578"/>
        <v/>
      </c>
      <c r="HN35" s="80" t="str">
        <f t="shared" si="1578"/>
        <v/>
      </c>
      <c r="HO35" s="80" t="str">
        <f t="shared" si="1578"/>
        <v/>
      </c>
      <c r="HP35" s="80" t="str">
        <f t="shared" si="1578"/>
        <v/>
      </c>
      <c r="HQ35" s="80" t="str">
        <f t="shared" si="1578"/>
        <v/>
      </c>
      <c r="HR35" s="80" t="str">
        <f t="shared" si="1578"/>
        <v/>
      </c>
      <c r="HS35" s="80" t="str">
        <f t="shared" si="1578"/>
        <v/>
      </c>
      <c r="HT35" s="80" t="str">
        <f t="shared" si="1578"/>
        <v/>
      </c>
      <c r="HU35" s="80" t="str">
        <f t="shared" si="1578"/>
        <v/>
      </c>
      <c r="HV35" s="80" t="str">
        <f t="shared" si="1578"/>
        <v/>
      </c>
      <c r="HW35" s="80" t="str">
        <f t="shared" si="1578"/>
        <v/>
      </c>
      <c r="HX35" s="80" t="str">
        <f t="shared" si="1578"/>
        <v/>
      </c>
      <c r="HY35" s="80" t="str">
        <f t="shared" si="1578"/>
        <v/>
      </c>
      <c r="HZ35" s="80" t="str">
        <f t="shared" si="1578"/>
        <v/>
      </c>
      <c r="IA35" s="80" t="str">
        <f t="shared" si="1578"/>
        <v/>
      </c>
      <c r="IB35" s="80" t="str">
        <f t="shared" si="1578"/>
        <v/>
      </c>
      <c r="IC35" s="80" t="str">
        <f t="shared" si="1578"/>
        <v/>
      </c>
      <c r="ID35" s="80" t="str">
        <f t="shared" si="1578"/>
        <v/>
      </c>
      <c r="IE35" s="80" t="str">
        <f t="shared" si="1578"/>
        <v/>
      </c>
      <c r="IF35" s="80" t="str">
        <f t="shared" si="1578"/>
        <v/>
      </c>
      <c r="IG35" s="80" t="str">
        <f t="shared" si="1578"/>
        <v/>
      </c>
      <c r="IH35" s="80" t="str">
        <f t="shared" si="1578"/>
        <v/>
      </c>
      <c r="II35" s="80" t="str">
        <f t="shared" si="1578"/>
        <v/>
      </c>
      <c r="IJ35" s="80" t="str">
        <f t="shared" si="1578"/>
        <v/>
      </c>
      <c r="IK35" s="80" t="str">
        <f t="shared" si="1578"/>
        <v/>
      </c>
      <c r="IL35" s="80" t="str">
        <f t="shared" si="1578"/>
        <v/>
      </c>
      <c r="IM35" s="80" t="str">
        <f t="shared" si="1578"/>
        <v/>
      </c>
      <c r="IN35" s="80" t="str">
        <f t="shared" si="1578"/>
        <v/>
      </c>
      <c r="IO35" s="80" t="str">
        <f t="shared" si="1578"/>
        <v/>
      </c>
      <c r="IP35" s="80" t="str">
        <f t="shared" si="1578"/>
        <v/>
      </c>
      <c r="IQ35" s="80" t="str">
        <f t="shared" si="1578"/>
        <v/>
      </c>
      <c r="IR35" s="80" t="str">
        <f t="shared" si="1578"/>
        <v/>
      </c>
      <c r="IS35" s="80" t="str">
        <f t="shared" si="1578"/>
        <v/>
      </c>
      <c r="IT35" s="80" t="str">
        <f t="shared" si="1578"/>
        <v/>
      </c>
      <c r="IU35" s="80" t="str">
        <f t="shared" si="1578"/>
        <v/>
      </c>
      <c r="IV35" s="80" t="str">
        <f t="shared" si="1578"/>
        <v/>
      </c>
      <c r="IW35" s="80" t="str">
        <f t="shared" si="1578"/>
        <v/>
      </c>
      <c r="IX35" s="80" t="str">
        <f t="shared" si="1578"/>
        <v/>
      </c>
      <c r="IY35" s="80" t="str">
        <f t="shared" si="1578"/>
        <v/>
      </c>
      <c r="IZ35" s="80" t="str">
        <f t="shared" si="1578"/>
        <v/>
      </c>
      <c r="JA35" s="80" t="str">
        <f t="shared" si="1578"/>
        <v/>
      </c>
      <c r="JB35" s="80" t="str">
        <f t="shared" si="1578"/>
        <v/>
      </c>
      <c r="JC35" s="80" t="str">
        <f t="shared" ref="JC35:LN35" si="1579">IF(AND(JC$33="休",JC$34="休"),"休","")</f>
        <v/>
      </c>
      <c r="JD35" s="80" t="str">
        <f t="shared" si="1579"/>
        <v/>
      </c>
      <c r="JE35" s="80" t="str">
        <f t="shared" si="1579"/>
        <v/>
      </c>
      <c r="JF35" s="80" t="str">
        <f t="shared" si="1579"/>
        <v/>
      </c>
      <c r="JG35" s="80" t="str">
        <f t="shared" si="1579"/>
        <v/>
      </c>
      <c r="JH35" s="80" t="str">
        <f t="shared" si="1579"/>
        <v/>
      </c>
      <c r="JI35" s="80" t="str">
        <f t="shared" si="1579"/>
        <v/>
      </c>
      <c r="JJ35" s="80" t="str">
        <f t="shared" si="1579"/>
        <v/>
      </c>
      <c r="JK35" s="80" t="str">
        <f t="shared" si="1579"/>
        <v/>
      </c>
      <c r="JL35" s="80" t="str">
        <f t="shared" si="1579"/>
        <v/>
      </c>
      <c r="JM35" s="80" t="str">
        <f t="shared" si="1579"/>
        <v/>
      </c>
      <c r="JN35" s="80" t="str">
        <f t="shared" si="1579"/>
        <v/>
      </c>
      <c r="JO35" s="80" t="str">
        <f t="shared" si="1579"/>
        <v/>
      </c>
      <c r="JP35" s="80" t="str">
        <f t="shared" si="1579"/>
        <v/>
      </c>
      <c r="JQ35" s="80" t="str">
        <f t="shared" si="1579"/>
        <v/>
      </c>
      <c r="JR35" s="80" t="str">
        <f t="shared" si="1579"/>
        <v/>
      </c>
      <c r="JS35" s="80" t="str">
        <f t="shared" si="1579"/>
        <v/>
      </c>
      <c r="JT35" s="80" t="str">
        <f t="shared" si="1579"/>
        <v/>
      </c>
      <c r="JU35" s="80" t="str">
        <f t="shared" si="1579"/>
        <v/>
      </c>
      <c r="JV35" s="80" t="str">
        <f t="shared" si="1579"/>
        <v/>
      </c>
      <c r="JW35" s="80" t="str">
        <f t="shared" si="1579"/>
        <v/>
      </c>
      <c r="JX35" s="80" t="str">
        <f t="shared" si="1579"/>
        <v/>
      </c>
      <c r="JY35" s="80" t="str">
        <f t="shared" si="1579"/>
        <v/>
      </c>
      <c r="JZ35" s="80" t="str">
        <f t="shared" si="1579"/>
        <v/>
      </c>
      <c r="KA35" s="80" t="str">
        <f t="shared" si="1579"/>
        <v/>
      </c>
      <c r="KB35" s="80" t="str">
        <f t="shared" si="1579"/>
        <v/>
      </c>
      <c r="KC35" s="80" t="str">
        <f t="shared" si="1579"/>
        <v/>
      </c>
      <c r="KD35" s="80" t="str">
        <f t="shared" si="1579"/>
        <v/>
      </c>
      <c r="KE35" s="80" t="str">
        <f t="shared" si="1579"/>
        <v/>
      </c>
      <c r="KF35" s="80" t="str">
        <f t="shared" si="1579"/>
        <v/>
      </c>
      <c r="KG35" s="80" t="str">
        <f t="shared" si="1579"/>
        <v/>
      </c>
      <c r="KH35" s="80" t="str">
        <f t="shared" si="1579"/>
        <v/>
      </c>
      <c r="KI35" s="80" t="str">
        <f t="shared" si="1579"/>
        <v/>
      </c>
      <c r="KJ35" s="80" t="str">
        <f t="shared" si="1579"/>
        <v/>
      </c>
      <c r="KK35" s="80" t="str">
        <f t="shared" si="1579"/>
        <v/>
      </c>
      <c r="KL35" s="80" t="str">
        <f t="shared" si="1579"/>
        <v/>
      </c>
      <c r="KM35" s="80" t="str">
        <f t="shared" si="1579"/>
        <v/>
      </c>
      <c r="KN35" s="80" t="str">
        <f t="shared" si="1579"/>
        <v/>
      </c>
      <c r="KO35" s="80" t="str">
        <f t="shared" si="1579"/>
        <v/>
      </c>
      <c r="KP35" s="80" t="str">
        <f t="shared" si="1579"/>
        <v/>
      </c>
      <c r="KQ35" s="80" t="str">
        <f t="shared" si="1579"/>
        <v/>
      </c>
      <c r="KR35" s="80" t="str">
        <f t="shared" si="1579"/>
        <v/>
      </c>
      <c r="KS35" s="80" t="str">
        <f t="shared" si="1579"/>
        <v/>
      </c>
      <c r="KT35" s="80" t="str">
        <f t="shared" si="1579"/>
        <v/>
      </c>
      <c r="KU35" s="80" t="str">
        <f t="shared" si="1579"/>
        <v/>
      </c>
      <c r="KV35" s="80" t="str">
        <f t="shared" si="1579"/>
        <v/>
      </c>
      <c r="KW35" s="80" t="str">
        <f t="shared" si="1579"/>
        <v/>
      </c>
      <c r="KX35" s="80" t="str">
        <f t="shared" si="1579"/>
        <v/>
      </c>
      <c r="KY35" s="80" t="str">
        <f t="shared" si="1579"/>
        <v/>
      </c>
      <c r="KZ35" s="80" t="str">
        <f t="shared" si="1579"/>
        <v/>
      </c>
      <c r="LA35" s="80" t="str">
        <f t="shared" si="1579"/>
        <v/>
      </c>
      <c r="LB35" s="80" t="str">
        <f t="shared" si="1579"/>
        <v/>
      </c>
      <c r="LC35" s="80" t="str">
        <f t="shared" si="1579"/>
        <v/>
      </c>
      <c r="LD35" s="80" t="str">
        <f t="shared" si="1579"/>
        <v/>
      </c>
      <c r="LE35" s="80" t="str">
        <f t="shared" si="1579"/>
        <v/>
      </c>
      <c r="LF35" s="80" t="str">
        <f t="shared" si="1579"/>
        <v/>
      </c>
      <c r="LG35" s="80" t="str">
        <f t="shared" si="1579"/>
        <v/>
      </c>
      <c r="LH35" s="80" t="str">
        <f t="shared" si="1579"/>
        <v/>
      </c>
      <c r="LI35" s="80" t="str">
        <f t="shared" si="1579"/>
        <v/>
      </c>
      <c r="LJ35" s="80" t="str">
        <f t="shared" si="1579"/>
        <v/>
      </c>
      <c r="LK35" s="80" t="str">
        <f t="shared" si="1579"/>
        <v/>
      </c>
      <c r="LL35" s="80" t="str">
        <f t="shared" si="1579"/>
        <v/>
      </c>
      <c r="LM35" s="80" t="str">
        <f t="shared" si="1579"/>
        <v/>
      </c>
      <c r="LN35" s="80" t="str">
        <f t="shared" si="1579"/>
        <v/>
      </c>
      <c r="LO35" s="80" t="str">
        <f t="shared" ref="LO35:NZ35" si="1580">IF(AND(LO$33="休",LO$34="休"),"休","")</f>
        <v/>
      </c>
      <c r="LP35" s="80" t="str">
        <f t="shared" si="1580"/>
        <v/>
      </c>
      <c r="LQ35" s="80" t="str">
        <f t="shared" si="1580"/>
        <v/>
      </c>
      <c r="LR35" s="80" t="str">
        <f t="shared" si="1580"/>
        <v/>
      </c>
      <c r="LS35" s="80" t="str">
        <f t="shared" si="1580"/>
        <v/>
      </c>
      <c r="LT35" s="80" t="str">
        <f t="shared" si="1580"/>
        <v/>
      </c>
      <c r="LU35" s="80" t="str">
        <f t="shared" si="1580"/>
        <v/>
      </c>
      <c r="LV35" s="80" t="str">
        <f t="shared" si="1580"/>
        <v/>
      </c>
      <c r="LW35" s="80" t="str">
        <f t="shared" si="1580"/>
        <v/>
      </c>
      <c r="LX35" s="80" t="str">
        <f t="shared" si="1580"/>
        <v/>
      </c>
      <c r="LY35" s="80" t="str">
        <f t="shared" si="1580"/>
        <v/>
      </c>
      <c r="LZ35" s="80" t="str">
        <f t="shared" si="1580"/>
        <v/>
      </c>
      <c r="MA35" s="80" t="str">
        <f t="shared" si="1580"/>
        <v/>
      </c>
      <c r="MB35" s="80" t="str">
        <f t="shared" si="1580"/>
        <v/>
      </c>
      <c r="MC35" s="80" t="str">
        <f t="shared" si="1580"/>
        <v/>
      </c>
      <c r="MD35" s="80" t="str">
        <f t="shared" si="1580"/>
        <v/>
      </c>
      <c r="ME35" s="80" t="str">
        <f t="shared" si="1580"/>
        <v/>
      </c>
      <c r="MF35" s="80" t="str">
        <f t="shared" si="1580"/>
        <v/>
      </c>
      <c r="MG35" s="80" t="str">
        <f t="shared" si="1580"/>
        <v/>
      </c>
      <c r="MH35" s="80" t="str">
        <f t="shared" si="1580"/>
        <v/>
      </c>
      <c r="MI35" s="80" t="str">
        <f t="shared" si="1580"/>
        <v/>
      </c>
      <c r="MJ35" s="80" t="str">
        <f t="shared" si="1580"/>
        <v/>
      </c>
      <c r="MK35" s="80" t="str">
        <f t="shared" si="1580"/>
        <v/>
      </c>
      <c r="ML35" s="80" t="str">
        <f t="shared" si="1580"/>
        <v/>
      </c>
      <c r="MM35" s="80" t="str">
        <f t="shared" si="1580"/>
        <v/>
      </c>
      <c r="MN35" s="80" t="str">
        <f t="shared" si="1580"/>
        <v/>
      </c>
      <c r="MO35" s="80" t="str">
        <f t="shared" si="1580"/>
        <v/>
      </c>
      <c r="MP35" s="80" t="str">
        <f t="shared" si="1580"/>
        <v/>
      </c>
      <c r="MQ35" s="80" t="str">
        <f t="shared" si="1580"/>
        <v/>
      </c>
      <c r="MR35" s="80" t="str">
        <f t="shared" si="1580"/>
        <v/>
      </c>
      <c r="MS35" s="80" t="str">
        <f t="shared" si="1580"/>
        <v/>
      </c>
      <c r="MT35" s="80" t="str">
        <f t="shared" si="1580"/>
        <v/>
      </c>
      <c r="MU35" s="80" t="str">
        <f t="shared" si="1580"/>
        <v/>
      </c>
      <c r="MV35" s="80" t="str">
        <f t="shared" si="1580"/>
        <v/>
      </c>
      <c r="MW35" s="80" t="str">
        <f t="shared" si="1580"/>
        <v/>
      </c>
      <c r="MX35" s="80" t="str">
        <f t="shared" si="1580"/>
        <v/>
      </c>
      <c r="MY35" s="80" t="str">
        <f t="shared" si="1580"/>
        <v/>
      </c>
      <c r="MZ35" s="80" t="str">
        <f t="shared" si="1580"/>
        <v/>
      </c>
      <c r="NA35" s="80" t="str">
        <f t="shared" si="1580"/>
        <v/>
      </c>
      <c r="NB35" s="80" t="str">
        <f t="shared" si="1580"/>
        <v/>
      </c>
      <c r="NC35" s="80" t="str">
        <f t="shared" si="1580"/>
        <v/>
      </c>
      <c r="ND35" s="80" t="str">
        <f t="shared" si="1580"/>
        <v/>
      </c>
      <c r="NE35" s="80" t="str">
        <f t="shared" si="1580"/>
        <v/>
      </c>
      <c r="NF35" s="80" t="str">
        <f t="shared" si="1580"/>
        <v/>
      </c>
      <c r="NG35" s="80" t="str">
        <f t="shared" si="1580"/>
        <v/>
      </c>
      <c r="NH35" s="80" t="str">
        <f t="shared" si="1580"/>
        <v/>
      </c>
      <c r="NI35" s="80" t="str">
        <f t="shared" si="1580"/>
        <v/>
      </c>
      <c r="NJ35" s="80" t="str">
        <f t="shared" si="1580"/>
        <v/>
      </c>
      <c r="NK35" s="80" t="str">
        <f t="shared" si="1580"/>
        <v/>
      </c>
      <c r="NL35" s="80" t="str">
        <f t="shared" si="1580"/>
        <v/>
      </c>
      <c r="NM35" s="80" t="str">
        <f t="shared" si="1580"/>
        <v/>
      </c>
      <c r="NN35" s="80" t="str">
        <f t="shared" si="1580"/>
        <v/>
      </c>
      <c r="NO35" s="80" t="str">
        <f t="shared" si="1580"/>
        <v/>
      </c>
      <c r="NP35" s="80" t="str">
        <f t="shared" si="1580"/>
        <v/>
      </c>
      <c r="NQ35" s="80" t="str">
        <f t="shared" si="1580"/>
        <v/>
      </c>
      <c r="NR35" s="80" t="str">
        <f t="shared" si="1580"/>
        <v/>
      </c>
      <c r="NS35" s="80" t="str">
        <f t="shared" si="1580"/>
        <v/>
      </c>
      <c r="NT35" s="80" t="str">
        <f t="shared" si="1580"/>
        <v/>
      </c>
      <c r="NU35" s="80" t="str">
        <f t="shared" si="1580"/>
        <v/>
      </c>
      <c r="NV35" s="80" t="str">
        <f t="shared" si="1580"/>
        <v/>
      </c>
      <c r="NW35" s="80" t="str">
        <f t="shared" si="1580"/>
        <v/>
      </c>
      <c r="NX35" s="80" t="str">
        <f t="shared" si="1580"/>
        <v/>
      </c>
      <c r="NY35" s="80" t="str">
        <f t="shared" si="1580"/>
        <v/>
      </c>
      <c r="NZ35" s="80" t="str">
        <f t="shared" si="1580"/>
        <v/>
      </c>
      <c r="OA35" s="80" t="str">
        <f t="shared" ref="OA35:QL35" si="1581">IF(AND(OA$33="休",OA$34="休"),"休","")</f>
        <v/>
      </c>
      <c r="OB35" s="80" t="str">
        <f t="shared" si="1581"/>
        <v/>
      </c>
      <c r="OC35" s="80" t="str">
        <f t="shared" si="1581"/>
        <v/>
      </c>
      <c r="OD35" s="80" t="str">
        <f t="shared" si="1581"/>
        <v/>
      </c>
      <c r="OE35" s="80" t="str">
        <f t="shared" si="1581"/>
        <v/>
      </c>
      <c r="OF35" s="80" t="str">
        <f t="shared" si="1581"/>
        <v/>
      </c>
      <c r="OG35" s="80" t="str">
        <f t="shared" si="1581"/>
        <v/>
      </c>
      <c r="OH35" s="80" t="str">
        <f t="shared" si="1581"/>
        <v/>
      </c>
      <c r="OI35" s="80" t="str">
        <f t="shared" si="1581"/>
        <v/>
      </c>
      <c r="OJ35" s="80" t="str">
        <f t="shared" si="1581"/>
        <v/>
      </c>
      <c r="OK35" s="80" t="str">
        <f t="shared" si="1581"/>
        <v/>
      </c>
      <c r="OL35" s="80" t="str">
        <f t="shared" si="1581"/>
        <v/>
      </c>
      <c r="OM35" s="80" t="str">
        <f t="shared" si="1581"/>
        <v/>
      </c>
      <c r="ON35" s="80" t="str">
        <f t="shared" si="1581"/>
        <v/>
      </c>
      <c r="OO35" s="80" t="str">
        <f t="shared" si="1581"/>
        <v/>
      </c>
      <c r="OP35" s="80" t="str">
        <f t="shared" si="1581"/>
        <v/>
      </c>
      <c r="OQ35" s="80" t="str">
        <f t="shared" si="1581"/>
        <v/>
      </c>
      <c r="OR35" s="80" t="str">
        <f t="shared" si="1581"/>
        <v/>
      </c>
      <c r="OS35" s="80" t="str">
        <f t="shared" si="1581"/>
        <v/>
      </c>
      <c r="OT35" s="80" t="str">
        <f t="shared" si="1581"/>
        <v/>
      </c>
      <c r="OU35" s="80" t="str">
        <f t="shared" si="1581"/>
        <v/>
      </c>
      <c r="OV35" s="80" t="str">
        <f t="shared" si="1581"/>
        <v/>
      </c>
      <c r="OW35" s="80" t="str">
        <f t="shared" si="1581"/>
        <v/>
      </c>
      <c r="OX35" s="80" t="str">
        <f t="shared" si="1581"/>
        <v/>
      </c>
      <c r="OY35" s="80" t="str">
        <f t="shared" si="1581"/>
        <v/>
      </c>
      <c r="OZ35" s="80" t="str">
        <f t="shared" si="1581"/>
        <v/>
      </c>
      <c r="PA35" s="80" t="str">
        <f t="shared" si="1581"/>
        <v/>
      </c>
      <c r="PB35" s="80" t="str">
        <f t="shared" si="1581"/>
        <v/>
      </c>
      <c r="PC35" s="80" t="str">
        <f t="shared" si="1581"/>
        <v/>
      </c>
      <c r="PD35" s="80" t="str">
        <f t="shared" si="1581"/>
        <v/>
      </c>
      <c r="PE35" s="80" t="str">
        <f t="shared" si="1581"/>
        <v/>
      </c>
      <c r="PF35" s="80" t="str">
        <f t="shared" si="1581"/>
        <v/>
      </c>
      <c r="PG35" s="80" t="str">
        <f t="shared" si="1581"/>
        <v/>
      </c>
      <c r="PH35" s="80" t="str">
        <f t="shared" si="1581"/>
        <v/>
      </c>
      <c r="PI35" s="80" t="str">
        <f t="shared" si="1581"/>
        <v/>
      </c>
      <c r="PJ35" s="80" t="str">
        <f t="shared" si="1581"/>
        <v/>
      </c>
      <c r="PK35" s="80" t="str">
        <f t="shared" si="1581"/>
        <v/>
      </c>
      <c r="PL35" s="80" t="str">
        <f t="shared" si="1581"/>
        <v/>
      </c>
      <c r="PM35" s="80" t="str">
        <f t="shared" si="1581"/>
        <v/>
      </c>
      <c r="PN35" s="80" t="str">
        <f t="shared" si="1581"/>
        <v/>
      </c>
      <c r="PO35" s="80" t="str">
        <f t="shared" si="1581"/>
        <v/>
      </c>
      <c r="PP35" s="80" t="str">
        <f t="shared" si="1581"/>
        <v/>
      </c>
      <c r="PQ35" s="80" t="str">
        <f t="shared" si="1581"/>
        <v/>
      </c>
      <c r="PR35" s="80" t="str">
        <f t="shared" si="1581"/>
        <v/>
      </c>
      <c r="PS35" s="80" t="str">
        <f t="shared" si="1581"/>
        <v/>
      </c>
      <c r="PT35" s="80" t="str">
        <f t="shared" si="1581"/>
        <v/>
      </c>
      <c r="PU35" s="80" t="str">
        <f t="shared" si="1581"/>
        <v/>
      </c>
      <c r="PV35" s="80" t="str">
        <f t="shared" si="1581"/>
        <v/>
      </c>
      <c r="PW35" s="80" t="str">
        <f t="shared" si="1581"/>
        <v/>
      </c>
      <c r="PX35" s="80" t="str">
        <f t="shared" si="1581"/>
        <v/>
      </c>
      <c r="PY35" s="80" t="str">
        <f t="shared" si="1581"/>
        <v/>
      </c>
      <c r="PZ35" s="80" t="str">
        <f t="shared" si="1581"/>
        <v/>
      </c>
      <c r="QA35" s="80" t="str">
        <f t="shared" si="1581"/>
        <v/>
      </c>
      <c r="QB35" s="80" t="str">
        <f t="shared" si="1581"/>
        <v/>
      </c>
      <c r="QC35" s="80" t="str">
        <f t="shared" si="1581"/>
        <v/>
      </c>
      <c r="QD35" s="80" t="str">
        <f t="shared" si="1581"/>
        <v/>
      </c>
      <c r="QE35" s="80" t="str">
        <f t="shared" si="1581"/>
        <v/>
      </c>
      <c r="QF35" s="80" t="str">
        <f t="shared" si="1581"/>
        <v/>
      </c>
      <c r="QG35" s="80" t="str">
        <f t="shared" si="1581"/>
        <v/>
      </c>
      <c r="QH35" s="80" t="str">
        <f t="shared" si="1581"/>
        <v/>
      </c>
      <c r="QI35" s="80" t="str">
        <f t="shared" si="1581"/>
        <v/>
      </c>
      <c r="QJ35" s="80" t="str">
        <f t="shared" si="1581"/>
        <v/>
      </c>
      <c r="QK35" s="80" t="str">
        <f t="shared" si="1581"/>
        <v/>
      </c>
      <c r="QL35" s="80" t="str">
        <f t="shared" si="1581"/>
        <v/>
      </c>
      <c r="QM35" s="80" t="str">
        <f t="shared" ref="QM35:SX35" si="1582">IF(AND(QM$33="休",QM$34="休"),"休","")</f>
        <v/>
      </c>
      <c r="QN35" s="80" t="str">
        <f t="shared" si="1582"/>
        <v/>
      </c>
      <c r="QO35" s="80" t="str">
        <f t="shared" si="1582"/>
        <v/>
      </c>
      <c r="QP35" s="80" t="str">
        <f t="shared" si="1582"/>
        <v/>
      </c>
      <c r="QQ35" s="80" t="str">
        <f t="shared" si="1582"/>
        <v/>
      </c>
      <c r="QR35" s="80" t="str">
        <f t="shared" si="1582"/>
        <v/>
      </c>
      <c r="QS35" s="80" t="str">
        <f t="shared" si="1582"/>
        <v/>
      </c>
      <c r="QT35" s="80" t="str">
        <f t="shared" si="1582"/>
        <v/>
      </c>
      <c r="QU35" s="80" t="str">
        <f t="shared" si="1582"/>
        <v/>
      </c>
      <c r="QV35" s="80" t="str">
        <f t="shared" si="1582"/>
        <v/>
      </c>
      <c r="QW35" s="80" t="str">
        <f t="shared" si="1582"/>
        <v/>
      </c>
      <c r="QX35" s="80" t="str">
        <f t="shared" si="1582"/>
        <v/>
      </c>
      <c r="QY35" s="80" t="str">
        <f t="shared" si="1582"/>
        <v/>
      </c>
      <c r="QZ35" s="80" t="str">
        <f t="shared" si="1582"/>
        <v/>
      </c>
      <c r="RA35" s="80" t="str">
        <f t="shared" si="1582"/>
        <v/>
      </c>
      <c r="RB35" s="80" t="str">
        <f t="shared" si="1582"/>
        <v/>
      </c>
      <c r="RC35" s="80" t="str">
        <f t="shared" si="1582"/>
        <v/>
      </c>
      <c r="RD35" s="80" t="str">
        <f t="shared" si="1582"/>
        <v/>
      </c>
      <c r="RE35" s="80" t="str">
        <f t="shared" si="1582"/>
        <v/>
      </c>
      <c r="RF35" s="80" t="str">
        <f t="shared" si="1582"/>
        <v/>
      </c>
      <c r="RG35" s="80" t="str">
        <f t="shared" si="1582"/>
        <v/>
      </c>
      <c r="RH35" s="80" t="str">
        <f t="shared" si="1582"/>
        <v/>
      </c>
      <c r="RI35" s="80" t="str">
        <f t="shared" si="1582"/>
        <v/>
      </c>
      <c r="RJ35" s="80" t="str">
        <f t="shared" si="1582"/>
        <v/>
      </c>
      <c r="RK35" s="80" t="str">
        <f t="shared" si="1582"/>
        <v/>
      </c>
      <c r="RL35" s="80" t="str">
        <f t="shared" si="1582"/>
        <v/>
      </c>
      <c r="RM35" s="80" t="str">
        <f t="shared" si="1582"/>
        <v/>
      </c>
      <c r="RN35" s="80" t="str">
        <f t="shared" si="1582"/>
        <v/>
      </c>
      <c r="RO35" s="80" t="str">
        <f t="shared" si="1582"/>
        <v/>
      </c>
      <c r="RP35" s="80" t="str">
        <f t="shared" si="1582"/>
        <v/>
      </c>
      <c r="RQ35" s="80" t="str">
        <f t="shared" si="1582"/>
        <v/>
      </c>
      <c r="RR35" s="80" t="str">
        <f t="shared" si="1582"/>
        <v/>
      </c>
      <c r="RS35" s="80" t="str">
        <f t="shared" si="1582"/>
        <v/>
      </c>
      <c r="RT35" s="80" t="str">
        <f t="shared" si="1582"/>
        <v/>
      </c>
      <c r="RU35" s="80" t="str">
        <f t="shared" si="1582"/>
        <v/>
      </c>
      <c r="RV35" s="80" t="str">
        <f t="shared" si="1582"/>
        <v/>
      </c>
      <c r="RW35" s="80" t="str">
        <f t="shared" si="1582"/>
        <v/>
      </c>
      <c r="RX35" s="80" t="str">
        <f t="shared" si="1582"/>
        <v/>
      </c>
      <c r="RY35" s="80" t="str">
        <f t="shared" si="1582"/>
        <v/>
      </c>
      <c r="RZ35" s="80" t="str">
        <f t="shared" si="1582"/>
        <v/>
      </c>
      <c r="SA35" s="80" t="str">
        <f t="shared" si="1582"/>
        <v/>
      </c>
      <c r="SB35" s="80" t="str">
        <f t="shared" si="1582"/>
        <v/>
      </c>
      <c r="SC35" s="80" t="str">
        <f t="shared" si="1582"/>
        <v/>
      </c>
      <c r="SD35" s="80" t="str">
        <f t="shared" si="1582"/>
        <v/>
      </c>
      <c r="SE35" s="80" t="str">
        <f t="shared" si="1582"/>
        <v/>
      </c>
      <c r="SF35" s="80" t="str">
        <f t="shared" si="1582"/>
        <v/>
      </c>
      <c r="SG35" s="80" t="str">
        <f t="shared" si="1582"/>
        <v/>
      </c>
      <c r="SH35" s="80" t="str">
        <f t="shared" si="1582"/>
        <v/>
      </c>
      <c r="SI35" s="80" t="str">
        <f t="shared" si="1582"/>
        <v/>
      </c>
      <c r="SJ35" s="80" t="str">
        <f t="shared" si="1582"/>
        <v/>
      </c>
      <c r="SK35" s="80" t="str">
        <f t="shared" si="1582"/>
        <v/>
      </c>
      <c r="SL35" s="80" t="str">
        <f t="shared" si="1582"/>
        <v/>
      </c>
      <c r="SM35" s="80" t="str">
        <f t="shared" si="1582"/>
        <v/>
      </c>
      <c r="SN35" s="80" t="str">
        <f t="shared" si="1582"/>
        <v/>
      </c>
      <c r="SO35" s="80" t="str">
        <f t="shared" si="1582"/>
        <v/>
      </c>
      <c r="SP35" s="80" t="str">
        <f t="shared" si="1582"/>
        <v/>
      </c>
      <c r="SQ35" s="80" t="str">
        <f t="shared" si="1582"/>
        <v/>
      </c>
      <c r="SR35" s="80" t="str">
        <f t="shared" si="1582"/>
        <v/>
      </c>
      <c r="SS35" s="80" t="str">
        <f t="shared" si="1582"/>
        <v/>
      </c>
      <c r="ST35" s="80" t="str">
        <f t="shared" si="1582"/>
        <v/>
      </c>
      <c r="SU35" s="80" t="str">
        <f t="shared" si="1582"/>
        <v/>
      </c>
      <c r="SV35" s="80" t="str">
        <f t="shared" si="1582"/>
        <v/>
      </c>
      <c r="SW35" s="80" t="str">
        <f t="shared" si="1582"/>
        <v/>
      </c>
      <c r="SX35" s="80" t="str">
        <f t="shared" si="1582"/>
        <v/>
      </c>
      <c r="SY35" s="80" t="str">
        <f t="shared" ref="SY35:VJ35" si="1583">IF(AND(SY$33="休",SY$34="休"),"休","")</f>
        <v/>
      </c>
      <c r="SZ35" s="80" t="str">
        <f t="shared" si="1583"/>
        <v/>
      </c>
      <c r="TA35" s="80" t="str">
        <f t="shared" si="1583"/>
        <v/>
      </c>
      <c r="TB35" s="80" t="str">
        <f t="shared" si="1583"/>
        <v/>
      </c>
      <c r="TC35" s="80" t="str">
        <f t="shared" si="1583"/>
        <v/>
      </c>
      <c r="TD35" s="80" t="str">
        <f t="shared" si="1583"/>
        <v/>
      </c>
      <c r="TE35" s="80" t="str">
        <f t="shared" si="1583"/>
        <v/>
      </c>
      <c r="TF35" s="80" t="str">
        <f t="shared" si="1583"/>
        <v/>
      </c>
      <c r="TG35" s="80" t="str">
        <f t="shared" si="1583"/>
        <v/>
      </c>
      <c r="TH35" s="80" t="str">
        <f t="shared" si="1583"/>
        <v/>
      </c>
      <c r="TI35" s="80" t="str">
        <f t="shared" si="1583"/>
        <v/>
      </c>
      <c r="TJ35" s="80" t="str">
        <f t="shared" si="1583"/>
        <v/>
      </c>
      <c r="TK35" s="80" t="str">
        <f t="shared" si="1583"/>
        <v/>
      </c>
      <c r="TL35" s="80" t="str">
        <f t="shared" si="1583"/>
        <v/>
      </c>
      <c r="TM35" s="80" t="str">
        <f t="shared" si="1583"/>
        <v/>
      </c>
      <c r="TN35" s="80" t="str">
        <f t="shared" si="1583"/>
        <v/>
      </c>
      <c r="TO35" s="80" t="str">
        <f t="shared" si="1583"/>
        <v/>
      </c>
      <c r="TP35" s="80" t="str">
        <f t="shared" si="1583"/>
        <v/>
      </c>
      <c r="TQ35" s="80" t="str">
        <f t="shared" si="1583"/>
        <v/>
      </c>
      <c r="TR35" s="80" t="str">
        <f t="shared" si="1583"/>
        <v/>
      </c>
      <c r="TS35" s="80" t="str">
        <f t="shared" si="1583"/>
        <v/>
      </c>
      <c r="TT35" s="80" t="str">
        <f t="shared" si="1583"/>
        <v/>
      </c>
      <c r="TU35" s="80" t="str">
        <f t="shared" si="1583"/>
        <v/>
      </c>
      <c r="TV35" s="80" t="str">
        <f t="shared" si="1583"/>
        <v/>
      </c>
      <c r="TW35" s="80" t="str">
        <f t="shared" si="1583"/>
        <v/>
      </c>
      <c r="TX35" s="80" t="str">
        <f t="shared" si="1583"/>
        <v/>
      </c>
      <c r="TY35" s="80" t="str">
        <f t="shared" si="1583"/>
        <v/>
      </c>
      <c r="TZ35" s="80" t="str">
        <f t="shared" si="1583"/>
        <v/>
      </c>
      <c r="UA35" s="80" t="str">
        <f t="shared" si="1583"/>
        <v/>
      </c>
      <c r="UB35" s="80" t="str">
        <f t="shared" si="1583"/>
        <v/>
      </c>
      <c r="UC35" s="80" t="str">
        <f t="shared" si="1583"/>
        <v/>
      </c>
      <c r="UD35" s="80" t="str">
        <f t="shared" si="1583"/>
        <v/>
      </c>
      <c r="UE35" s="80" t="str">
        <f t="shared" si="1583"/>
        <v/>
      </c>
      <c r="UF35" s="80" t="str">
        <f t="shared" si="1583"/>
        <v/>
      </c>
      <c r="UG35" s="80" t="str">
        <f t="shared" si="1583"/>
        <v/>
      </c>
      <c r="UH35" s="80" t="str">
        <f t="shared" si="1583"/>
        <v/>
      </c>
      <c r="UI35" s="80" t="str">
        <f t="shared" si="1583"/>
        <v/>
      </c>
      <c r="UJ35" s="80" t="str">
        <f t="shared" si="1583"/>
        <v/>
      </c>
      <c r="UK35" s="80" t="str">
        <f t="shared" si="1583"/>
        <v/>
      </c>
      <c r="UL35" s="80" t="str">
        <f t="shared" si="1583"/>
        <v/>
      </c>
      <c r="UM35" s="80" t="str">
        <f t="shared" si="1583"/>
        <v/>
      </c>
      <c r="UN35" s="80" t="str">
        <f t="shared" si="1583"/>
        <v/>
      </c>
      <c r="UO35" s="80" t="str">
        <f t="shared" si="1583"/>
        <v/>
      </c>
      <c r="UP35" s="80" t="str">
        <f t="shared" si="1583"/>
        <v/>
      </c>
      <c r="UQ35" s="80" t="str">
        <f t="shared" si="1583"/>
        <v/>
      </c>
      <c r="UR35" s="80" t="str">
        <f t="shared" si="1583"/>
        <v/>
      </c>
      <c r="US35" s="80" t="str">
        <f t="shared" si="1583"/>
        <v/>
      </c>
      <c r="UT35" s="80" t="str">
        <f t="shared" si="1583"/>
        <v/>
      </c>
      <c r="UU35" s="80" t="str">
        <f t="shared" si="1583"/>
        <v/>
      </c>
      <c r="UV35" s="80" t="str">
        <f t="shared" si="1583"/>
        <v/>
      </c>
      <c r="UW35" s="80" t="str">
        <f t="shared" si="1583"/>
        <v/>
      </c>
      <c r="UX35" s="80" t="str">
        <f t="shared" si="1583"/>
        <v/>
      </c>
      <c r="UY35" s="80" t="str">
        <f t="shared" si="1583"/>
        <v/>
      </c>
      <c r="UZ35" s="80" t="str">
        <f t="shared" si="1583"/>
        <v/>
      </c>
      <c r="VA35" s="80" t="str">
        <f t="shared" si="1583"/>
        <v/>
      </c>
      <c r="VB35" s="80" t="str">
        <f t="shared" si="1583"/>
        <v/>
      </c>
      <c r="VC35" s="80" t="str">
        <f t="shared" si="1583"/>
        <v/>
      </c>
      <c r="VD35" s="80" t="str">
        <f t="shared" si="1583"/>
        <v/>
      </c>
      <c r="VE35" s="80" t="str">
        <f t="shared" si="1583"/>
        <v/>
      </c>
      <c r="VF35" s="80" t="str">
        <f t="shared" si="1583"/>
        <v/>
      </c>
      <c r="VG35" s="80" t="str">
        <f t="shared" si="1583"/>
        <v/>
      </c>
      <c r="VH35" s="80" t="str">
        <f t="shared" si="1583"/>
        <v/>
      </c>
      <c r="VI35" s="80" t="str">
        <f t="shared" si="1583"/>
        <v/>
      </c>
      <c r="VJ35" s="80" t="str">
        <f t="shared" si="1583"/>
        <v/>
      </c>
      <c r="VK35" s="80" t="str">
        <f t="shared" ref="VK35:XV35" si="1584">IF(AND(VK$33="休",VK$34="休"),"休","")</f>
        <v/>
      </c>
      <c r="VL35" s="80" t="str">
        <f t="shared" si="1584"/>
        <v/>
      </c>
      <c r="VM35" s="80" t="str">
        <f t="shared" si="1584"/>
        <v/>
      </c>
      <c r="VN35" s="80" t="str">
        <f t="shared" si="1584"/>
        <v/>
      </c>
      <c r="VO35" s="80" t="str">
        <f t="shared" si="1584"/>
        <v/>
      </c>
      <c r="VP35" s="80" t="str">
        <f t="shared" si="1584"/>
        <v/>
      </c>
      <c r="VQ35" s="80" t="str">
        <f t="shared" si="1584"/>
        <v/>
      </c>
      <c r="VR35" s="80" t="str">
        <f t="shared" si="1584"/>
        <v/>
      </c>
      <c r="VS35" s="80" t="str">
        <f t="shared" si="1584"/>
        <v/>
      </c>
      <c r="VT35" s="80" t="str">
        <f t="shared" si="1584"/>
        <v/>
      </c>
      <c r="VU35" s="80" t="str">
        <f t="shared" si="1584"/>
        <v/>
      </c>
      <c r="VV35" s="80" t="str">
        <f t="shared" si="1584"/>
        <v/>
      </c>
      <c r="VW35" s="80" t="str">
        <f t="shared" si="1584"/>
        <v/>
      </c>
      <c r="VX35" s="80" t="str">
        <f t="shared" si="1584"/>
        <v/>
      </c>
      <c r="VY35" s="80" t="str">
        <f t="shared" si="1584"/>
        <v/>
      </c>
      <c r="VZ35" s="80" t="str">
        <f t="shared" si="1584"/>
        <v/>
      </c>
      <c r="WA35" s="80" t="str">
        <f t="shared" si="1584"/>
        <v/>
      </c>
      <c r="WB35" s="80" t="str">
        <f t="shared" si="1584"/>
        <v/>
      </c>
      <c r="WC35" s="80" t="str">
        <f t="shared" si="1584"/>
        <v/>
      </c>
      <c r="WD35" s="80" t="str">
        <f t="shared" si="1584"/>
        <v/>
      </c>
      <c r="WE35" s="80" t="str">
        <f t="shared" si="1584"/>
        <v/>
      </c>
      <c r="WF35" s="80" t="str">
        <f t="shared" si="1584"/>
        <v/>
      </c>
      <c r="WG35" s="80" t="str">
        <f t="shared" si="1584"/>
        <v/>
      </c>
      <c r="WH35" s="80" t="str">
        <f t="shared" si="1584"/>
        <v/>
      </c>
      <c r="WI35" s="80" t="str">
        <f t="shared" si="1584"/>
        <v/>
      </c>
      <c r="WJ35" s="80" t="str">
        <f t="shared" si="1584"/>
        <v/>
      </c>
      <c r="WK35" s="80" t="str">
        <f t="shared" si="1584"/>
        <v/>
      </c>
      <c r="WL35" s="80" t="str">
        <f t="shared" si="1584"/>
        <v/>
      </c>
      <c r="WM35" s="80" t="str">
        <f t="shared" si="1584"/>
        <v/>
      </c>
      <c r="WN35" s="80" t="str">
        <f t="shared" si="1584"/>
        <v/>
      </c>
      <c r="WO35" s="80" t="str">
        <f t="shared" si="1584"/>
        <v/>
      </c>
      <c r="WP35" s="80" t="str">
        <f t="shared" si="1584"/>
        <v/>
      </c>
      <c r="WQ35" s="80" t="str">
        <f t="shared" si="1584"/>
        <v/>
      </c>
      <c r="WR35" s="80" t="str">
        <f t="shared" si="1584"/>
        <v/>
      </c>
      <c r="WS35" s="80" t="str">
        <f t="shared" si="1584"/>
        <v/>
      </c>
      <c r="WT35" s="80" t="str">
        <f t="shared" si="1584"/>
        <v/>
      </c>
      <c r="WU35" s="80" t="str">
        <f t="shared" si="1584"/>
        <v/>
      </c>
      <c r="WV35" s="80" t="str">
        <f t="shared" si="1584"/>
        <v/>
      </c>
      <c r="WW35" s="80" t="str">
        <f t="shared" si="1584"/>
        <v/>
      </c>
      <c r="WX35" s="80" t="str">
        <f t="shared" si="1584"/>
        <v/>
      </c>
      <c r="WY35" s="80" t="str">
        <f t="shared" si="1584"/>
        <v/>
      </c>
      <c r="WZ35" s="80" t="str">
        <f t="shared" si="1584"/>
        <v/>
      </c>
      <c r="XA35" s="80" t="str">
        <f t="shared" si="1584"/>
        <v/>
      </c>
      <c r="XB35" s="80" t="str">
        <f t="shared" si="1584"/>
        <v/>
      </c>
      <c r="XC35" s="80" t="str">
        <f t="shared" si="1584"/>
        <v/>
      </c>
      <c r="XD35" s="80" t="str">
        <f t="shared" si="1584"/>
        <v/>
      </c>
      <c r="XE35" s="80" t="str">
        <f t="shared" si="1584"/>
        <v/>
      </c>
      <c r="XF35" s="80" t="str">
        <f t="shared" si="1584"/>
        <v/>
      </c>
      <c r="XG35" s="80" t="str">
        <f t="shared" si="1584"/>
        <v/>
      </c>
      <c r="XH35" s="80" t="str">
        <f t="shared" si="1584"/>
        <v/>
      </c>
      <c r="XI35" s="80" t="str">
        <f t="shared" si="1584"/>
        <v/>
      </c>
      <c r="XJ35" s="80" t="str">
        <f t="shared" si="1584"/>
        <v/>
      </c>
      <c r="XK35" s="80" t="str">
        <f t="shared" si="1584"/>
        <v/>
      </c>
      <c r="XL35" s="80" t="str">
        <f t="shared" si="1584"/>
        <v/>
      </c>
      <c r="XM35" s="80" t="str">
        <f t="shared" si="1584"/>
        <v/>
      </c>
      <c r="XN35" s="80" t="str">
        <f t="shared" si="1584"/>
        <v/>
      </c>
      <c r="XO35" s="80" t="str">
        <f t="shared" si="1584"/>
        <v/>
      </c>
      <c r="XP35" s="80" t="str">
        <f t="shared" si="1584"/>
        <v/>
      </c>
      <c r="XQ35" s="80" t="str">
        <f t="shared" si="1584"/>
        <v/>
      </c>
      <c r="XR35" s="80" t="str">
        <f t="shared" si="1584"/>
        <v/>
      </c>
      <c r="XS35" s="80" t="str">
        <f t="shared" si="1584"/>
        <v/>
      </c>
      <c r="XT35" s="80" t="str">
        <f t="shared" si="1584"/>
        <v/>
      </c>
      <c r="XU35" s="80" t="str">
        <f t="shared" si="1584"/>
        <v/>
      </c>
      <c r="XV35" s="80" t="str">
        <f t="shared" si="1584"/>
        <v/>
      </c>
      <c r="XW35" s="80" t="str">
        <f t="shared" ref="XW35:AAH35" si="1585">IF(AND(XW$33="休",XW$34="休"),"休","")</f>
        <v/>
      </c>
      <c r="XX35" s="80" t="str">
        <f t="shared" si="1585"/>
        <v/>
      </c>
      <c r="XY35" s="80" t="str">
        <f t="shared" si="1585"/>
        <v/>
      </c>
      <c r="XZ35" s="80" t="str">
        <f t="shared" si="1585"/>
        <v/>
      </c>
      <c r="YA35" s="80" t="str">
        <f t="shared" si="1585"/>
        <v/>
      </c>
      <c r="YB35" s="80" t="str">
        <f t="shared" si="1585"/>
        <v/>
      </c>
      <c r="YC35" s="80" t="str">
        <f t="shared" si="1585"/>
        <v/>
      </c>
      <c r="YD35" s="80" t="str">
        <f t="shared" si="1585"/>
        <v/>
      </c>
      <c r="YE35" s="80" t="str">
        <f t="shared" si="1585"/>
        <v/>
      </c>
      <c r="YF35" s="80" t="str">
        <f t="shared" si="1585"/>
        <v/>
      </c>
      <c r="YG35" s="80" t="str">
        <f t="shared" si="1585"/>
        <v/>
      </c>
      <c r="YH35" s="80" t="str">
        <f t="shared" si="1585"/>
        <v/>
      </c>
      <c r="YI35" s="80" t="str">
        <f t="shared" si="1585"/>
        <v/>
      </c>
      <c r="YJ35" s="80" t="str">
        <f t="shared" si="1585"/>
        <v/>
      </c>
      <c r="YK35" s="80" t="str">
        <f t="shared" si="1585"/>
        <v/>
      </c>
      <c r="YL35" s="80" t="str">
        <f t="shared" si="1585"/>
        <v/>
      </c>
      <c r="YM35" s="80" t="str">
        <f t="shared" si="1585"/>
        <v/>
      </c>
      <c r="YN35" s="80" t="str">
        <f t="shared" si="1585"/>
        <v/>
      </c>
      <c r="YO35" s="80" t="str">
        <f t="shared" si="1585"/>
        <v/>
      </c>
      <c r="YP35" s="80" t="str">
        <f t="shared" si="1585"/>
        <v/>
      </c>
      <c r="YQ35" s="80" t="str">
        <f t="shared" si="1585"/>
        <v/>
      </c>
      <c r="YR35" s="80" t="str">
        <f t="shared" si="1585"/>
        <v/>
      </c>
      <c r="YS35" s="80" t="str">
        <f t="shared" si="1585"/>
        <v/>
      </c>
      <c r="YT35" s="80" t="str">
        <f t="shared" si="1585"/>
        <v/>
      </c>
      <c r="YU35" s="80" t="str">
        <f t="shared" si="1585"/>
        <v/>
      </c>
      <c r="YV35" s="80" t="str">
        <f t="shared" si="1585"/>
        <v/>
      </c>
      <c r="YW35" s="80" t="str">
        <f t="shared" si="1585"/>
        <v/>
      </c>
      <c r="YX35" s="80" t="str">
        <f t="shared" si="1585"/>
        <v/>
      </c>
      <c r="YY35" s="80" t="str">
        <f t="shared" si="1585"/>
        <v/>
      </c>
      <c r="YZ35" s="80" t="str">
        <f t="shared" si="1585"/>
        <v/>
      </c>
      <c r="ZA35" s="80" t="str">
        <f t="shared" si="1585"/>
        <v/>
      </c>
      <c r="ZB35" s="80" t="str">
        <f t="shared" si="1585"/>
        <v/>
      </c>
      <c r="ZC35" s="80" t="str">
        <f t="shared" si="1585"/>
        <v/>
      </c>
      <c r="ZD35" s="80" t="str">
        <f t="shared" si="1585"/>
        <v/>
      </c>
      <c r="ZE35" s="80" t="str">
        <f t="shared" si="1585"/>
        <v/>
      </c>
      <c r="ZF35" s="80" t="str">
        <f t="shared" si="1585"/>
        <v/>
      </c>
      <c r="ZG35" s="80" t="str">
        <f t="shared" si="1585"/>
        <v/>
      </c>
      <c r="ZH35" s="80" t="str">
        <f t="shared" si="1585"/>
        <v/>
      </c>
      <c r="ZI35" s="80" t="str">
        <f t="shared" si="1585"/>
        <v/>
      </c>
      <c r="ZJ35" s="80" t="str">
        <f t="shared" si="1585"/>
        <v/>
      </c>
      <c r="ZK35" s="80" t="str">
        <f t="shared" si="1585"/>
        <v/>
      </c>
      <c r="ZL35" s="80" t="str">
        <f t="shared" si="1585"/>
        <v/>
      </c>
      <c r="ZM35" s="80" t="str">
        <f t="shared" si="1585"/>
        <v/>
      </c>
      <c r="ZN35" s="80" t="str">
        <f t="shared" si="1585"/>
        <v/>
      </c>
      <c r="ZO35" s="80" t="str">
        <f t="shared" si="1585"/>
        <v/>
      </c>
      <c r="ZP35" s="80" t="str">
        <f t="shared" si="1585"/>
        <v/>
      </c>
      <c r="ZQ35" s="80" t="str">
        <f t="shared" si="1585"/>
        <v/>
      </c>
      <c r="ZR35" s="80" t="str">
        <f t="shared" si="1585"/>
        <v/>
      </c>
      <c r="ZS35" s="80" t="str">
        <f t="shared" si="1585"/>
        <v/>
      </c>
      <c r="ZT35" s="80" t="str">
        <f t="shared" si="1585"/>
        <v/>
      </c>
      <c r="ZU35" s="80" t="str">
        <f t="shared" si="1585"/>
        <v/>
      </c>
      <c r="ZV35" s="80" t="str">
        <f t="shared" si="1585"/>
        <v/>
      </c>
      <c r="ZW35" s="80" t="str">
        <f t="shared" si="1585"/>
        <v/>
      </c>
      <c r="ZX35" s="80" t="str">
        <f t="shared" si="1585"/>
        <v/>
      </c>
      <c r="ZY35" s="80" t="str">
        <f t="shared" si="1585"/>
        <v/>
      </c>
      <c r="ZZ35" s="80" t="str">
        <f t="shared" si="1585"/>
        <v/>
      </c>
      <c r="AAA35" s="80" t="str">
        <f t="shared" si="1585"/>
        <v/>
      </c>
      <c r="AAB35" s="80" t="str">
        <f t="shared" si="1585"/>
        <v/>
      </c>
      <c r="AAC35" s="80" t="str">
        <f t="shared" si="1585"/>
        <v/>
      </c>
      <c r="AAD35" s="80" t="str">
        <f t="shared" si="1585"/>
        <v/>
      </c>
      <c r="AAE35" s="80" t="str">
        <f t="shared" si="1585"/>
        <v/>
      </c>
      <c r="AAF35" s="80" t="str">
        <f t="shared" si="1585"/>
        <v/>
      </c>
      <c r="AAG35" s="80" t="str">
        <f t="shared" si="1585"/>
        <v/>
      </c>
      <c r="AAH35" s="80" t="str">
        <f t="shared" si="1585"/>
        <v/>
      </c>
      <c r="AAI35" s="80" t="str">
        <f t="shared" ref="AAI35:ACT35" si="1586">IF(AND(AAI$33="休",AAI$34="休"),"休","")</f>
        <v/>
      </c>
      <c r="AAJ35" s="80" t="str">
        <f t="shared" si="1586"/>
        <v/>
      </c>
      <c r="AAK35" s="80" t="str">
        <f t="shared" si="1586"/>
        <v/>
      </c>
      <c r="AAL35" s="80" t="str">
        <f t="shared" si="1586"/>
        <v/>
      </c>
      <c r="AAM35" s="80" t="str">
        <f t="shared" si="1586"/>
        <v/>
      </c>
      <c r="AAN35" s="80" t="str">
        <f t="shared" si="1586"/>
        <v/>
      </c>
      <c r="AAO35" s="80" t="str">
        <f t="shared" si="1586"/>
        <v/>
      </c>
      <c r="AAP35" s="80" t="str">
        <f t="shared" si="1586"/>
        <v/>
      </c>
      <c r="AAQ35" s="80" t="str">
        <f t="shared" si="1586"/>
        <v/>
      </c>
      <c r="AAR35" s="80" t="str">
        <f t="shared" si="1586"/>
        <v/>
      </c>
      <c r="AAS35" s="80" t="str">
        <f t="shared" si="1586"/>
        <v/>
      </c>
      <c r="AAT35" s="80" t="str">
        <f t="shared" si="1586"/>
        <v/>
      </c>
      <c r="AAU35" s="80" t="str">
        <f t="shared" si="1586"/>
        <v/>
      </c>
      <c r="AAV35" s="80" t="str">
        <f t="shared" si="1586"/>
        <v/>
      </c>
      <c r="AAW35" s="80" t="str">
        <f t="shared" si="1586"/>
        <v/>
      </c>
      <c r="AAX35" s="80" t="str">
        <f t="shared" si="1586"/>
        <v/>
      </c>
      <c r="AAY35" s="80" t="str">
        <f t="shared" si="1586"/>
        <v/>
      </c>
      <c r="AAZ35" s="80" t="str">
        <f t="shared" si="1586"/>
        <v/>
      </c>
      <c r="ABA35" s="80" t="str">
        <f t="shared" si="1586"/>
        <v/>
      </c>
      <c r="ABB35" s="80" t="str">
        <f t="shared" si="1586"/>
        <v/>
      </c>
      <c r="ABC35" s="80" t="str">
        <f t="shared" si="1586"/>
        <v/>
      </c>
      <c r="ABD35" s="80" t="str">
        <f t="shared" si="1586"/>
        <v/>
      </c>
      <c r="ABE35" s="80" t="str">
        <f t="shared" si="1586"/>
        <v/>
      </c>
      <c r="ABF35" s="80" t="str">
        <f t="shared" si="1586"/>
        <v/>
      </c>
      <c r="ABG35" s="80" t="str">
        <f t="shared" si="1586"/>
        <v/>
      </c>
      <c r="ABH35" s="80" t="str">
        <f t="shared" si="1586"/>
        <v/>
      </c>
      <c r="ABI35" s="80" t="str">
        <f t="shared" si="1586"/>
        <v/>
      </c>
      <c r="ABJ35" s="80" t="str">
        <f t="shared" si="1586"/>
        <v/>
      </c>
      <c r="ABK35" s="80" t="str">
        <f t="shared" si="1586"/>
        <v/>
      </c>
      <c r="ABL35" s="80" t="str">
        <f t="shared" si="1586"/>
        <v/>
      </c>
      <c r="ABM35" s="80" t="str">
        <f t="shared" si="1586"/>
        <v/>
      </c>
      <c r="ABN35" s="80" t="str">
        <f t="shared" si="1586"/>
        <v/>
      </c>
      <c r="ABO35" s="80" t="str">
        <f t="shared" si="1586"/>
        <v/>
      </c>
      <c r="ABP35" s="80" t="str">
        <f t="shared" si="1586"/>
        <v/>
      </c>
      <c r="ABQ35" s="80" t="str">
        <f t="shared" si="1586"/>
        <v/>
      </c>
      <c r="ABR35" s="80" t="str">
        <f t="shared" si="1586"/>
        <v/>
      </c>
      <c r="ABS35" s="80" t="str">
        <f t="shared" si="1586"/>
        <v/>
      </c>
      <c r="ABT35" s="80" t="str">
        <f t="shared" si="1586"/>
        <v/>
      </c>
      <c r="ABU35" s="80" t="str">
        <f t="shared" si="1586"/>
        <v/>
      </c>
      <c r="ABV35" s="80" t="str">
        <f t="shared" si="1586"/>
        <v/>
      </c>
      <c r="ABW35" s="80" t="str">
        <f t="shared" si="1586"/>
        <v/>
      </c>
      <c r="ABX35" s="80" t="str">
        <f t="shared" si="1586"/>
        <v/>
      </c>
      <c r="ABY35" s="80" t="str">
        <f t="shared" si="1586"/>
        <v/>
      </c>
      <c r="ABZ35" s="80" t="str">
        <f t="shared" si="1586"/>
        <v/>
      </c>
      <c r="ACA35" s="80" t="str">
        <f t="shared" si="1586"/>
        <v/>
      </c>
      <c r="ACB35" s="80" t="str">
        <f t="shared" si="1586"/>
        <v/>
      </c>
      <c r="ACC35" s="80" t="str">
        <f t="shared" si="1586"/>
        <v/>
      </c>
      <c r="ACD35" s="80" t="str">
        <f t="shared" si="1586"/>
        <v/>
      </c>
      <c r="ACE35" s="80" t="str">
        <f t="shared" si="1586"/>
        <v/>
      </c>
      <c r="ACF35" s="80" t="str">
        <f t="shared" si="1586"/>
        <v/>
      </c>
      <c r="ACG35" s="80" t="str">
        <f t="shared" si="1586"/>
        <v/>
      </c>
      <c r="ACH35" s="80" t="str">
        <f t="shared" si="1586"/>
        <v/>
      </c>
      <c r="ACI35" s="80" t="str">
        <f t="shared" si="1586"/>
        <v/>
      </c>
      <c r="ACJ35" s="80" t="str">
        <f t="shared" si="1586"/>
        <v/>
      </c>
      <c r="ACK35" s="80" t="str">
        <f t="shared" si="1586"/>
        <v/>
      </c>
      <c r="ACL35" s="80" t="str">
        <f t="shared" si="1586"/>
        <v/>
      </c>
      <c r="ACM35" s="80" t="str">
        <f t="shared" si="1586"/>
        <v/>
      </c>
      <c r="ACN35" s="80" t="str">
        <f t="shared" si="1586"/>
        <v/>
      </c>
      <c r="ACO35" s="80" t="str">
        <f t="shared" si="1586"/>
        <v/>
      </c>
      <c r="ACP35" s="80" t="str">
        <f t="shared" si="1586"/>
        <v/>
      </c>
      <c r="ACQ35" s="80" t="str">
        <f t="shared" si="1586"/>
        <v/>
      </c>
      <c r="ACR35" s="80" t="str">
        <f t="shared" si="1586"/>
        <v/>
      </c>
      <c r="ACS35" s="80" t="str">
        <f t="shared" si="1586"/>
        <v/>
      </c>
      <c r="ACT35" s="80" t="str">
        <f t="shared" si="1586"/>
        <v/>
      </c>
      <c r="ACU35" s="80" t="str">
        <f t="shared" ref="ACU35:AFF35" si="1587">IF(AND(ACU$33="休",ACU$34="休"),"休","")</f>
        <v/>
      </c>
      <c r="ACV35" s="80" t="str">
        <f t="shared" si="1587"/>
        <v/>
      </c>
      <c r="ACW35" s="80" t="str">
        <f t="shared" si="1587"/>
        <v/>
      </c>
      <c r="ACX35" s="80" t="str">
        <f t="shared" si="1587"/>
        <v/>
      </c>
      <c r="ACY35" s="80" t="str">
        <f t="shared" si="1587"/>
        <v/>
      </c>
      <c r="ACZ35" s="80" t="str">
        <f t="shared" si="1587"/>
        <v/>
      </c>
      <c r="ADA35" s="80" t="str">
        <f t="shared" si="1587"/>
        <v/>
      </c>
      <c r="ADB35" s="80" t="str">
        <f t="shared" si="1587"/>
        <v/>
      </c>
      <c r="ADC35" s="80" t="str">
        <f t="shared" si="1587"/>
        <v/>
      </c>
      <c r="ADD35" s="80" t="str">
        <f t="shared" si="1587"/>
        <v/>
      </c>
      <c r="ADE35" s="80" t="str">
        <f t="shared" si="1587"/>
        <v/>
      </c>
      <c r="ADF35" s="80" t="str">
        <f t="shared" si="1587"/>
        <v/>
      </c>
      <c r="ADG35" s="80" t="str">
        <f t="shared" si="1587"/>
        <v/>
      </c>
      <c r="ADH35" s="80" t="str">
        <f t="shared" si="1587"/>
        <v/>
      </c>
      <c r="ADI35" s="80" t="str">
        <f t="shared" si="1587"/>
        <v/>
      </c>
      <c r="ADJ35" s="80" t="str">
        <f t="shared" si="1587"/>
        <v/>
      </c>
      <c r="ADK35" s="80" t="str">
        <f t="shared" si="1587"/>
        <v/>
      </c>
      <c r="ADL35" s="80" t="str">
        <f t="shared" si="1587"/>
        <v/>
      </c>
      <c r="ADM35" s="80" t="str">
        <f t="shared" si="1587"/>
        <v/>
      </c>
      <c r="ADN35" s="80" t="str">
        <f t="shared" si="1587"/>
        <v/>
      </c>
      <c r="ADO35" s="80" t="str">
        <f t="shared" si="1587"/>
        <v/>
      </c>
      <c r="ADP35" s="80" t="str">
        <f t="shared" si="1587"/>
        <v/>
      </c>
      <c r="ADQ35" s="80" t="str">
        <f t="shared" si="1587"/>
        <v/>
      </c>
      <c r="ADR35" s="80" t="str">
        <f t="shared" si="1587"/>
        <v/>
      </c>
      <c r="ADS35" s="80" t="str">
        <f t="shared" si="1587"/>
        <v/>
      </c>
      <c r="ADT35" s="80" t="str">
        <f t="shared" si="1587"/>
        <v/>
      </c>
      <c r="ADU35" s="80" t="str">
        <f t="shared" si="1587"/>
        <v/>
      </c>
      <c r="ADV35" s="80" t="str">
        <f t="shared" si="1587"/>
        <v/>
      </c>
      <c r="ADW35" s="80" t="str">
        <f t="shared" si="1587"/>
        <v/>
      </c>
      <c r="ADX35" s="80" t="str">
        <f t="shared" si="1587"/>
        <v/>
      </c>
      <c r="ADY35" s="80" t="str">
        <f t="shared" si="1587"/>
        <v/>
      </c>
      <c r="ADZ35" s="80" t="str">
        <f t="shared" si="1587"/>
        <v/>
      </c>
      <c r="AEA35" s="80" t="str">
        <f t="shared" si="1587"/>
        <v/>
      </c>
      <c r="AEB35" s="80" t="str">
        <f t="shared" si="1587"/>
        <v/>
      </c>
      <c r="AEC35" s="80" t="str">
        <f t="shared" si="1587"/>
        <v/>
      </c>
      <c r="AED35" s="80" t="str">
        <f t="shared" si="1587"/>
        <v/>
      </c>
      <c r="AEE35" s="80" t="str">
        <f t="shared" si="1587"/>
        <v/>
      </c>
      <c r="AEF35" s="80" t="str">
        <f t="shared" si="1587"/>
        <v/>
      </c>
      <c r="AEG35" s="80" t="str">
        <f t="shared" si="1587"/>
        <v/>
      </c>
      <c r="AEH35" s="80" t="str">
        <f t="shared" si="1587"/>
        <v/>
      </c>
      <c r="AEI35" s="80" t="str">
        <f t="shared" si="1587"/>
        <v/>
      </c>
      <c r="AEJ35" s="80" t="str">
        <f t="shared" si="1587"/>
        <v/>
      </c>
      <c r="AEK35" s="80" t="str">
        <f t="shared" si="1587"/>
        <v/>
      </c>
      <c r="AEL35" s="80" t="str">
        <f t="shared" si="1587"/>
        <v/>
      </c>
      <c r="AEM35" s="80" t="str">
        <f t="shared" si="1587"/>
        <v/>
      </c>
      <c r="AEN35" s="80" t="str">
        <f t="shared" si="1587"/>
        <v/>
      </c>
      <c r="AEO35" s="80" t="str">
        <f t="shared" si="1587"/>
        <v/>
      </c>
      <c r="AEP35" s="80" t="str">
        <f t="shared" si="1587"/>
        <v/>
      </c>
      <c r="AEQ35" s="80" t="str">
        <f t="shared" si="1587"/>
        <v/>
      </c>
      <c r="AER35" s="80" t="str">
        <f t="shared" si="1587"/>
        <v/>
      </c>
      <c r="AES35" s="80" t="str">
        <f t="shared" si="1587"/>
        <v/>
      </c>
      <c r="AET35" s="80" t="str">
        <f t="shared" si="1587"/>
        <v/>
      </c>
      <c r="AEU35" s="80" t="str">
        <f t="shared" si="1587"/>
        <v/>
      </c>
      <c r="AEV35" s="80" t="str">
        <f t="shared" si="1587"/>
        <v/>
      </c>
      <c r="AEW35" s="80" t="str">
        <f t="shared" si="1587"/>
        <v/>
      </c>
      <c r="AEX35" s="80" t="str">
        <f t="shared" si="1587"/>
        <v/>
      </c>
      <c r="AEY35" s="80" t="str">
        <f t="shared" si="1587"/>
        <v/>
      </c>
      <c r="AEZ35" s="80" t="str">
        <f t="shared" si="1587"/>
        <v/>
      </c>
      <c r="AFA35" s="80" t="str">
        <f t="shared" si="1587"/>
        <v/>
      </c>
      <c r="AFB35" s="80" t="str">
        <f t="shared" si="1587"/>
        <v/>
      </c>
      <c r="AFC35" s="80" t="str">
        <f t="shared" si="1587"/>
        <v/>
      </c>
      <c r="AFD35" s="80" t="str">
        <f t="shared" si="1587"/>
        <v/>
      </c>
      <c r="AFE35" s="80" t="str">
        <f t="shared" si="1587"/>
        <v/>
      </c>
      <c r="AFF35" s="80" t="str">
        <f t="shared" si="1587"/>
        <v/>
      </c>
      <c r="AFG35" s="80" t="str">
        <f t="shared" ref="AFG35:AHR35" si="1588">IF(AND(AFG$33="休",AFG$34="休"),"休","")</f>
        <v/>
      </c>
      <c r="AFH35" s="80" t="str">
        <f t="shared" si="1588"/>
        <v/>
      </c>
      <c r="AFI35" s="80" t="str">
        <f t="shared" si="1588"/>
        <v/>
      </c>
      <c r="AFJ35" s="80" t="str">
        <f t="shared" si="1588"/>
        <v/>
      </c>
      <c r="AFK35" s="80" t="str">
        <f t="shared" si="1588"/>
        <v/>
      </c>
      <c r="AFL35" s="80" t="str">
        <f t="shared" si="1588"/>
        <v/>
      </c>
      <c r="AFM35" s="80" t="str">
        <f t="shared" si="1588"/>
        <v/>
      </c>
      <c r="AFN35" s="80" t="str">
        <f t="shared" si="1588"/>
        <v/>
      </c>
      <c r="AFO35" s="80" t="str">
        <f t="shared" si="1588"/>
        <v/>
      </c>
      <c r="AFP35" s="80" t="str">
        <f t="shared" si="1588"/>
        <v/>
      </c>
      <c r="AFQ35" s="80" t="str">
        <f t="shared" si="1588"/>
        <v/>
      </c>
      <c r="AFR35" s="80" t="str">
        <f t="shared" si="1588"/>
        <v/>
      </c>
      <c r="AFS35" s="80" t="str">
        <f t="shared" si="1588"/>
        <v/>
      </c>
      <c r="AFT35" s="80" t="str">
        <f t="shared" si="1588"/>
        <v/>
      </c>
      <c r="AFU35" s="80" t="str">
        <f t="shared" si="1588"/>
        <v/>
      </c>
      <c r="AFV35" s="80" t="str">
        <f t="shared" si="1588"/>
        <v/>
      </c>
      <c r="AFW35" s="80" t="str">
        <f t="shared" si="1588"/>
        <v/>
      </c>
      <c r="AFX35" s="80" t="str">
        <f t="shared" si="1588"/>
        <v/>
      </c>
      <c r="AFY35" s="80" t="str">
        <f t="shared" si="1588"/>
        <v/>
      </c>
      <c r="AFZ35" s="80" t="str">
        <f t="shared" si="1588"/>
        <v/>
      </c>
      <c r="AGA35" s="80" t="str">
        <f t="shared" si="1588"/>
        <v/>
      </c>
      <c r="AGB35" s="80" t="str">
        <f t="shared" si="1588"/>
        <v/>
      </c>
      <c r="AGC35" s="80" t="str">
        <f t="shared" si="1588"/>
        <v/>
      </c>
      <c r="AGD35" s="80" t="str">
        <f t="shared" si="1588"/>
        <v/>
      </c>
      <c r="AGE35" s="80" t="str">
        <f t="shared" si="1588"/>
        <v/>
      </c>
      <c r="AGF35" s="80" t="str">
        <f t="shared" si="1588"/>
        <v/>
      </c>
      <c r="AGG35" s="80" t="str">
        <f t="shared" si="1588"/>
        <v/>
      </c>
      <c r="AGH35" s="80" t="str">
        <f t="shared" si="1588"/>
        <v/>
      </c>
      <c r="AGI35" s="80" t="str">
        <f t="shared" si="1588"/>
        <v/>
      </c>
      <c r="AGJ35" s="80" t="str">
        <f t="shared" si="1588"/>
        <v/>
      </c>
      <c r="AGK35" s="80" t="str">
        <f t="shared" si="1588"/>
        <v/>
      </c>
      <c r="AGL35" s="80" t="str">
        <f t="shared" si="1588"/>
        <v/>
      </c>
      <c r="AGM35" s="80" t="str">
        <f t="shared" si="1588"/>
        <v/>
      </c>
      <c r="AGN35" s="80" t="str">
        <f t="shared" si="1588"/>
        <v/>
      </c>
      <c r="AGO35" s="80" t="str">
        <f t="shared" si="1588"/>
        <v/>
      </c>
      <c r="AGP35" s="80" t="str">
        <f t="shared" si="1588"/>
        <v/>
      </c>
      <c r="AGQ35" s="80" t="str">
        <f t="shared" si="1588"/>
        <v/>
      </c>
      <c r="AGR35" s="80" t="str">
        <f t="shared" si="1588"/>
        <v/>
      </c>
      <c r="AGS35" s="80" t="str">
        <f t="shared" si="1588"/>
        <v/>
      </c>
      <c r="AGT35" s="80" t="str">
        <f t="shared" si="1588"/>
        <v/>
      </c>
      <c r="AGU35" s="80" t="str">
        <f t="shared" si="1588"/>
        <v/>
      </c>
      <c r="AGV35" s="80" t="str">
        <f t="shared" si="1588"/>
        <v/>
      </c>
      <c r="AGW35" s="80" t="str">
        <f t="shared" si="1588"/>
        <v/>
      </c>
      <c r="AGX35" s="80" t="str">
        <f t="shared" si="1588"/>
        <v/>
      </c>
      <c r="AGY35" s="80" t="str">
        <f t="shared" si="1588"/>
        <v/>
      </c>
      <c r="AGZ35" s="80" t="str">
        <f t="shared" si="1588"/>
        <v/>
      </c>
      <c r="AHA35" s="80" t="str">
        <f t="shared" si="1588"/>
        <v/>
      </c>
      <c r="AHB35" s="80" t="str">
        <f t="shared" si="1588"/>
        <v/>
      </c>
      <c r="AHC35" s="80" t="str">
        <f t="shared" si="1588"/>
        <v/>
      </c>
      <c r="AHD35" s="80" t="str">
        <f t="shared" si="1588"/>
        <v/>
      </c>
      <c r="AHE35" s="80" t="str">
        <f t="shared" si="1588"/>
        <v/>
      </c>
      <c r="AHF35" s="80" t="str">
        <f t="shared" si="1588"/>
        <v/>
      </c>
      <c r="AHG35" s="80" t="str">
        <f t="shared" si="1588"/>
        <v/>
      </c>
      <c r="AHH35" s="80" t="str">
        <f t="shared" si="1588"/>
        <v/>
      </c>
      <c r="AHI35" s="80" t="str">
        <f t="shared" si="1588"/>
        <v/>
      </c>
      <c r="AHJ35" s="80" t="str">
        <f t="shared" si="1588"/>
        <v/>
      </c>
      <c r="AHK35" s="80" t="str">
        <f t="shared" si="1588"/>
        <v/>
      </c>
      <c r="AHL35" s="80" t="str">
        <f t="shared" si="1588"/>
        <v/>
      </c>
      <c r="AHM35" s="80" t="str">
        <f t="shared" si="1588"/>
        <v/>
      </c>
      <c r="AHN35" s="80" t="str">
        <f t="shared" si="1588"/>
        <v/>
      </c>
      <c r="AHO35" s="80" t="str">
        <f t="shared" si="1588"/>
        <v/>
      </c>
      <c r="AHP35" s="80" t="str">
        <f t="shared" si="1588"/>
        <v/>
      </c>
      <c r="AHQ35" s="80" t="str">
        <f t="shared" si="1588"/>
        <v/>
      </c>
      <c r="AHR35" s="80" t="str">
        <f t="shared" si="1588"/>
        <v/>
      </c>
      <c r="AHS35" s="80" t="str">
        <f t="shared" ref="AHS35:AKD35" si="1589">IF(AND(AHS$33="休",AHS$34="休"),"休","")</f>
        <v/>
      </c>
      <c r="AHT35" s="80" t="str">
        <f t="shared" si="1589"/>
        <v/>
      </c>
      <c r="AHU35" s="80" t="str">
        <f t="shared" si="1589"/>
        <v/>
      </c>
      <c r="AHV35" s="80" t="str">
        <f t="shared" si="1589"/>
        <v/>
      </c>
      <c r="AHW35" s="80" t="str">
        <f t="shared" si="1589"/>
        <v/>
      </c>
      <c r="AHX35" s="80" t="str">
        <f t="shared" si="1589"/>
        <v/>
      </c>
      <c r="AHY35" s="80" t="str">
        <f t="shared" si="1589"/>
        <v/>
      </c>
      <c r="AHZ35" s="80" t="str">
        <f t="shared" si="1589"/>
        <v/>
      </c>
      <c r="AIA35" s="80" t="str">
        <f t="shared" si="1589"/>
        <v/>
      </c>
      <c r="AIB35" s="80" t="str">
        <f t="shared" si="1589"/>
        <v/>
      </c>
      <c r="AIC35" s="80" t="str">
        <f t="shared" si="1589"/>
        <v/>
      </c>
      <c r="AID35" s="80" t="str">
        <f t="shared" si="1589"/>
        <v/>
      </c>
      <c r="AIE35" s="80" t="str">
        <f t="shared" si="1589"/>
        <v/>
      </c>
      <c r="AIF35" s="80" t="str">
        <f t="shared" si="1589"/>
        <v/>
      </c>
      <c r="AIG35" s="80" t="str">
        <f t="shared" si="1589"/>
        <v/>
      </c>
      <c r="AIH35" s="80" t="str">
        <f t="shared" si="1589"/>
        <v/>
      </c>
      <c r="AII35" s="80" t="str">
        <f t="shared" si="1589"/>
        <v/>
      </c>
      <c r="AIJ35" s="80" t="str">
        <f t="shared" si="1589"/>
        <v/>
      </c>
      <c r="AIK35" s="80" t="str">
        <f t="shared" si="1589"/>
        <v/>
      </c>
      <c r="AIL35" s="80" t="str">
        <f t="shared" si="1589"/>
        <v/>
      </c>
      <c r="AIM35" s="80" t="str">
        <f t="shared" si="1589"/>
        <v/>
      </c>
      <c r="AIN35" s="80" t="str">
        <f t="shared" si="1589"/>
        <v/>
      </c>
      <c r="AIO35" s="80" t="str">
        <f t="shared" si="1589"/>
        <v/>
      </c>
      <c r="AIP35" s="80" t="str">
        <f t="shared" si="1589"/>
        <v/>
      </c>
      <c r="AIQ35" s="80" t="str">
        <f t="shared" si="1589"/>
        <v/>
      </c>
      <c r="AIR35" s="80" t="str">
        <f t="shared" si="1589"/>
        <v/>
      </c>
      <c r="AIS35" s="80" t="str">
        <f t="shared" si="1589"/>
        <v/>
      </c>
      <c r="AIT35" s="80" t="str">
        <f t="shared" si="1589"/>
        <v/>
      </c>
      <c r="AIU35" s="80" t="str">
        <f t="shared" si="1589"/>
        <v/>
      </c>
      <c r="AIV35" s="80" t="str">
        <f t="shared" si="1589"/>
        <v/>
      </c>
      <c r="AIW35" s="80" t="str">
        <f t="shared" si="1589"/>
        <v/>
      </c>
      <c r="AIX35" s="80" t="str">
        <f t="shared" si="1589"/>
        <v/>
      </c>
      <c r="AIY35" s="80" t="str">
        <f t="shared" si="1589"/>
        <v/>
      </c>
      <c r="AIZ35" s="80" t="str">
        <f t="shared" si="1589"/>
        <v/>
      </c>
      <c r="AJA35" s="80" t="str">
        <f t="shared" si="1589"/>
        <v/>
      </c>
      <c r="AJB35" s="80" t="str">
        <f t="shared" si="1589"/>
        <v/>
      </c>
      <c r="AJC35" s="80" t="str">
        <f t="shared" si="1589"/>
        <v/>
      </c>
      <c r="AJD35" s="80" t="str">
        <f t="shared" si="1589"/>
        <v/>
      </c>
      <c r="AJE35" s="80" t="str">
        <f t="shared" si="1589"/>
        <v/>
      </c>
      <c r="AJF35" s="80" t="str">
        <f t="shared" si="1589"/>
        <v/>
      </c>
      <c r="AJG35" s="80" t="str">
        <f t="shared" si="1589"/>
        <v/>
      </c>
      <c r="AJH35" s="80" t="str">
        <f t="shared" si="1589"/>
        <v/>
      </c>
      <c r="AJI35" s="80" t="str">
        <f t="shared" si="1589"/>
        <v/>
      </c>
      <c r="AJJ35" s="80" t="str">
        <f t="shared" si="1589"/>
        <v/>
      </c>
      <c r="AJK35" s="80" t="str">
        <f t="shared" si="1589"/>
        <v/>
      </c>
      <c r="AJL35" s="80" t="str">
        <f t="shared" si="1589"/>
        <v/>
      </c>
      <c r="AJM35" s="80" t="str">
        <f t="shared" si="1589"/>
        <v/>
      </c>
      <c r="AJN35" s="80" t="str">
        <f t="shared" si="1589"/>
        <v/>
      </c>
      <c r="AJO35" s="80" t="str">
        <f t="shared" si="1589"/>
        <v/>
      </c>
      <c r="AJP35" s="80" t="str">
        <f t="shared" si="1589"/>
        <v/>
      </c>
      <c r="AJQ35" s="80" t="str">
        <f t="shared" si="1589"/>
        <v/>
      </c>
      <c r="AJR35" s="80" t="str">
        <f t="shared" si="1589"/>
        <v/>
      </c>
      <c r="AJS35" s="80" t="str">
        <f t="shared" si="1589"/>
        <v/>
      </c>
      <c r="AJT35" s="80" t="str">
        <f t="shared" si="1589"/>
        <v/>
      </c>
      <c r="AJU35" s="80" t="str">
        <f t="shared" si="1589"/>
        <v/>
      </c>
      <c r="AJV35" s="80" t="str">
        <f t="shared" si="1589"/>
        <v/>
      </c>
      <c r="AJW35" s="80" t="str">
        <f t="shared" si="1589"/>
        <v/>
      </c>
      <c r="AJX35" s="80" t="str">
        <f t="shared" si="1589"/>
        <v/>
      </c>
      <c r="AJY35" s="80" t="str">
        <f t="shared" si="1589"/>
        <v/>
      </c>
      <c r="AJZ35" s="80" t="str">
        <f t="shared" si="1589"/>
        <v/>
      </c>
      <c r="AKA35" s="80" t="str">
        <f t="shared" si="1589"/>
        <v/>
      </c>
      <c r="AKB35" s="80" t="str">
        <f t="shared" si="1589"/>
        <v/>
      </c>
      <c r="AKC35" s="80" t="str">
        <f t="shared" si="1589"/>
        <v/>
      </c>
      <c r="AKD35" s="80" t="str">
        <f t="shared" si="1589"/>
        <v/>
      </c>
      <c r="AKE35" s="80" t="str">
        <f t="shared" ref="AKE35:AMP35" si="1590">IF(AND(AKE$33="休",AKE$34="休"),"休","")</f>
        <v/>
      </c>
      <c r="AKF35" s="80" t="str">
        <f t="shared" si="1590"/>
        <v/>
      </c>
      <c r="AKG35" s="80" t="str">
        <f t="shared" si="1590"/>
        <v/>
      </c>
      <c r="AKH35" s="80" t="str">
        <f t="shared" si="1590"/>
        <v/>
      </c>
      <c r="AKI35" s="80" t="str">
        <f t="shared" si="1590"/>
        <v/>
      </c>
      <c r="AKJ35" s="80" t="str">
        <f t="shared" si="1590"/>
        <v/>
      </c>
      <c r="AKK35" s="80" t="str">
        <f t="shared" si="1590"/>
        <v/>
      </c>
      <c r="AKL35" s="80" t="str">
        <f t="shared" si="1590"/>
        <v/>
      </c>
      <c r="AKM35" s="80" t="str">
        <f t="shared" si="1590"/>
        <v/>
      </c>
      <c r="AKN35" s="80" t="str">
        <f t="shared" si="1590"/>
        <v/>
      </c>
      <c r="AKO35" s="80" t="str">
        <f t="shared" si="1590"/>
        <v/>
      </c>
      <c r="AKP35" s="80" t="str">
        <f t="shared" si="1590"/>
        <v/>
      </c>
      <c r="AKQ35" s="80" t="str">
        <f t="shared" si="1590"/>
        <v/>
      </c>
      <c r="AKR35" s="80" t="str">
        <f t="shared" si="1590"/>
        <v/>
      </c>
      <c r="AKS35" s="80" t="str">
        <f t="shared" si="1590"/>
        <v/>
      </c>
      <c r="AKT35" s="80" t="str">
        <f t="shared" si="1590"/>
        <v/>
      </c>
      <c r="AKU35" s="80" t="str">
        <f t="shared" si="1590"/>
        <v/>
      </c>
      <c r="AKV35" s="80" t="str">
        <f t="shared" si="1590"/>
        <v/>
      </c>
      <c r="AKW35" s="80" t="str">
        <f t="shared" si="1590"/>
        <v/>
      </c>
      <c r="AKX35" s="80" t="str">
        <f t="shared" si="1590"/>
        <v/>
      </c>
      <c r="AKY35" s="80" t="str">
        <f t="shared" si="1590"/>
        <v/>
      </c>
      <c r="AKZ35" s="80" t="str">
        <f t="shared" si="1590"/>
        <v/>
      </c>
      <c r="ALA35" s="80" t="str">
        <f t="shared" si="1590"/>
        <v/>
      </c>
      <c r="ALB35" s="80" t="str">
        <f t="shared" si="1590"/>
        <v/>
      </c>
      <c r="ALC35" s="80" t="str">
        <f t="shared" si="1590"/>
        <v/>
      </c>
      <c r="ALD35" s="80" t="str">
        <f t="shared" si="1590"/>
        <v/>
      </c>
      <c r="ALE35" s="80" t="str">
        <f t="shared" si="1590"/>
        <v/>
      </c>
      <c r="ALF35" s="80" t="str">
        <f t="shared" si="1590"/>
        <v/>
      </c>
      <c r="ALG35" s="80" t="str">
        <f t="shared" si="1590"/>
        <v/>
      </c>
      <c r="ALH35" s="80" t="str">
        <f t="shared" si="1590"/>
        <v/>
      </c>
      <c r="ALI35" s="80" t="str">
        <f t="shared" si="1590"/>
        <v/>
      </c>
      <c r="ALJ35" s="80" t="str">
        <f t="shared" si="1590"/>
        <v/>
      </c>
      <c r="ALK35" s="80" t="str">
        <f t="shared" si="1590"/>
        <v/>
      </c>
      <c r="ALL35" s="80" t="str">
        <f t="shared" si="1590"/>
        <v/>
      </c>
      <c r="ALM35" s="80" t="str">
        <f t="shared" si="1590"/>
        <v/>
      </c>
      <c r="ALN35" s="80" t="str">
        <f t="shared" si="1590"/>
        <v/>
      </c>
      <c r="ALO35" s="80" t="str">
        <f t="shared" si="1590"/>
        <v/>
      </c>
      <c r="ALP35" s="80" t="str">
        <f t="shared" si="1590"/>
        <v/>
      </c>
      <c r="ALQ35" s="80" t="str">
        <f t="shared" si="1590"/>
        <v/>
      </c>
      <c r="ALR35" s="80" t="str">
        <f t="shared" si="1590"/>
        <v/>
      </c>
      <c r="ALS35" s="80" t="str">
        <f t="shared" si="1590"/>
        <v/>
      </c>
      <c r="ALT35" s="80" t="str">
        <f t="shared" si="1590"/>
        <v/>
      </c>
      <c r="ALU35" s="80" t="str">
        <f t="shared" si="1590"/>
        <v/>
      </c>
      <c r="ALV35" s="80" t="str">
        <f t="shared" si="1590"/>
        <v/>
      </c>
      <c r="ALW35" s="80" t="str">
        <f t="shared" si="1590"/>
        <v/>
      </c>
      <c r="ALX35" s="80" t="str">
        <f t="shared" si="1590"/>
        <v/>
      </c>
      <c r="ALY35" s="80" t="str">
        <f t="shared" si="1590"/>
        <v/>
      </c>
      <c r="ALZ35" s="80" t="str">
        <f t="shared" si="1590"/>
        <v/>
      </c>
      <c r="AMA35" s="80" t="str">
        <f t="shared" si="1590"/>
        <v/>
      </c>
      <c r="AMB35" s="80" t="str">
        <f t="shared" si="1590"/>
        <v/>
      </c>
      <c r="AMC35" s="80" t="str">
        <f t="shared" si="1590"/>
        <v/>
      </c>
      <c r="AMD35" s="80" t="str">
        <f t="shared" si="1590"/>
        <v/>
      </c>
      <c r="AME35" s="80" t="str">
        <f t="shared" si="1590"/>
        <v/>
      </c>
      <c r="AMF35" s="80" t="str">
        <f t="shared" si="1590"/>
        <v/>
      </c>
      <c r="AMG35" s="80" t="str">
        <f t="shared" si="1590"/>
        <v/>
      </c>
      <c r="AMH35" s="80" t="str">
        <f t="shared" si="1590"/>
        <v/>
      </c>
      <c r="AMI35" s="80" t="str">
        <f t="shared" si="1590"/>
        <v/>
      </c>
      <c r="AMJ35" s="80" t="str">
        <f t="shared" si="1590"/>
        <v/>
      </c>
      <c r="AMK35" s="80" t="str">
        <f t="shared" si="1590"/>
        <v/>
      </c>
      <c r="AML35" s="80" t="str">
        <f t="shared" si="1590"/>
        <v/>
      </c>
      <c r="AMM35" s="80" t="str">
        <f t="shared" si="1590"/>
        <v/>
      </c>
      <c r="AMN35" s="80" t="str">
        <f t="shared" si="1590"/>
        <v/>
      </c>
      <c r="AMO35" s="80" t="str">
        <f t="shared" si="1590"/>
        <v/>
      </c>
      <c r="AMP35" s="80" t="str">
        <f t="shared" si="1590"/>
        <v/>
      </c>
      <c r="AMQ35" s="80" t="str">
        <f t="shared" ref="AMQ35:APB35" si="1591">IF(AND(AMQ$33="休",AMQ$34="休"),"休","")</f>
        <v/>
      </c>
      <c r="AMR35" s="80" t="str">
        <f t="shared" si="1591"/>
        <v/>
      </c>
      <c r="AMS35" s="80" t="str">
        <f t="shared" si="1591"/>
        <v/>
      </c>
      <c r="AMT35" s="80" t="str">
        <f t="shared" si="1591"/>
        <v/>
      </c>
      <c r="AMU35" s="80" t="str">
        <f t="shared" si="1591"/>
        <v/>
      </c>
      <c r="AMV35" s="80" t="str">
        <f t="shared" si="1591"/>
        <v/>
      </c>
      <c r="AMW35" s="80" t="str">
        <f t="shared" si="1591"/>
        <v/>
      </c>
      <c r="AMX35" s="80" t="str">
        <f t="shared" si="1591"/>
        <v/>
      </c>
      <c r="AMY35" s="80" t="str">
        <f t="shared" si="1591"/>
        <v/>
      </c>
      <c r="AMZ35" s="80" t="str">
        <f t="shared" si="1591"/>
        <v/>
      </c>
      <c r="ANA35" s="80" t="str">
        <f t="shared" si="1591"/>
        <v/>
      </c>
      <c r="ANB35" s="80" t="str">
        <f t="shared" si="1591"/>
        <v/>
      </c>
      <c r="ANC35" s="80" t="str">
        <f t="shared" si="1591"/>
        <v/>
      </c>
      <c r="AND35" s="80" t="str">
        <f t="shared" si="1591"/>
        <v/>
      </c>
      <c r="ANE35" s="80" t="str">
        <f t="shared" si="1591"/>
        <v/>
      </c>
      <c r="ANF35" s="80" t="str">
        <f t="shared" si="1591"/>
        <v/>
      </c>
      <c r="ANG35" s="80" t="str">
        <f t="shared" si="1591"/>
        <v/>
      </c>
      <c r="ANH35" s="80" t="str">
        <f t="shared" si="1591"/>
        <v/>
      </c>
      <c r="ANI35" s="80" t="str">
        <f t="shared" si="1591"/>
        <v/>
      </c>
      <c r="ANJ35" s="80" t="str">
        <f t="shared" si="1591"/>
        <v/>
      </c>
      <c r="ANK35" s="80" t="str">
        <f t="shared" si="1591"/>
        <v/>
      </c>
      <c r="ANL35" s="80" t="str">
        <f t="shared" si="1591"/>
        <v/>
      </c>
      <c r="ANM35" s="80" t="str">
        <f t="shared" si="1591"/>
        <v/>
      </c>
      <c r="ANN35" s="80" t="str">
        <f t="shared" si="1591"/>
        <v/>
      </c>
      <c r="ANO35" s="80" t="str">
        <f t="shared" si="1591"/>
        <v/>
      </c>
      <c r="ANP35" s="80" t="str">
        <f t="shared" si="1591"/>
        <v/>
      </c>
      <c r="ANQ35" s="80" t="str">
        <f t="shared" si="1591"/>
        <v/>
      </c>
      <c r="ANR35" s="80" t="str">
        <f t="shared" si="1591"/>
        <v/>
      </c>
      <c r="ANS35" s="80" t="str">
        <f t="shared" si="1591"/>
        <v/>
      </c>
      <c r="ANT35" s="80" t="str">
        <f t="shared" si="1591"/>
        <v/>
      </c>
      <c r="ANU35" s="80" t="str">
        <f t="shared" si="1591"/>
        <v/>
      </c>
      <c r="ANV35" s="80" t="str">
        <f t="shared" si="1591"/>
        <v/>
      </c>
      <c r="ANW35" s="80" t="str">
        <f t="shared" si="1591"/>
        <v/>
      </c>
      <c r="ANX35" s="80" t="str">
        <f t="shared" si="1591"/>
        <v/>
      </c>
      <c r="ANY35" s="80" t="str">
        <f t="shared" si="1591"/>
        <v/>
      </c>
      <c r="ANZ35" s="80" t="str">
        <f t="shared" si="1591"/>
        <v/>
      </c>
      <c r="AOA35" s="80" t="str">
        <f t="shared" si="1591"/>
        <v/>
      </c>
      <c r="AOB35" s="80" t="str">
        <f t="shared" si="1591"/>
        <v/>
      </c>
      <c r="AOC35" s="80" t="str">
        <f t="shared" si="1591"/>
        <v/>
      </c>
      <c r="AOD35" s="80" t="str">
        <f t="shared" si="1591"/>
        <v/>
      </c>
      <c r="AOE35" s="80" t="str">
        <f t="shared" si="1591"/>
        <v/>
      </c>
      <c r="AOF35" s="80" t="str">
        <f t="shared" si="1591"/>
        <v/>
      </c>
      <c r="AOG35" s="80" t="str">
        <f t="shared" si="1591"/>
        <v/>
      </c>
      <c r="AOH35" s="80" t="str">
        <f t="shared" si="1591"/>
        <v/>
      </c>
      <c r="AOI35" s="80" t="str">
        <f t="shared" si="1591"/>
        <v/>
      </c>
      <c r="AOJ35" s="80" t="str">
        <f t="shared" si="1591"/>
        <v/>
      </c>
      <c r="AOK35" s="80" t="str">
        <f t="shared" si="1591"/>
        <v/>
      </c>
      <c r="AOL35" s="80" t="str">
        <f t="shared" si="1591"/>
        <v/>
      </c>
      <c r="AOM35" s="80" t="str">
        <f t="shared" si="1591"/>
        <v/>
      </c>
      <c r="AON35" s="80" t="str">
        <f t="shared" si="1591"/>
        <v/>
      </c>
      <c r="AOO35" s="80" t="str">
        <f t="shared" si="1591"/>
        <v/>
      </c>
      <c r="AOP35" s="80" t="str">
        <f t="shared" si="1591"/>
        <v/>
      </c>
      <c r="AOQ35" s="80" t="str">
        <f t="shared" si="1591"/>
        <v/>
      </c>
      <c r="AOR35" s="80" t="str">
        <f t="shared" si="1591"/>
        <v/>
      </c>
      <c r="AOS35" s="80" t="str">
        <f t="shared" si="1591"/>
        <v/>
      </c>
      <c r="AOT35" s="80" t="str">
        <f t="shared" si="1591"/>
        <v/>
      </c>
      <c r="AOU35" s="80" t="str">
        <f t="shared" si="1591"/>
        <v/>
      </c>
      <c r="AOV35" s="80" t="str">
        <f t="shared" si="1591"/>
        <v/>
      </c>
      <c r="AOW35" s="80" t="str">
        <f t="shared" si="1591"/>
        <v/>
      </c>
      <c r="AOX35" s="80" t="str">
        <f t="shared" si="1591"/>
        <v/>
      </c>
      <c r="AOY35" s="80" t="str">
        <f t="shared" si="1591"/>
        <v/>
      </c>
      <c r="AOZ35" s="80" t="str">
        <f t="shared" si="1591"/>
        <v/>
      </c>
      <c r="APA35" s="80" t="str">
        <f t="shared" si="1591"/>
        <v/>
      </c>
      <c r="APB35" s="80" t="str">
        <f t="shared" si="1591"/>
        <v/>
      </c>
      <c r="APC35" s="80" t="str">
        <f t="shared" ref="APC35:AQG35" si="1592">IF(AND(APC$33="休",APC$34="休"),"休","")</f>
        <v/>
      </c>
      <c r="APD35" s="80" t="str">
        <f t="shared" si="1592"/>
        <v/>
      </c>
      <c r="APE35" s="80" t="str">
        <f t="shared" si="1592"/>
        <v/>
      </c>
      <c r="APF35" s="80" t="str">
        <f t="shared" si="1592"/>
        <v/>
      </c>
      <c r="APG35" s="80" t="str">
        <f t="shared" si="1592"/>
        <v/>
      </c>
      <c r="APH35" s="80" t="str">
        <f t="shared" si="1592"/>
        <v/>
      </c>
      <c r="API35" s="80" t="str">
        <f t="shared" si="1592"/>
        <v/>
      </c>
      <c r="APJ35" s="80" t="str">
        <f t="shared" si="1592"/>
        <v/>
      </c>
      <c r="APK35" s="80" t="str">
        <f t="shared" si="1592"/>
        <v/>
      </c>
      <c r="APL35" s="80" t="str">
        <f t="shared" si="1592"/>
        <v/>
      </c>
      <c r="APM35" s="80" t="str">
        <f t="shared" si="1592"/>
        <v/>
      </c>
      <c r="APN35" s="80" t="str">
        <f t="shared" si="1592"/>
        <v/>
      </c>
      <c r="APO35" s="80" t="str">
        <f t="shared" si="1592"/>
        <v/>
      </c>
      <c r="APP35" s="80" t="str">
        <f t="shared" si="1592"/>
        <v/>
      </c>
      <c r="APQ35" s="80" t="str">
        <f t="shared" si="1592"/>
        <v/>
      </c>
      <c r="APR35" s="80" t="str">
        <f t="shared" si="1592"/>
        <v/>
      </c>
      <c r="APS35" s="80" t="str">
        <f t="shared" si="1592"/>
        <v/>
      </c>
      <c r="APT35" s="80" t="str">
        <f t="shared" si="1592"/>
        <v/>
      </c>
      <c r="APU35" s="80" t="str">
        <f t="shared" si="1592"/>
        <v/>
      </c>
      <c r="APV35" s="80" t="str">
        <f t="shared" si="1592"/>
        <v/>
      </c>
      <c r="APW35" s="80" t="str">
        <f t="shared" si="1592"/>
        <v/>
      </c>
      <c r="APX35" s="80" t="str">
        <f t="shared" si="1592"/>
        <v/>
      </c>
      <c r="APY35" s="80" t="str">
        <f t="shared" si="1592"/>
        <v/>
      </c>
      <c r="APZ35" s="80" t="str">
        <f t="shared" si="1592"/>
        <v/>
      </c>
      <c r="AQA35" s="80" t="str">
        <f t="shared" si="1592"/>
        <v/>
      </c>
      <c r="AQB35" s="80" t="str">
        <f t="shared" si="1592"/>
        <v/>
      </c>
      <c r="AQC35" s="80" t="str">
        <f t="shared" si="1592"/>
        <v/>
      </c>
      <c r="AQD35" s="80" t="str">
        <f t="shared" si="1592"/>
        <v/>
      </c>
      <c r="AQE35" s="80" t="str">
        <f t="shared" si="1592"/>
        <v/>
      </c>
      <c r="AQF35" s="80" t="str">
        <f t="shared" si="1592"/>
        <v/>
      </c>
      <c r="AQG35" s="80" t="str">
        <f t="shared" si="1592"/>
        <v/>
      </c>
    </row>
    <row r="36" spans="1:1125" s="109" customFormat="1" ht="18.75" hidden="1" customHeight="1" outlineLevel="1">
      <c r="A36" s="166" t="s">
        <v>96</v>
      </c>
      <c r="B36" s="167"/>
      <c r="C36" s="167"/>
      <c r="D36" s="167"/>
      <c r="E36" s="105"/>
      <c r="F36" s="106"/>
      <c r="G36" s="107"/>
      <c r="H36" s="107"/>
      <c r="I36" s="107"/>
      <c r="J36" s="107"/>
      <c r="K36" s="107"/>
      <c r="L36" s="108" t="str">
        <f>IF(COUNTIF(F34:L34,"休")&lt;2,IF(COUNTIF(F34:L34,"休")&lt;COUNTIF(F33:L33,"休"),"F",""),"")</f>
        <v>F</v>
      </c>
      <c r="M36" s="106"/>
      <c r="N36" s="107"/>
      <c r="O36" s="107"/>
      <c r="P36" s="107"/>
      <c r="Q36" s="107"/>
      <c r="R36" s="107"/>
      <c r="S36" s="108" t="str">
        <f>IF(COUNTIF(M34:S34,"休")&lt;2,IF(COUNTIF(M34:S34,"休")&lt;COUNTIF(M33:S33,"休"),"F",""),"")</f>
        <v>F</v>
      </c>
      <c r="T36" s="106"/>
      <c r="U36" s="107"/>
      <c r="V36" s="107"/>
      <c r="W36" s="107"/>
      <c r="X36" s="107"/>
      <c r="Y36" s="107"/>
      <c r="Z36" s="108" t="str">
        <f>IF(COUNTIF(T34:Z34,"休")&lt;2,IF(COUNTIF(T34:Z34,"休")&lt;COUNTIF(T33:Z33,"休"),"F",""),"")</f>
        <v>F</v>
      </c>
      <c r="AA36" s="106"/>
      <c r="AB36" s="107"/>
      <c r="AC36" s="107"/>
      <c r="AD36" s="107"/>
      <c r="AE36" s="107"/>
      <c r="AF36" s="107"/>
      <c r="AG36" s="108" t="str">
        <f>IF(COUNTIF(AA34:AG34,"休")&lt;2,IF(COUNTIF(AA34:AG34,"休")&lt;COUNTIF(AA33:AG33,"休"),"F",""),"")</f>
        <v>F</v>
      </c>
      <c r="AH36" s="106"/>
      <c r="AI36" s="107"/>
      <c r="AJ36" s="107"/>
      <c r="AK36" s="107"/>
      <c r="AL36" s="107"/>
      <c r="AM36" s="107"/>
      <c r="AN36" s="108" t="str">
        <f t="shared" ref="AN36" si="1593">IF(COUNTIF(AH34:AN34,"休")&lt;2,IF(COUNTIF(AH34:AN34,"休")&lt;COUNTIF(AH33:AN33,"休"),"F",""),"")</f>
        <v>F</v>
      </c>
      <c r="AO36" s="106"/>
      <c r="AP36" s="107"/>
      <c r="AQ36" s="107"/>
      <c r="AR36" s="107"/>
      <c r="AS36" s="107"/>
      <c r="AT36" s="107"/>
      <c r="AU36" s="108" t="str">
        <f t="shared" ref="AU36" si="1594">IF(COUNTIF(AO34:AU34,"休")&lt;2,IF(COUNTIF(AO34:AU34,"休")&lt;COUNTIF(AO33:AU33,"休"),"F",""),"")</f>
        <v>F</v>
      </c>
      <c r="AV36" s="106"/>
      <c r="AW36" s="107"/>
      <c r="AX36" s="107"/>
      <c r="AY36" s="107"/>
      <c r="AZ36" s="107"/>
      <c r="BA36" s="107"/>
      <c r="BB36" s="108" t="str">
        <f t="shared" ref="BB36" si="1595">IF(COUNTIF(AV34:BB34,"休")&lt;2,IF(COUNTIF(AV34:BB34,"休")&lt;COUNTIF(AV33:BB33,"休"),"F",""),"")</f>
        <v>F</v>
      </c>
      <c r="BC36" s="106"/>
      <c r="BD36" s="107"/>
      <c r="BE36" s="107"/>
      <c r="BF36" s="107"/>
      <c r="BG36" s="107"/>
      <c r="BH36" s="107"/>
      <c r="BI36" s="108" t="str">
        <f t="shared" ref="BI36" si="1596">IF(COUNTIF(BC34:BI34,"休")&lt;2,IF(COUNTIF(BC34:BI34,"休")&lt;COUNTIF(BC33:BI33,"休"),"F",""),"")</f>
        <v>F</v>
      </c>
      <c r="BJ36" s="106"/>
      <c r="BK36" s="107"/>
      <c r="BL36" s="107"/>
      <c r="BM36" s="107"/>
      <c r="BN36" s="107"/>
      <c r="BO36" s="107"/>
      <c r="BP36" s="108" t="str">
        <f t="shared" ref="BP36" si="1597">IF(COUNTIF(BJ34:BP34,"休")&lt;2,IF(COUNTIF(BJ34:BP34,"休")&lt;COUNTIF(BJ33:BP33,"休"),"F",""),"")</f>
        <v>F</v>
      </c>
      <c r="BQ36" s="106"/>
      <c r="BR36" s="107"/>
      <c r="BS36" s="107"/>
      <c r="BT36" s="107"/>
      <c r="BU36" s="107"/>
      <c r="BV36" s="107"/>
      <c r="BW36" s="108" t="str">
        <f t="shared" ref="BW36" si="1598">IF(COUNTIF(BQ34:BW34,"休")&lt;2,IF(COUNTIF(BQ34:BW34,"休")&lt;COUNTIF(BQ33:BW33,"休"),"F",""),"")</f>
        <v>F</v>
      </c>
      <c r="BX36" s="106"/>
      <c r="BY36" s="107"/>
      <c r="BZ36" s="107"/>
      <c r="CA36" s="107"/>
      <c r="CB36" s="107"/>
      <c r="CC36" s="107"/>
      <c r="CD36" s="108" t="str">
        <f t="shared" ref="CD36" si="1599">IF(COUNTIF(BX34:CD34,"休")&lt;2,IF(COUNTIF(BX34:CD34,"休")&lt;COUNTIF(BX33:CD33,"休"),"F",""),"")</f>
        <v>F</v>
      </c>
      <c r="CE36" s="106"/>
      <c r="CF36" s="107"/>
      <c r="CG36" s="107"/>
      <c r="CH36" s="107"/>
      <c r="CI36" s="107"/>
      <c r="CJ36" s="107"/>
      <c r="CK36" s="108" t="str">
        <f t="shared" ref="CK36" si="1600">IF(COUNTIF(CE34:CK34,"休")&lt;2,IF(COUNTIF(CE34:CK34,"休")&lt;COUNTIF(CE33:CK33,"休"),"F",""),"")</f>
        <v>F</v>
      </c>
      <c r="CL36" s="106"/>
      <c r="CM36" s="107"/>
      <c r="CN36" s="107"/>
      <c r="CO36" s="107"/>
      <c r="CP36" s="107"/>
      <c r="CQ36" s="107"/>
      <c r="CR36" s="108" t="str">
        <f t="shared" ref="CR36" si="1601">IF(COUNTIF(CL34:CR34,"休")&lt;2,IF(COUNTIF(CL34:CR34,"休")&lt;COUNTIF(CL33:CR33,"休"),"F",""),"")</f>
        <v>F</v>
      </c>
      <c r="CS36" s="106"/>
      <c r="CT36" s="107"/>
      <c r="CU36" s="107"/>
      <c r="CV36" s="107"/>
      <c r="CW36" s="107"/>
      <c r="CX36" s="107"/>
      <c r="CY36" s="108" t="str">
        <f t="shared" ref="CY36" si="1602">IF(COUNTIF(CS34:CY34,"休")&lt;2,IF(COUNTIF(CS34:CY34,"休")&lt;COUNTIF(CS33:CY33,"休"),"F",""),"")</f>
        <v>F</v>
      </c>
      <c r="CZ36" s="106"/>
      <c r="DA36" s="107"/>
      <c r="DB36" s="107"/>
      <c r="DC36" s="107"/>
      <c r="DD36" s="107"/>
      <c r="DE36" s="107"/>
      <c r="DF36" s="108" t="str">
        <f t="shared" ref="DF36" si="1603">IF(COUNTIF(CZ34:DF34,"休")&lt;2,IF(COUNTIF(CZ34:DF34,"休")&lt;COUNTIF(CZ33:DF33,"休"),"F",""),"")</f>
        <v>F</v>
      </c>
      <c r="DG36" s="106"/>
      <c r="DH36" s="107"/>
      <c r="DI36" s="107"/>
      <c r="DJ36" s="107"/>
      <c r="DK36" s="107"/>
      <c r="DL36" s="107"/>
      <c r="DM36" s="108" t="str">
        <f t="shared" ref="DM36" si="1604">IF(COUNTIF(DG34:DM34,"休")&lt;2,IF(COUNTIF(DG34:DM34,"休")&lt;COUNTIF(DG33:DM33,"休"),"F",""),"")</f>
        <v>F</v>
      </c>
      <c r="DN36" s="106"/>
      <c r="DO36" s="107"/>
      <c r="DP36" s="107"/>
      <c r="DQ36" s="107"/>
      <c r="DR36" s="107"/>
      <c r="DS36" s="107"/>
      <c r="DT36" s="108" t="str">
        <f t="shared" ref="DT36" si="1605">IF(COUNTIF(DN34:DT34,"休")&lt;2,IF(COUNTIF(DN34:DT34,"休")&lt;COUNTIF(DN33:DT33,"休"),"F",""),"")</f>
        <v>F</v>
      </c>
      <c r="DU36" s="106"/>
      <c r="DV36" s="107"/>
      <c r="DW36" s="107"/>
      <c r="DX36" s="107"/>
      <c r="DY36" s="107"/>
      <c r="DZ36" s="107"/>
      <c r="EA36" s="108" t="str">
        <f t="shared" ref="EA36" si="1606">IF(COUNTIF(DU34:EA34,"休")&lt;2,IF(COUNTIF(DU34:EA34,"休")&lt;COUNTIF(DU33:EA33,"休"),"F",""),"")</f>
        <v>F</v>
      </c>
      <c r="EB36" s="106"/>
      <c r="EC36" s="107"/>
      <c r="ED36" s="107"/>
      <c r="EE36" s="107"/>
      <c r="EF36" s="107"/>
      <c r="EG36" s="107"/>
      <c r="EH36" s="108" t="str">
        <f t="shared" ref="EH36" si="1607">IF(COUNTIF(EB34:EH34,"休")&lt;2,IF(COUNTIF(EB34:EH34,"休")&lt;COUNTIF(EB33:EH33,"休"),"F",""),"")</f>
        <v>F</v>
      </c>
      <c r="EI36" s="106"/>
      <c r="EJ36" s="107"/>
      <c r="EK36" s="107"/>
      <c r="EL36" s="107"/>
      <c r="EM36" s="107"/>
      <c r="EN36" s="107"/>
      <c r="EO36" s="108" t="str">
        <f t="shared" ref="EO36" si="1608">IF(COUNTIF(EI34:EO34,"休")&lt;2,IF(COUNTIF(EI34:EO34,"休")&lt;COUNTIF(EI33:EO33,"休"),"F",""),"")</f>
        <v>F</v>
      </c>
      <c r="EP36" s="106"/>
      <c r="EQ36" s="107"/>
      <c r="ER36" s="107"/>
      <c r="ES36" s="107"/>
      <c r="ET36" s="107"/>
      <c r="EU36" s="107"/>
      <c r="EV36" s="108" t="str">
        <f t="shared" ref="EV36" si="1609">IF(COUNTIF(EP34:EV34,"休")&lt;2,IF(COUNTIF(EP34:EV34,"休")&lt;COUNTIF(EP33:EV33,"休"),"F",""),"")</f>
        <v>F</v>
      </c>
      <c r="EW36" s="106"/>
      <c r="EX36" s="107"/>
      <c r="EY36" s="107"/>
      <c r="EZ36" s="107"/>
      <c r="FA36" s="107"/>
      <c r="FB36" s="107"/>
      <c r="FC36" s="108" t="str">
        <f t="shared" ref="FC36" si="1610">IF(COUNTIF(EW34:FC34,"休")&lt;2,IF(COUNTIF(EW34:FC34,"休")&lt;COUNTIF(EW33:FC33,"休"),"F",""),"")</f>
        <v>F</v>
      </c>
      <c r="FD36" s="106"/>
      <c r="FE36" s="107"/>
      <c r="FF36" s="107"/>
      <c r="FG36" s="107"/>
      <c r="FH36" s="107"/>
      <c r="FI36" s="107"/>
      <c r="FJ36" s="108" t="str">
        <f t="shared" ref="FJ36" si="1611">IF(COUNTIF(FD34:FJ34,"休")&lt;2,IF(COUNTIF(FD34:FJ34,"休")&lt;COUNTIF(FD33:FJ33,"休"),"F",""),"")</f>
        <v>F</v>
      </c>
      <c r="FK36" s="106"/>
      <c r="FL36" s="107"/>
      <c r="FM36" s="107"/>
      <c r="FN36" s="107"/>
      <c r="FO36" s="107"/>
      <c r="FP36" s="107"/>
      <c r="FQ36" s="108" t="str">
        <f t="shared" ref="FQ36" si="1612">IF(COUNTIF(FK34:FQ34,"休")&lt;2,IF(COUNTIF(FK34:FQ34,"休")&lt;COUNTIF(FK33:FQ33,"休"),"F",""),"")</f>
        <v>F</v>
      </c>
      <c r="FR36" s="106"/>
      <c r="FS36" s="107"/>
      <c r="FT36" s="107"/>
      <c r="FU36" s="107"/>
      <c r="FV36" s="107"/>
      <c r="FW36" s="107"/>
      <c r="FX36" s="108" t="str">
        <f t="shared" ref="FX36" si="1613">IF(COUNTIF(FR34:FX34,"休")&lt;2,IF(COUNTIF(FR34:FX34,"休")&lt;COUNTIF(FR33:FX33,"休"),"F",""),"")</f>
        <v>F</v>
      </c>
      <c r="FY36" s="106"/>
      <c r="FZ36" s="107"/>
      <c r="GA36" s="107"/>
      <c r="GB36" s="107"/>
      <c r="GC36" s="107"/>
      <c r="GD36" s="107"/>
      <c r="GE36" s="108" t="str">
        <f t="shared" ref="GE36" si="1614">IF(COUNTIF(FY34:GE34,"休")&lt;2,IF(COUNTIF(FY34:GE34,"休")&lt;COUNTIF(FY33:GE33,"休"),"F",""),"")</f>
        <v>F</v>
      </c>
      <c r="GF36" s="106"/>
      <c r="GG36" s="107"/>
      <c r="GH36" s="107"/>
      <c r="GI36" s="107"/>
      <c r="GJ36" s="107"/>
      <c r="GK36" s="107"/>
      <c r="GL36" s="108" t="str">
        <f t="shared" ref="GL36" si="1615">IF(COUNTIF(GF34:GL34,"休")&lt;2,IF(COUNTIF(GF34:GL34,"休")&lt;COUNTIF(GF33:GL33,"休"),"F",""),"")</f>
        <v>F</v>
      </c>
      <c r="GM36" s="106"/>
      <c r="GN36" s="107"/>
      <c r="GO36" s="107"/>
      <c r="GP36" s="107"/>
      <c r="GQ36" s="107"/>
      <c r="GR36" s="107"/>
      <c r="GS36" s="108" t="str">
        <f t="shared" ref="GS36" si="1616">IF(COUNTIF(GM34:GS34,"休")&lt;2,IF(COUNTIF(GM34:GS34,"休")&lt;COUNTIF(GM33:GS33,"休"),"F",""),"")</f>
        <v>F</v>
      </c>
      <c r="GT36" s="106"/>
      <c r="GU36" s="107"/>
      <c r="GV36" s="107"/>
      <c r="GW36" s="107"/>
      <c r="GX36" s="107"/>
      <c r="GY36" s="107"/>
      <c r="GZ36" s="108" t="str">
        <f t="shared" ref="GZ36" si="1617">IF(COUNTIF(GT34:GZ34,"休")&lt;2,IF(COUNTIF(GT34:GZ34,"休")&lt;COUNTIF(GT33:GZ33,"休"),"F",""),"")</f>
        <v>F</v>
      </c>
      <c r="HA36" s="106"/>
      <c r="HB36" s="107"/>
      <c r="HC36" s="107"/>
      <c r="HD36" s="107"/>
      <c r="HE36" s="107"/>
      <c r="HF36" s="107"/>
      <c r="HG36" s="108" t="str">
        <f t="shared" ref="HG36" si="1618">IF(COUNTIF(HA34:HG34,"休")&lt;2,IF(COUNTIF(HA34:HG34,"休")&lt;COUNTIF(HA33:HG33,"休"),"F",""),"")</f>
        <v>F</v>
      </c>
      <c r="HH36" s="106"/>
      <c r="HI36" s="107"/>
      <c r="HJ36" s="107"/>
      <c r="HK36" s="107"/>
      <c r="HL36" s="107"/>
      <c r="HM36" s="107"/>
      <c r="HN36" s="108" t="str">
        <f t="shared" ref="HN36" si="1619">IF(COUNTIF(HH34:HN34,"休")&lt;2,IF(COUNTIF(HH34:HN34,"休")&lt;COUNTIF(HH33:HN33,"休"),"F",""),"")</f>
        <v>F</v>
      </c>
      <c r="HO36" s="106"/>
      <c r="HP36" s="107"/>
      <c r="HQ36" s="107"/>
      <c r="HR36" s="107"/>
      <c r="HS36" s="107"/>
      <c r="HT36" s="107"/>
      <c r="HU36" s="108" t="str">
        <f t="shared" ref="HU36" si="1620">IF(COUNTIF(HO34:HU34,"休")&lt;2,IF(COUNTIF(HO34:HU34,"休")&lt;COUNTIF(HO33:HU33,"休"),"F",""),"")</f>
        <v>F</v>
      </c>
      <c r="HV36" s="106"/>
      <c r="HW36" s="107"/>
      <c r="HX36" s="107"/>
      <c r="HY36" s="107"/>
      <c r="HZ36" s="107"/>
      <c r="IA36" s="107"/>
      <c r="IB36" s="108" t="str">
        <f t="shared" ref="IB36" si="1621">IF(COUNTIF(HV34:IB34,"休")&lt;2,IF(COUNTIF(HV34:IB34,"休")&lt;COUNTIF(HV33:IB33,"休"),"F",""),"")</f>
        <v>F</v>
      </c>
      <c r="IC36" s="106"/>
      <c r="ID36" s="107"/>
      <c r="IE36" s="107"/>
      <c r="IF36" s="107"/>
      <c r="IG36" s="107"/>
      <c r="IH36" s="107"/>
      <c r="II36" s="108" t="str">
        <f t="shared" ref="II36" si="1622">IF(COUNTIF(IC34:II34,"休")&lt;2,IF(COUNTIF(IC34:II34,"休")&lt;COUNTIF(IC33:II33,"休"),"F",""),"")</f>
        <v>F</v>
      </c>
      <c r="IJ36" s="106"/>
      <c r="IK36" s="107"/>
      <c r="IL36" s="107"/>
      <c r="IM36" s="107"/>
      <c r="IN36" s="107"/>
      <c r="IO36" s="107"/>
      <c r="IP36" s="108" t="str">
        <f t="shared" ref="IP36" si="1623">IF(COUNTIF(IJ34:IP34,"休")&lt;2,IF(COUNTIF(IJ34:IP34,"休")&lt;COUNTIF(IJ33:IP33,"休"),"F",""),"")</f>
        <v>F</v>
      </c>
      <c r="IQ36" s="106"/>
      <c r="IR36" s="107"/>
      <c r="IS36" s="107"/>
      <c r="IT36" s="107"/>
      <c r="IU36" s="107"/>
      <c r="IV36" s="107"/>
      <c r="IW36" s="108" t="str">
        <f t="shared" ref="IW36" si="1624">IF(COUNTIF(IQ34:IW34,"休")&lt;2,IF(COUNTIF(IQ34:IW34,"休")&lt;COUNTIF(IQ33:IW33,"休"),"F",""),"")</f>
        <v>F</v>
      </c>
      <c r="IX36" s="106"/>
      <c r="IY36" s="107"/>
      <c r="IZ36" s="107"/>
      <c r="JA36" s="107"/>
      <c r="JB36" s="107"/>
      <c r="JC36" s="107"/>
      <c r="JD36" s="108" t="str">
        <f t="shared" ref="JD36" si="1625">IF(COUNTIF(IX34:JD34,"休")&lt;2,IF(COUNTIF(IX34:JD34,"休")&lt;COUNTIF(IX33:JD33,"休"),"F",""),"")</f>
        <v>F</v>
      </c>
      <c r="JE36" s="106"/>
      <c r="JF36" s="107"/>
      <c r="JG36" s="107"/>
      <c r="JH36" s="107"/>
      <c r="JI36" s="107"/>
      <c r="JJ36" s="107"/>
      <c r="JK36" s="108" t="str">
        <f t="shared" ref="JK36" si="1626">IF(COUNTIF(JE34:JK34,"休")&lt;2,IF(COUNTIF(JE34:JK34,"休")&lt;COUNTIF(JE33:JK33,"休"),"F",""),"")</f>
        <v>F</v>
      </c>
      <c r="JL36" s="106"/>
      <c r="JM36" s="107"/>
      <c r="JN36" s="107"/>
      <c r="JO36" s="107"/>
      <c r="JP36" s="107"/>
      <c r="JQ36" s="107"/>
      <c r="JR36" s="108" t="str">
        <f t="shared" ref="JR36" si="1627">IF(COUNTIF(JL34:JR34,"休")&lt;2,IF(COUNTIF(JL34:JR34,"休")&lt;COUNTIF(JL33:JR33,"休"),"F",""),"")</f>
        <v>F</v>
      </c>
      <c r="JS36" s="106"/>
      <c r="JT36" s="107"/>
      <c r="JU36" s="107"/>
      <c r="JV36" s="107"/>
      <c r="JW36" s="107"/>
      <c r="JX36" s="107"/>
      <c r="JY36" s="108" t="str">
        <f t="shared" ref="JY36" si="1628">IF(COUNTIF(JS34:JY34,"休")&lt;2,IF(COUNTIF(JS34:JY34,"休")&lt;COUNTIF(JS33:JY33,"休"),"F",""),"")</f>
        <v>F</v>
      </c>
      <c r="JZ36" s="106"/>
      <c r="KA36" s="107"/>
      <c r="KB36" s="107"/>
      <c r="KC36" s="107"/>
      <c r="KD36" s="107"/>
      <c r="KE36" s="107"/>
      <c r="KF36" s="108" t="str">
        <f t="shared" ref="KF36" si="1629">IF(COUNTIF(JZ34:KF34,"休")&lt;2,IF(COUNTIF(JZ34:KF34,"休")&lt;COUNTIF(JZ33:KF33,"休"),"F",""),"")</f>
        <v>F</v>
      </c>
      <c r="KG36" s="106"/>
      <c r="KH36" s="107"/>
      <c r="KI36" s="107"/>
      <c r="KJ36" s="107"/>
      <c r="KK36" s="107"/>
      <c r="KL36" s="107"/>
      <c r="KM36" s="108" t="str">
        <f t="shared" ref="KM36" si="1630">IF(COUNTIF(KG34:KM34,"休")&lt;2,IF(COUNTIF(KG34:KM34,"休")&lt;COUNTIF(KG33:KM33,"休"),"F",""),"")</f>
        <v>F</v>
      </c>
      <c r="KN36" s="106"/>
      <c r="KO36" s="107"/>
      <c r="KP36" s="107"/>
      <c r="KQ36" s="107"/>
      <c r="KR36" s="107"/>
      <c r="KS36" s="107"/>
      <c r="KT36" s="108" t="str">
        <f t="shared" ref="KT36" si="1631">IF(COUNTIF(KN34:KT34,"休")&lt;2,IF(COUNTIF(KN34:KT34,"休")&lt;COUNTIF(KN33:KT33,"休"),"F",""),"")</f>
        <v>F</v>
      </c>
      <c r="KU36" s="106"/>
      <c r="KV36" s="107"/>
      <c r="KW36" s="107"/>
      <c r="KX36" s="107"/>
      <c r="KY36" s="107"/>
      <c r="KZ36" s="107"/>
      <c r="LA36" s="108" t="str">
        <f t="shared" ref="LA36" si="1632">IF(COUNTIF(KU34:LA34,"休")&lt;2,IF(COUNTIF(KU34:LA34,"休")&lt;COUNTIF(KU33:LA33,"休"),"F",""),"")</f>
        <v>F</v>
      </c>
      <c r="LB36" s="106"/>
      <c r="LC36" s="107"/>
      <c r="LD36" s="107"/>
      <c r="LE36" s="107"/>
      <c r="LF36" s="107"/>
      <c r="LG36" s="107"/>
      <c r="LH36" s="108" t="str">
        <f t="shared" ref="LH36" si="1633">IF(COUNTIF(LB34:LH34,"休")&lt;2,IF(COUNTIF(LB34:LH34,"休")&lt;COUNTIF(LB33:LH33,"休"),"F",""),"")</f>
        <v>F</v>
      </c>
      <c r="LI36" s="106"/>
      <c r="LJ36" s="107"/>
      <c r="LK36" s="107"/>
      <c r="LL36" s="107"/>
      <c r="LM36" s="107"/>
      <c r="LN36" s="107"/>
      <c r="LO36" s="108" t="str">
        <f t="shared" ref="LO36" si="1634">IF(COUNTIF(LI34:LO34,"休")&lt;2,IF(COUNTIF(LI34:LO34,"休")&lt;COUNTIF(LI33:LO33,"休"),"F",""),"")</f>
        <v>F</v>
      </c>
      <c r="LP36" s="106"/>
      <c r="LQ36" s="107"/>
      <c r="LR36" s="107"/>
      <c r="LS36" s="107"/>
      <c r="LT36" s="107"/>
      <c r="LU36" s="107"/>
      <c r="LV36" s="108" t="str">
        <f t="shared" ref="LV36" si="1635">IF(COUNTIF(LP34:LV34,"休")&lt;2,IF(COUNTIF(LP34:LV34,"休")&lt;COUNTIF(LP33:LV33,"休"),"F",""),"")</f>
        <v>F</v>
      </c>
      <c r="LW36" s="106"/>
      <c r="LX36" s="107"/>
      <c r="LY36" s="107"/>
      <c r="LZ36" s="107"/>
      <c r="MA36" s="107"/>
      <c r="MB36" s="107"/>
      <c r="MC36" s="108" t="str">
        <f t="shared" ref="MC36" si="1636">IF(COUNTIF(LW34:MC34,"休")&lt;2,IF(COUNTIF(LW34:MC34,"休")&lt;COUNTIF(LW33:MC33,"休"),"F",""),"")</f>
        <v>F</v>
      </c>
      <c r="MD36" s="106"/>
      <c r="ME36" s="107"/>
      <c r="MF36" s="107"/>
      <c r="MG36" s="107"/>
      <c r="MH36" s="107"/>
      <c r="MI36" s="107"/>
      <c r="MJ36" s="108" t="str">
        <f t="shared" ref="MJ36" si="1637">IF(COUNTIF(MD34:MJ34,"休")&lt;2,IF(COUNTIF(MD34:MJ34,"休")&lt;COUNTIF(MD33:MJ33,"休"),"F",""),"")</f>
        <v>F</v>
      </c>
      <c r="MK36" s="106"/>
      <c r="ML36" s="107"/>
      <c r="MM36" s="107"/>
      <c r="MN36" s="107"/>
      <c r="MO36" s="107"/>
      <c r="MP36" s="107"/>
      <c r="MQ36" s="108" t="str">
        <f t="shared" ref="MQ36" si="1638">IF(COUNTIF(MK34:MQ34,"休")&lt;2,IF(COUNTIF(MK34:MQ34,"休")&lt;COUNTIF(MK33:MQ33,"休"),"F",""),"")</f>
        <v>F</v>
      </c>
      <c r="MR36" s="106"/>
      <c r="MS36" s="107"/>
      <c r="MT36" s="107"/>
      <c r="MU36" s="107"/>
      <c r="MV36" s="107"/>
      <c r="MW36" s="107"/>
      <c r="MX36" s="108" t="str">
        <f t="shared" ref="MX36" si="1639">IF(COUNTIF(MR34:MX34,"休")&lt;2,IF(COUNTIF(MR34:MX34,"休")&lt;COUNTIF(MR33:MX33,"休"),"F",""),"")</f>
        <v>F</v>
      </c>
      <c r="MY36" s="106"/>
      <c r="MZ36" s="107"/>
      <c r="NA36" s="107"/>
      <c r="NB36" s="107"/>
      <c r="NC36" s="107"/>
      <c r="ND36" s="107"/>
      <c r="NE36" s="108" t="str">
        <f t="shared" ref="NE36" si="1640">IF(COUNTIF(MY34:NE34,"休")&lt;2,IF(COUNTIF(MY34:NE34,"休")&lt;COUNTIF(MY33:NE33,"休"),"F",""),"")</f>
        <v>F</v>
      </c>
      <c r="NF36" s="106"/>
      <c r="NG36" s="107"/>
      <c r="NH36" s="107"/>
      <c r="NI36" s="107"/>
      <c r="NJ36" s="107"/>
      <c r="NK36" s="107"/>
      <c r="NL36" s="108" t="str">
        <f t="shared" ref="NL36" si="1641">IF(COUNTIF(NF34:NL34,"休")&lt;2,IF(COUNTIF(NF34:NL34,"休")&lt;COUNTIF(NF33:NL33,"休"),"F",""),"")</f>
        <v>F</v>
      </c>
      <c r="NM36" s="106"/>
      <c r="NN36" s="107"/>
      <c r="NO36" s="107"/>
      <c r="NP36" s="107"/>
      <c r="NQ36" s="107"/>
      <c r="NR36" s="107"/>
      <c r="NS36" s="108" t="str">
        <f t="shared" ref="NS36" si="1642">IF(COUNTIF(NM34:NS34,"休")&lt;2,IF(COUNTIF(NM34:NS34,"休")&lt;COUNTIF(NM33:NS33,"休"),"F",""),"")</f>
        <v/>
      </c>
      <c r="NT36" s="106"/>
      <c r="NU36" s="107"/>
      <c r="NV36" s="107"/>
      <c r="NW36" s="107"/>
      <c r="NX36" s="107"/>
      <c r="NY36" s="107"/>
      <c r="NZ36" s="108" t="str">
        <f t="shared" ref="NZ36" si="1643">IF(COUNTIF(NT34:NZ34,"休")&lt;2,IF(COUNTIF(NT34:NZ34,"休")&lt;COUNTIF(NT33:NZ33,"休"),"F",""),"")</f>
        <v/>
      </c>
      <c r="OA36" s="106"/>
      <c r="OB36" s="107"/>
      <c r="OC36" s="107"/>
      <c r="OD36" s="107"/>
      <c r="OE36" s="107"/>
      <c r="OF36" s="107"/>
      <c r="OG36" s="108" t="str">
        <f t="shared" ref="OG36" si="1644">IF(COUNTIF(OA34:OG34,"休")&lt;2,IF(COUNTIF(OA34:OG34,"休")&lt;COUNTIF(OA33:OG33,"休"),"F",""),"")</f>
        <v/>
      </c>
      <c r="OH36" s="106"/>
      <c r="OI36" s="107"/>
      <c r="OJ36" s="107"/>
      <c r="OK36" s="107"/>
      <c r="OL36" s="107"/>
      <c r="OM36" s="107"/>
      <c r="ON36" s="108" t="str">
        <f t="shared" ref="ON36" si="1645">IF(COUNTIF(OH34:ON34,"休")&lt;2,IF(COUNTIF(OH34:ON34,"休")&lt;COUNTIF(OH33:ON33,"休"),"F",""),"")</f>
        <v/>
      </c>
      <c r="OO36" s="106"/>
      <c r="OP36" s="107"/>
      <c r="OQ36" s="107"/>
      <c r="OR36" s="107"/>
      <c r="OS36" s="107"/>
      <c r="OT36" s="107"/>
      <c r="OU36" s="108" t="str">
        <f t="shared" ref="OU36" si="1646">IF(COUNTIF(OO34:OU34,"休")&lt;2,IF(COUNTIF(OO34:OU34,"休")&lt;COUNTIF(OO33:OU33,"休"),"F",""),"")</f>
        <v/>
      </c>
      <c r="OV36" s="106"/>
      <c r="OW36" s="107"/>
      <c r="OX36" s="107"/>
      <c r="OY36" s="107"/>
      <c r="OZ36" s="107"/>
      <c r="PA36" s="107"/>
      <c r="PB36" s="108" t="str">
        <f t="shared" ref="PB36" si="1647">IF(COUNTIF(OV34:PB34,"休")&lt;2,IF(COUNTIF(OV34:PB34,"休")&lt;COUNTIF(OV33:PB33,"休"),"F",""),"")</f>
        <v/>
      </c>
      <c r="PC36" s="106"/>
      <c r="PD36" s="107"/>
      <c r="PE36" s="107"/>
      <c r="PF36" s="107"/>
      <c r="PG36" s="107"/>
      <c r="PH36" s="107"/>
      <c r="PI36" s="108" t="str">
        <f t="shared" ref="PI36" si="1648">IF(COUNTIF(PC34:PI34,"休")&lt;2,IF(COUNTIF(PC34:PI34,"休")&lt;COUNTIF(PC33:PI33,"休"),"F",""),"")</f>
        <v/>
      </c>
      <c r="PJ36" s="106"/>
      <c r="PK36" s="107"/>
      <c r="PL36" s="107"/>
      <c r="PM36" s="107"/>
      <c r="PN36" s="107"/>
      <c r="PO36" s="107"/>
      <c r="PP36" s="108" t="str">
        <f t="shared" ref="PP36" si="1649">IF(COUNTIF(PJ34:PP34,"休")&lt;2,IF(COUNTIF(PJ34:PP34,"休")&lt;COUNTIF(PJ33:PP33,"休"),"F",""),"")</f>
        <v/>
      </c>
      <c r="PQ36" s="106"/>
      <c r="PR36" s="107"/>
      <c r="PS36" s="107"/>
      <c r="PT36" s="107"/>
      <c r="PU36" s="107"/>
      <c r="PV36" s="107"/>
      <c r="PW36" s="108" t="str">
        <f t="shared" ref="PW36" si="1650">IF(COUNTIF(PQ34:PW34,"休")&lt;2,IF(COUNTIF(PQ34:PW34,"休")&lt;COUNTIF(PQ33:PW33,"休"),"F",""),"")</f>
        <v/>
      </c>
      <c r="PX36" s="106"/>
      <c r="PY36" s="107"/>
      <c r="PZ36" s="107"/>
      <c r="QA36" s="107"/>
      <c r="QB36" s="107"/>
      <c r="QC36" s="107"/>
      <c r="QD36" s="108" t="str">
        <f t="shared" ref="QD36" si="1651">IF(COUNTIF(PX34:QD34,"休")&lt;2,IF(COUNTIF(PX34:QD34,"休")&lt;COUNTIF(PX33:QD33,"休"),"F",""),"")</f>
        <v/>
      </c>
      <c r="QE36" s="106"/>
      <c r="QF36" s="107"/>
      <c r="QG36" s="107"/>
      <c r="QH36" s="107"/>
      <c r="QI36" s="107"/>
      <c r="QJ36" s="107"/>
      <c r="QK36" s="108" t="str">
        <f t="shared" ref="QK36" si="1652">IF(COUNTIF(QE34:QK34,"休")&lt;2,IF(COUNTIF(QE34:QK34,"休")&lt;COUNTIF(QE33:QK33,"休"),"F",""),"")</f>
        <v/>
      </c>
      <c r="QL36" s="106"/>
      <c r="QM36" s="107"/>
      <c r="QN36" s="107"/>
      <c r="QO36" s="107"/>
      <c r="QP36" s="107"/>
      <c r="QQ36" s="107"/>
      <c r="QR36" s="108" t="str">
        <f t="shared" ref="QR36" si="1653">IF(COUNTIF(QL34:QR34,"休")&lt;2,IF(COUNTIF(QL34:QR34,"休")&lt;COUNTIF(QL33:QR33,"休"),"F",""),"")</f>
        <v/>
      </c>
      <c r="QS36" s="106"/>
      <c r="QT36" s="107"/>
      <c r="QU36" s="107"/>
      <c r="QV36" s="107"/>
      <c r="QW36" s="107"/>
      <c r="QX36" s="107"/>
      <c r="QY36" s="108" t="str">
        <f t="shared" ref="QY36" si="1654">IF(COUNTIF(QS34:QY34,"休")&lt;2,IF(COUNTIF(QS34:QY34,"休")&lt;COUNTIF(QS33:QY33,"休"),"F",""),"")</f>
        <v/>
      </c>
      <c r="QZ36" s="106"/>
      <c r="RA36" s="107"/>
      <c r="RB36" s="107"/>
      <c r="RC36" s="107"/>
      <c r="RD36" s="107"/>
      <c r="RE36" s="107"/>
      <c r="RF36" s="108" t="str">
        <f t="shared" ref="RF36" si="1655">IF(COUNTIF(QZ34:RF34,"休")&lt;2,IF(COUNTIF(QZ34:RF34,"休")&lt;COUNTIF(QZ33:RF33,"休"),"F",""),"")</f>
        <v/>
      </c>
      <c r="RG36" s="106"/>
      <c r="RH36" s="107"/>
      <c r="RI36" s="107"/>
      <c r="RJ36" s="107"/>
      <c r="RK36" s="107"/>
      <c r="RL36" s="107"/>
      <c r="RM36" s="108" t="str">
        <f t="shared" ref="RM36" si="1656">IF(COUNTIF(RG34:RM34,"休")&lt;2,IF(COUNTIF(RG34:RM34,"休")&lt;COUNTIF(RG33:RM33,"休"),"F",""),"")</f>
        <v/>
      </c>
      <c r="RN36" s="106"/>
      <c r="RO36" s="107"/>
      <c r="RP36" s="107"/>
      <c r="RQ36" s="107"/>
      <c r="RR36" s="107"/>
      <c r="RS36" s="107"/>
      <c r="RT36" s="108" t="str">
        <f t="shared" ref="RT36" si="1657">IF(COUNTIF(RN34:RT34,"休")&lt;2,IF(COUNTIF(RN34:RT34,"休")&lt;COUNTIF(RN33:RT33,"休"),"F",""),"")</f>
        <v/>
      </c>
      <c r="RU36" s="106"/>
      <c r="RV36" s="107"/>
      <c r="RW36" s="107"/>
      <c r="RX36" s="107"/>
      <c r="RY36" s="107"/>
      <c r="RZ36" s="107"/>
      <c r="SA36" s="108" t="str">
        <f t="shared" ref="SA36" si="1658">IF(COUNTIF(RU34:SA34,"休")&lt;2,IF(COUNTIF(RU34:SA34,"休")&lt;COUNTIF(RU33:SA33,"休"),"F",""),"")</f>
        <v/>
      </c>
      <c r="SB36" s="106"/>
      <c r="SC36" s="107"/>
      <c r="SD36" s="107"/>
      <c r="SE36" s="107"/>
      <c r="SF36" s="107"/>
      <c r="SG36" s="107"/>
      <c r="SH36" s="108" t="str">
        <f t="shared" ref="SH36" si="1659">IF(COUNTIF(SB34:SH34,"休")&lt;2,IF(COUNTIF(SB34:SH34,"休")&lt;COUNTIF(SB33:SH33,"休"),"F",""),"")</f>
        <v/>
      </c>
      <c r="SI36" s="106"/>
      <c r="SJ36" s="107"/>
      <c r="SK36" s="107"/>
      <c r="SL36" s="107"/>
      <c r="SM36" s="107"/>
      <c r="SN36" s="107"/>
      <c r="SO36" s="108" t="str">
        <f t="shared" ref="SO36" si="1660">IF(COUNTIF(SI34:SO34,"休")&lt;2,IF(COUNTIF(SI34:SO34,"休")&lt;COUNTIF(SI33:SO33,"休"),"F",""),"")</f>
        <v/>
      </c>
      <c r="SP36" s="106"/>
      <c r="SQ36" s="107"/>
      <c r="SR36" s="107"/>
      <c r="SS36" s="107"/>
      <c r="ST36" s="107"/>
      <c r="SU36" s="107"/>
      <c r="SV36" s="108" t="str">
        <f t="shared" ref="SV36" si="1661">IF(COUNTIF(SP34:SV34,"休")&lt;2,IF(COUNTIF(SP34:SV34,"休")&lt;COUNTIF(SP33:SV33,"休"),"F",""),"")</f>
        <v/>
      </c>
      <c r="SW36" s="106"/>
      <c r="SX36" s="107"/>
      <c r="SY36" s="107"/>
      <c r="SZ36" s="107"/>
      <c r="TA36" s="107"/>
      <c r="TB36" s="107"/>
      <c r="TC36" s="108" t="str">
        <f t="shared" ref="TC36" si="1662">IF(COUNTIF(SW34:TC34,"休")&lt;2,IF(COUNTIF(SW34:TC34,"休")&lt;COUNTIF(SW33:TC33,"休"),"F",""),"")</f>
        <v/>
      </c>
      <c r="TD36" s="106"/>
      <c r="TE36" s="107"/>
      <c r="TF36" s="107"/>
      <c r="TG36" s="107"/>
      <c r="TH36" s="107"/>
      <c r="TI36" s="107"/>
      <c r="TJ36" s="108" t="str">
        <f t="shared" ref="TJ36" si="1663">IF(COUNTIF(TD34:TJ34,"休")&lt;2,IF(COUNTIF(TD34:TJ34,"休")&lt;COUNTIF(TD33:TJ33,"休"),"F",""),"")</f>
        <v/>
      </c>
      <c r="TK36" s="106"/>
      <c r="TL36" s="107"/>
      <c r="TM36" s="107"/>
      <c r="TN36" s="107"/>
      <c r="TO36" s="107"/>
      <c r="TP36" s="107"/>
      <c r="TQ36" s="108" t="str">
        <f t="shared" ref="TQ36" si="1664">IF(COUNTIF(TK34:TQ34,"休")&lt;2,IF(COUNTIF(TK34:TQ34,"休")&lt;COUNTIF(TK33:TQ33,"休"),"F",""),"")</f>
        <v/>
      </c>
      <c r="TR36" s="106"/>
      <c r="TS36" s="107"/>
      <c r="TT36" s="107"/>
      <c r="TU36" s="107"/>
      <c r="TV36" s="107"/>
      <c r="TW36" s="107"/>
      <c r="TX36" s="108" t="str">
        <f t="shared" ref="TX36" si="1665">IF(COUNTIF(TR34:TX34,"休")&lt;2,IF(COUNTIF(TR34:TX34,"休")&lt;COUNTIF(TR33:TX33,"休"),"F",""),"")</f>
        <v/>
      </c>
      <c r="TY36" s="106"/>
      <c r="TZ36" s="107"/>
      <c r="UA36" s="107"/>
      <c r="UB36" s="107"/>
      <c r="UC36" s="107"/>
      <c r="UD36" s="107"/>
      <c r="UE36" s="108" t="str">
        <f t="shared" ref="UE36" si="1666">IF(COUNTIF(TY34:UE34,"休")&lt;2,IF(COUNTIF(TY34:UE34,"休")&lt;COUNTIF(TY33:UE33,"休"),"F",""),"")</f>
        <v/>
      </c>
      <c r="UF36" s="106"/>
      <c r="UG36" s="107"/>
      <c r="UH36" s="107"/>
      <c r="UI36" s="107"/>
      <c r="UJ36" s="107"/>
      <c r="UK36" s="107"/>
      <c r="UL36" s="108" t="str">
        <f t="shared" ref="UL36" si="1667">IF(COUNTIF(UF34:UL34,"休")&lt;2,IF(COUNTIF(UF34:UL34,"休")&lt;COUNTIF(UF33:UL33,"休"),"F",""),"")</f>
        <v/>
      </c>
      <c r="UM36" s="106"/>
      <c r="UN36" s="107"/>
      <c r="UO36" s="107"/>
      <c r="UP36" s="107"/>
      <c r="UQ36" s="107"/>
      <c r="UR36" s="107"/>
      <c r="US36" s="108" t="str">
        <f t="shared" ref="US36" si="1668">IF(COUNTIF(UM34:US34,"休")&lt;2,IF(COUNTIF(UM34:US34,"休")&lt;COUNTIF(UM33:US33,"休"),"F",""),"")</f>
        <v/>
      </c>
      <c r="UT36" s="106"/>
      <c r="UU36" s="107"/>
      <c r="UV36" s="107"/>
      <c r="UW36" s="107"/>
      <c r="UX36" s="107"/>
      <c r="UY36" s="107"/>
      <c r="UZ36" s="108" t="str">
        <f t="shared" ref="UZ36" si="1669">IF(COUNTIF(UT34:UZ34,"休")&lt;2,IF(COUNTIF(UT34:UZ34,"休")&lt;COUNTIF(UT33:UZ33,"休"),"F",""),"")</f>
        <v/>
      </c>
      <c r="VA36" s="106"/>
      <c r="VB36" s="107"/>
      <c r="VC36" s="107"/>
      <c r="VD36" s="107"/>
      <c r="VE36" s="107"/>
      <c r="VF36" s="107"/>
      <c r="VG36" s="108" t="str">
        <f t="shared" ref="VG36" si="1670">IF(COUNTIF(VA34:VG34,"休")&lt;2,IF(COUNTIF(VA34:VG34,"休")&lt;COUNTIF(VA33:VG33,"休"),"F",""),"")</f>
        <v/>
      </c>
      <c r="VH36" s="106"/>
      <c r="VI36" s="107"/>
      <c r="VJ36" s="107"/>
      <c r="VK36" s="107"/>
      <c r="VL36" s="107"/>
      <c r="VM36" s="107"/>
      <c r="VN36" s="108" t="str">
        <f t="shared" ref="VN36" si="1671">IF(COUNTIF(VH34:VN34,"休")&lt;2,IF(COUNTIF(VH34:VN34,"休")&lt;COUNTIF(VH33:VN33,"休"),"F",""),"")</f>
        <v/>
      </c>
      <c r="VO36" s="106"/>
      <c r="VP36" s="107"/>
      <c r="VQ36" s="107"/>
      <c r="VR36" s="107"/>
      <c r="VS36" s="107"/>
      <c r="VT36" s="107"/>
      <c r="VU36" s="108" t="str">
        <f t="shared" ref="VU36" si="1672">IF(COUNTIF(VO34:VU34,"休")&lt;2,IF(COUNTIF(VO34:VU34,"休")&lt;COUNTIF(VO33:VU33,"休"),"F",""),"")</f>
        <v/>
      </c>
      <c r="VV36" s="106"/>
      <c r="VW36" s="107"/>
      <c r="VX36" s="107"/>
      <c r="VY36" s="107"/>
      <c r="VZ36" s="107"/>
      <c r="WA36" s="107"/>
      <c r="WB36" s="108" t="str">
        <f t="shared" ref="WB36" si="1673">IF(COUNTIF(VV34:WB34,"休")&lt;2,IF(COUNTIF(VV34:WB34,"休")&lt;COUNTIF(VV33:WB33,"休"),"F",""),"")</f>
        <v/>
      </c>
      <c r="WC36" s="106"/>
      <c r="WD36" s="107"/>
      <c r="WE36" s="107"/>
      <c r="WF36" s="107"/>
      <c r="WG36" s="107"/>
      <c r="WH36" s="107"/>
      <c r="WI36" s="108" t="str">
        <f t="shared" ref="WI36" si="1674">IF(COUNTIF(WC34:WI34,"休")&lt;2,IF(COUNTIF(WC34:WI34,"休")&lt;COUNTIF(WC33:WI33,"休"),"F",""),"")</f>
        <v/>
      </c>
      <c r="WJ36" s="106"/>
      <c r="WK36" s="107"/>
      <c r="WL36" s="107"/>
      <c r="WM36" s="107"/>
      <c r="WN36" s="107"/>
      <c r="WO36" s="107"/>
      <c r="WP36" s="108" t="str">
        <f t="shared" ref="WP36" si="1675">IF(COUNTIF(WJ34:WP34,"休")&lt;2,IF(COUNTIF(WJ34:WP34,"休")&lt;COUNTIF(WJ33:WP33,"休"),"F",""),"")</f>
        <v/>
      </c>
      <c r="WQ36" s="106"/>
      <c r="WR36" s="107"/>
      <c r="WS36" s="107"/>
      <c r="WT36" s="107"/>
      <c r="WU36" s="107"/>
      <c r="WV36" s="107"/>
      <c r="WW36" s="108" t="str">
        <f t="shared" ref="WW36" si="1676">IF(COUNTIF(WQ34:WW34,"休")&lt;2,IF(COUNTIF(WQ34:WW34,"休")&lt;COUNTIF(WQ33:WW33,"休"),"F",""),"")</f>
        <v/>
      </c>
      <c r="WX36" s="106"/>
      <c r="WY36" s="107"/>
      <c r="WZ36" s="107"/>
      <c r="XA36" s="107"/>
      <c r="XB36" s="107"/>
      <c r="XC36" s="107"/>
      <c r="XD36" s="108" t="str">
        <f t="shared" ref="XD36" si="1677">IF(COUNTIF(WX34:XD34,"休")&lt;2,IF(COUNTIF(WX34:XD34,"休")&lt;COUNTIF(WX33:XD33,"休"),"F",""),"")</f>
        <v/>
      </c>
      <c r="XE36" s="106"/>
      <c r="XF36" s="107"/>
      <c r="XG36" s="107"/>
      <c r="XH36" s="107"/>
      <c r="XI36" s="107"/>
      <c r="XJ36" s="107"/>
      <c r="XK36" s="108" t="str">
        <f t="shared" ref="XK36" si="1678">IF(COUNTIF(XE34:XK34,"休")&lt;2,IF(COUNTIF(XE34:XK34,"休")&lt;COUNTIF(XE33:XK33,"休"),"F",""),"")</f>
        <v/>
      </c>
      <c r="XL36" s="106"/>
      <c r="XM36" s="107"/>
      <c r="XN36" s="107"/>
      <c r="XO36" s="107"/>
      <c r="XP36" s="107"/>
      <c r="XQ36" s="107"/>
      <c r="XR36" s="108" t="str">
        <f t="shared" ref="XR36" si="1679">IF(COUNTIF(XL34:XR34,"休")&lt;2,IF(COUNTIF(XL34:XR34,"休")&lt;COUNTIF(XL33:XR33,"休"),"F",""),"")</f>
        <v/>
      </c>
      <c r="XS36" s="106"/>
      <c r="XT36" s="107"/>
      <c r="XU36" s="107"/>
      <c r="XV36" s="107"/>
      <c r="XW36" s="107"/>
      <c r="XX36" s="107"/>
      <c r="XY36" s="108" t="str">
        <f t="shared" ref="XY36" si="1680">IF(COUNTIF(XS34:XY34,"休")&lt;2,IF(COUNTIF(XS34:XY34,"休")&lt;COUNTIF(XS33:XY33,"休"),"F",""),"")</f>
        <v/>
      </c>
      <c r="XZ36" s="106"/>
      <c r="YA36" s="107"/>
      <c r="YB36" s="107"/>
      <c r="YC36" s="107"/>
      <c r="YD36" s="107"/>
      <c r="YE36" s="107"/>
      <c r="YF36" s="108" t="str">
        <f t="shared" ref="YF36" si="1681">IF(COUNTIF(XZ34:YF34,"休")&lt;2,IF(COUNTIF(XZ34:YF34,"休")&lt;COUNTIF(XZ33:YF33,"休"),"F",""),"")</f>
        <v/>
      </c>
      <c r="YG36" s="106"/>
      <c r="YH36" s="107"/>
      <c r="YI36" s="107"/>
      <c r="YJ36" s="107"/>
      <c r="YK36" s="107"/>
      <c r="YL36" s="107"/>
      <c r="YM36" s="108" t="str">
        <f t="shared" ref="YM36" si="1682">IF(COUNTIF(YG34:YM34,"休")&lt;2,IF(COUNTIF(YG34:YM34,"休")&lt;COUNTIF(YG33:YM33,"休"),"F",""),"")</f>
        <v/>
      </c>
      <c r="YN36" s="106"/>
      <c r="YO36" s="107"/>
      <c r="YP36" s="107"/>
      <c r="YQ36" s="107"/>
      <c r="YR36" s="107"/>
      <c r="YS36" s="107"/>
      <c r="YT36" s="108" t="str">
        <f t="shared" ref="YT36" si="1683">IF(COUNTIF(YN34:YT34,"休")&lt;2,IF(COUNTIF(YN34:YT34,"休")&lt;COUNTIF(YN33:YT33,"休"),"F",""),"")</f>
        <v/>
      </c>
      <c r="YU36" s="106"/>
      <c r="YV36" s="107"/>
      <c r="YW36" s="107"/>
      <c r="YX36" s="107"/>
      <c r="YY36" s="107"/>
      <c r="YZ36" s="107"/>
      <c r="ZA36" s="108" t="str">
        <f t="shared" ref="ZA36" si="1684">IF(COUNTIF(YU34:ZA34,"休")&lt;2,IF(COUNTIF(YU34:ZA34,"休")&lt;COUNTIF(YU33:ZA33,"休"),"F",""),"")</f>
        <v/>
      </c>
      <c r="ZB36" s="106"/>
      <c r="ZC36" s="107"/>
      <c r="ZD36" s="107"/>
      <c r="ZE36" s="107"/>
      <c r="ZF36" s="107"/>
      <c r="ZG36" s="107"/>
      <c r="ZH36" s="108" t="str">
        <f t="shared" ref="ZH36" si="1685">IF(COUNTIF(ZB34:ZH34,"休")&lt;2,IF(COUNTIF(ZB34:ZH34,"休")&lt;COUNTIF(ZB33:ZH33,"休"),"F",""),"")</f>
        <v/>
      </c>
      <c r="ZI36" s="106"/>
      <c r="ZJ36" s="107"/>
      <c r="ZK36" s="107"/>
      <c r="ZL36" s="107"/>
      <c r="ZM36" s="107"/>
      <c r="ZN36" s="107"/>
      <c r="ZO36" s="108" t="str">
        <f t="shared" ref="ZO36" si="1686">IF(COUNTIF(ZI34:ZO34,"休")&lt;2,IF(COUNTIF(ZI34:ZO34,"休")&lt;COUNTIF(ZI33:ZO33,"休"),"F",""),"")</f>
        <v/>
      </c>
      <c r="ZP36" s="106"/>
      <c r="ZQ36" s="107"/>
      <c r="ZR36" s="107"/>
      <c r="ZS36" s="107"/>
      <c r="ZT36" s="107"/>
      <c r="ZU36" s="107"/>
      <c r="ZV36" s="108" t="str">
        <f t="shared" ref="ZV36" si="1687">IF(COUNTIF(ZP34:ZV34,"休")&lt;2,IF(COUNTIF(ZP34:ZV34,"休")&lt;COUNTIF(ZP33:ZV33,"休"),"F",""),"")</f>
        <v/>
      </c>
      <c r="ZW36" s="106"/>
      <c r="ZX36" s="107"/>
      <c r="ZY36" s="107"/>
      <c r="ZZ36" s="107"/>
      <c r="AAA36" s="107"/>
      <c r="AAB36" s="107"/>
      <c r="AAC36" s="108" t="str">
        <f t="shared" ref="AAC36" si="1688">IF(COUNTIF(ZW34:AAC34,"休")&lt;2,IF(COUNTIF(ZW34:AAC34,"休")&lt;COUNTIF(ZW33:AAC33,"休"),"F",""),"")</f>
        <v/>
      </c>
      <c r="AAD36" s="106"/>
      <c r="AAE36" s="107"/>
      <c r="AAF36" s="107"/>
      <c r="AAG36" s="107"/>
      <c r="AAH36" s="107"/>
      <c r="AAI36" s="107"/>
      <c r="AAJ36" s="108" t="str">
        <f t="shared" ref="AAJ36" si="1689">IF(COUNTIF(AAD34:AAJ34,"休")&lt;2,IF(COUNTIF(AAD34:AAJ34,"休")&lt;COUNTIF(AAD33:AAJ33,"休"),"F",""),"")</f>
        <v/>
      </c>
      <c r="AAK36" s="106"/>
      <c r="AAL36" s="107"/>
      <c r="AAM36" s="107"/>
      <c r="AAN36" s="107"/>
      <c r="AAO36" s="107"/>
      <c r="AAP36" s="107"/>
      <c r="AAQ36" s="108" t="str">
        <f t="shared" ref="AAQ36" si="1690">IF(COUNTIF(AAK34:AAQ34,"休")&lt;2,IF(COUNTIF(AAK34:AAQ34,"休")&lt;COUNTIF(AAK33:AAQ33,"休"),"F",""),"")</f>
        <v/>
      </c>
      <c r="AAR36" s="106"/>
      <c r="AAS36" s="107"/>
      <c r="AAT36" s="107"/>
      <c r="AAU36" s="107"/>
      <c r="AAV36" s="107"/>
      <c r="AAW36" s="107"/>
      <c r="AAX36" s="108" t="str">
        <f t="shared" ref="AAX36" si="1691">IF(COUNTIF(AAR34:AAX34,"休")&lt;2,IF(COUNTIF(AAR34:AAX34,"休")&lt;COUNTIF(AAR33:AAX33,"休"),"F",""),"")</f>
        <v/>
      </c>
      <c r="AAY36" s="106"/>
      <c r="AAZ36" s="107"/>
      <c r="ABA36" s="107"/>
      <c r="ABB36" s="107"/>
      <c r="ABC36" s="107"/>
      <c r="ABD36" s="107"/>
      <c r="ABE36" s="108" t="str">
        <f t="shared" ref="ABE36" si="1692">IF(COUNTIF(AAY34:ABE34,"休")&lt;2,IF(COUNTIF(AAY34:ABE34,"休")&lt;COUNTIF(AAY33:ABE33,"休"),"F",""),"")</f>
        <v/>
      </c>
      <c r="ABF36" s="106"/>
      <c r="ABG36" s="107"/>
      <c r="ABH36" s="107"/>
      <c r="ABI36" s="107"/>
      <c r="ABJ36" s="107"/>
      <c r="ABK36" s="107"/>
      <c r="ABL36" s="108" t="str">
        <f t="shared" ref="ABL36" si="1693">IF(COUNTIF(ABF34:ABL34,"休")&lt;2,IF(COUNTIF(ABF34:ABL34,"休")&lt;COUNTIF(ABF33:ABL33,"休"),"F",""),"")</f>
        <v/>
      </c>
      <c r="ABM36" s="106"/>
      <c r="ABN36" s="107"/>
      <c r="ABO36" s="107"/>
      <c r="ABP36" s="107"/>
      <c r="ABQ36" s="107"/>
      <c r="ABR36" s="107"/>
      <c r="ABS36" s="108" t="str">
        <f t="shared" ref="ABS36" si="1694">IF(COUNTIF(ABM34:ABS34,"休")&lt;2,IF(COUNTIF(ABM34:ABS34,"休")&lt;COUNTIF(ABM33:ABS33,"休"),"F",""),"")</f>
        <v/>
      </c>
      <c r="ABT36" s="106"/>
      <c r="ABU36" s="107"/>
      <c r="ABV36" s="107"/>
      <c r="ABW36" s="107"/>
      <c r="ABX36" s="107"/>
      <c r="ABY36" s="107"/>
      <c r="ABZ36" s="108" t="str">
        <f t="shared" ref="ABZ36" si="1695">IF(COUNTIF(ABT34:ABZ34,"休")&lt;2,IF(COUNTIF(ABT34:ABZ34,"休")&lt;COUNTIF(ABT33:ABZ33,"休"),"F",""),"")</f>
        <v/>
      </c>
      <c r="ACA36" s="106"/>
      <c r="ACB36" s="107"/>
      <c r="ACC36" s="107"/>
      <c r="ACD36" s="107"/>
      <c r="ACE36" s="107"/>
      <c r="ACF36" s="107"/>
      <c r="ACG36" s="108" t="str">
        <f t="shared" ref="ACG36" si="1696">IF(COUNTIF(ACA34:ACG34,"休")&lt;2,IF(COUNTIF(ACA34:ACG34,"休")&lt;COUNTIF(ACA33:ACG33,"休"),"F",""),"")</f>
        <v/>
      </c>
      <c r="ACH36" s="106"/>
      <c r="ACI36" s="107"/>
      <c r="ACJ36" s="107"/>
      <c r="ACK36" s="107"/>
      <c r="ACL36" s="107"/>
      <c r="ACM36" s="107"/>
      <c r="ACN36" s="108" t="str">
        <f t="shared" ref="ACN36" si="1697">IF(COUNTIF(ACH34:ACN34,"休")&lt;2,IF(COUNTIF(ACH34:ACN34,"休")&lt;COUNTIF(ACH33:ACN33,"休"),"F",""),"")</f>
        <v/>
      </c>
      <c r="ACO36" s="106"/>
      <c r="ACP36" s="107"/>
      <c r="ACQ36" s="107"/>
      <c r="ACR36" s="107"/>
      <c r="ACS36" s="107"/>
      <c r="ACT36" s="107"/>
      <c r="ACU36" s="108" t="str">
        <f t="shared" ref="ACU36" si="1698">IF(COUNTIF(ACO34:ACU34,"休")&lt;2,IF(COUNTIF(ACO34:ACU34,"休")&lt;COUNTIF(ACO33:ACU33,"休"),"F",""),"")</f>
        <v/>
      </c>
      <c r="ACV36" s="106"/>
      <c r="ACW36" s="107"/>
      <c r="ACX36" s="107"/>
      <c r="ACY36" s="107"/>
      <c r="ACZ36" s="107"/>
      <c r="ADA36" s="107"/>
      <c r="ADB36" s="108" t="str">
        <f t="shared" ref="ADB36" si="1699">IF(COUNTIF(ACV34:ADB34,"休")&lt;2,IF(COUNTIF(ACV34:ADB34,"休")&lt;COUNTIF(ACV33:ADB33,"休"),"F",""),"")</f>
        <v/>
      </c>
      <c r="ADC36" s="106"/>
      <c r="ADD36" s="107"/>
      <c r="ADE36" s="107"/>
      <c r="ADF36" s="107"/>
      <c r="ADG36" s="107"/>
      <c r="ADH36" s="107"/>
      <c r="ADI36" s="108" t="str">
        <f t="shared" ref="ADI36" si="1700">IF(COUNTIF(ADC34:ADI34,"休")&lt;2,IF(COUNTIF(ADC34:ADI34,"休")&lt;COUNTIF(ADC33:ADI33,"休"),"F",""),"")</f>
        <v/>
      </c>
      <c r="ADJ36" s="106"/>
      <c r="ADK36" s="107"/>
      <c r="ADL36" s="107"/>
      <c r="ADM36" s="107"/>
      <c r="ADN36" s="107"/>
      <c r="ADO36" s="107"/>
      <c r="ADP36" s="108" t="str">
        <f t="shared" ref="ADP36" si="1701">IF(COUNTIF(ADJ34:ADP34,"休")&lt;2,IF(COUNTIF(ADJ34:ADP34,"休")&lt;COUNTIF(ADJ33:ADP33,"休"),"F",""),"")</f>
        <v/>
      </c>
      <c r="ADQ36" s="106"/>
      <c r="ADR36" s="107"/>
      <c r="ADS36" s="107"/>
      <c r="ADT36" s="107"/>
      <c r="ADU36" s="107"/>
      <c r="ADV36" s="107"/>
      <c r="ADW36" s="108" t="str">
        <f t="shared" ref="ADW36" si="1702">IF(COUNTIF(ADQ34:ADW34,"休")&lt;2,IF(COUNTIF(ADQ34:ADW34,"休")&lt;COUNTIF(ADQ33:ADW33,"休"),"F",""),"")</f>
        <v/>
      </c>
      <c r="ADX36" s="106"/>
      <c r="ADY36" s="107"/>
      <c r="ADZ36" s="107"/>
      <c r="AEA36" s="107"/>
      <c r="AEB36" s="107"/>
      <c r="AEC36" s="107"/>
      <c r="AED36" s="108" t="str">
        <f t="shared" ref="AED36" si="1703">IF(COUNTIF(ADX34:AED34,"休")&lt;2,IF(COUNTIF(ADX34:AED34,"休")&lt;COUNTIF(ADX33:AED33,"休"),"F",""),"")</f>
        <v/>
      </c>
      <c r="AEE36" s="106"/>
      <c r="AEF36" s="107"/>
      <c r="AEG36" s="107"/>
      <c r="AEH36" s="107"/>
      <c r="AEI36" s="107"/>
      <c r="AEJ36" s="107"/>
      <c r="AEK36" s="108" t="str">
        <f t="shared" ref="AEK36" si="1704">IF(COUNTIF(AEE34:AEK34,"休")&lt;2,IF(COUNTIF(AEE34:AEK34,"休")&lt;COUNTIF(AEE33:AEK33,"休"),"F",""),"")</f>
        <v/>
      </c>
      <c r="AEL36" s="106"/>
      <c r="AEM36" s="107"/>
      <c r="AEN36" s="107"/>
      <c r="AEO36" s="107"/>
      <c r="AEP36" s="107"/>
      <c r="AEQ36" s="107"/>
      <c r="AER36" s="108" t="str">
        <f t="shared" ref="AER36" si="1705">IF(COUNTIF(AEL34:AER34,"休")&lt;2,IF(COUNTIF(AEL34:AER34,"休")&lt;COUNTIF(AEL33:AER33,"休"),"F",""),"")</f>
        <v/>
      </c>
      <c r="AES36" s="106"/>
      <c r="AET36" s="107"/>
      <c r="AEU36" s="107"/>
      <c r="AEV36" s="107"/>
      <c r="AEW36" s="107"/>
      <c r="AEX36" s="107"/>
      <c r="AEY36" s="108" t="str">
        <f t="shared" ref="AEY36" si="1706">IF(COUNTIF(AES34:AEY34,"休")&lt;2,IF(COUNTIF(AES34:AEY34,"休")&lt;COUNTIF(AES33:AEY33,"休"),"F",""),"")</f>
        <v/>
      </c>
      <c r="AEZ36" s="106"/>
      <c r="AFA36" s="107"/>
      <c r="AFB36" s="107"/>
      <c r="AFC36" s="107"/>
      <c r="AFD36" s="107"/>
      <c r="AFE36" s="107"/>
      <c r="AFF36" s="108" t="str">
        <f t="shared" ref="AFF36" si="1707">IF(COUNTIF(AEZ34:AFF34,"休")&lt;2,IF(COUNTIF(AEZ34:AFF34,"休")&lt;COUNTIF(AEZ33:AFF33,"休"),"F",""),"")</f>
        <v/>
      </c>
      <c r="AFG36" s="106"/>
      <c r="AFH36" s="107"/>
      <c r="AFI36" s="107"/>
      <c r="AFJ36" s="107"/>
      <c r="AFK36" s="107"/>
      <c r="AFL36" s="107"/>
      <c r="AFM36" s="108" t="str">
        <f t="shared" ref="AFM36" si="1708">IF(COUNTIF(AFG34:AFM34,"休")&lt;2,IF(COUNTIF(AFG34:AFM34,"休")&lt;COUNTIF(AFG33:AFM33,"休"),"F",""),"")</f>
        <v/>
      </c>
      <c r="AFN36" s="106"/>
      <c r="AFO36" s="107"/>
      <c r="AFP36" s="107"/>
      <c r="AFQ36" s="107"/>
      <c r="AFR36" s="107"/>
      <c r="AFS36" s="107"/>
      <c r="AFT36" s="108" t="str">
        <f t="shared" ref="AFT36" si="1709">IF(COUNTIF(AFN34:AFT34,"休")&lt;2,IF(COUNTIF(AFN34:AFT34,"休")&lt;COUNTIF(AFN33:AFT33,"休"),"F",""),"")</f>
        <v/>
      </c>
      <c r="AFU36" s="106"/>
      <c r="AFV36" s="107"/>
      <c r="AFW36" s="107"/>
      <c r="AFX36" s="107"/>
      <c r="AFY36" s="107"/>
      <c r="AFZ36" s="107"/>
      <c r="AGA36" s="108" t="str">
        <f t="shared" ref="AGA36" si="1710">IF(COUNTIF(AFU34:AGA34,"休")&lt;2,IF(COUNTIF(AFU34:AGA34,"休")&lt;COUNTIF(AFU33:AGA33,"休"),"F",""),"")</f>
        <v/>
      </c>
      <c r="AGB36" s="106"/>
      <c r="AGC36" s="107"/>
      <c r="AGD36" s="107"/>
      <c r="AGE36" s="107"/>
      <c r="AGF36" s="107"/>
      <c r="AGG36" s="107"/>
      <c r="AGH36" s="108" t="str">
        <f t="shared" ref="AGH36" si="1711">IF(COUNTIF(AGB34:AGH34,"休")&lt;2,IF(COUNTIF(AGB34:AGH34,"休")&lt;COUNTIF(AGB33:AGH33,"休"),"F",""),"")</f>
        <v/>
      </c>
      <c r="AGI36" s="106"/>
      <c r="AGJ36" s="107"/>
      <c r="AGK36" s="107"/>
      <c r="AGL36" s="107"/>
      <c r="AGM36" s="107"/>
      <c r="AGN36" s="107"/>
      <c r="AGO36" s="108" t="str">
        <f t="shared" ref="AGO36" si="1712">IF(COUNTIF(AGI34:AGO34,"休")&lt;2,IF(COUNTIF(AGI34:AGO34,"休")&lt;COUNTIF(AGI33:AGO33,"休"),"F",""),"")</f>
        <v/>
      </c>
      <c r="AGP36" s="106"/>
      <c r="AGQ36" s="107"/>
      <c r="AGR36" s="107"/>
      <c r="AGS36" s="107"/>
      <c r="AGT36" s="107"/>
      <c r="AGU36" s="107"/>
      <c r="AGV36" s="108" t="str">
        <f t="shared" ref="AGV36" si="1713">IF(COUNTIF(AGP34:AGV34,"休")&lt;2,IF(COUNTIF(AGP34:AGV34,"休")&lt;COUNTIF(AGP33:AGV33,"休"),"F",""),"")</f>
        <v/>
      </c>
      <c r="AGW36" s="106"/>
      <c r="AGX36" s="107"/>
      <c r="AGY36" s="107"/>
      <c r="AGZ36" s="107"/>
      <c r="AHA36" s="107"/>
      <c r="AHB36" s="107"/>
      <c r="AHC36" s="108" t="str">
        <f t="shared" ref="AHC36" si="1714">IF(COUNTIF(AGW34:AHC34,"休")&lt;2,IF(COUNTIF(AGW34:AHC34,"休")&lt;COUNTIF(AGW33:AHC33,"休"),"F",""),"")</f>
        <v/>
      </c>
      <c r="AHD36" s="106"/>
      <c r="AHE36" s="107"/>
      <c r="AHF36" s="107"/>
      <c r="AHG36" s="107"/>
      <c r="AHH36" s="107"/>
      <c r="AHI36" s="107"/>
      <c r="AHJ36" s="108" t="str">
        <f t="shared" ref="AHJ36" si="1715">IF(COUNTIF(AHD34:AHJ34,"休")&lt;2,IF(COUNTIF(AHD34:AHJ34,"休")&lt;COUNTIF(AHD33:AHJ33,"休"),"F",""),"")</f>
        <v/>
      </c>
      <c r="AHK36" s="106"/>
      <c r="AHL36" s="107"/>
      <c r="AHM36" s="107"/>
      <c r="AHN36" s="107"/>
      <c r="AHO36" s="107"/>
      <c r="AHP36" s="107"/>
      <c r="AHQ36" s="108" t="str">
        <f t="shared" ref="AHQ36" si="1716">IF(COUNTIF(AHK34:AHQ34,"休")&lt;2,IF(COUNTIF(AHK34:AHQ34,"休")&lt;COUNTIF(AHK33:AHQ33,"休"),"F",""),"")</f>
        <v/>
      </c>
      <c r="AHR36" s="106"/>
      <c r="AHS36" s="107"/>
      <c r="AHT36" s="107"/>
      <c r="AHU36" s="107"/>
      <c r="AHV36" s="107"/>
      <c r="AHW36" s="107"/>
      <c r="AHX36" s="108" t="str">
        <f t="shared" ref="AHX36" si="1717">IF(COUNTIF(AHR34:AHX34,"休")&lt;2,IF(COUNTIF(AHR34:AHX34,"休")&lt;COUNTIF(AHR33:AHX33,"休"),"F",""),"")</f>
        <v/>
      </c>
      <c r="AHY36" s="106"/>
      <c r="AHZ36" s="107"/>
      <c r="AIA36" s="107"/>
      <c r="AIB36" s="107"/>
      <c r="AIC36" s="107"/>
      <c r="AID36" s="107"/>
      <c r="AIE36" s="108" t="str">
        <f t="shared" ref="AIE36" si="1718">IF(COUNTIF(AHY34:AIE34,"休")&lt;2,IF(COUNTIF(AHY34:AIE34,"休")&lt;COUNTIF(AHY33:AIE33,"休"),"F",""),"")</f>
        <v/>
      </c>
      <c r="AIF36" s="106"/>
      <c r="AIG36" s="107"/>
      <c r="AIH36" s="107"/>
      <c r="AII36" s="107"/>
      <c r="AIJ36" s="107"/>
      <c r="AIK36" s="107"/>
      <c r="AIL36" s="108" t="str">
        <f t="shared" ref="AIL36" si="1719">IF(COUNTIF(AIF34:AIL34,"休")&lt;2,IF(COUNTIF(AIF34:AIL34,"休")&lt;COUNTIF(AIF33:AIL33,"休"),"F",""),"")</f>
        <v/>
      </c>
      <c r="AIM36" s="106"/>
      <c r="AIN36" s="107"/>
      <c r="AIO36" s="107"/>
      <c r="AIP36" s="107"/>
      <c r="AIQ36" s="107"/>
      <c r="AIR36" s="107"/>
      <c r="AIS36" s="108" t="str">
        <f t="shared" ref="AIS36" si="1720">IF(COUNTIF(AIM34:AIS34,"休")&lt;2,IF(COUNTIF(AIM34:AIS34,"休")&lt;COUNTIF(AIM33:AIS33,"休"),"F",""),"")</f>
        <v/>
      </c>
      <c r="AIT36" s="106"/>
      <c r="AIU36" s="107"/>
      <c r="AIV36" s="107"/>
      <c r="AIW36" s="107"/>
      <c r="AIX36" s="107"/>
      <c r="AIY36" s="107"/>
      <c r="AIZ36" s="108" t="str">
        <f t="shared" ref="AIZ36" si="1721">IF(COUNTIF(AIT34:AIZ34,"休")&lt;2,IF(COUNTIF(AIT34:AIZ34,"休")&lt;COUNTIF(AIT33:AIZ33,"休"),"F",""),"")</f>
        <v/>
      </c>
      <c r="AJA36" s="106"/>
      <c r="AJB36" s="107"/>
      <c r="AJC36" s="107"/>
      <c r="AJD36" s="107"/>
      <c r="AJE36" s="107"/>
      <c r="AJF36" s="107"/>
      <c r="AJG36" s="108" t="str">
        <f t="shared" ref="AJG36" si="1722">IF(COUNTIF(AJA34:AJG34,"休")&lt;2,IF(COUNTIF(AJA34:AJG34,"休")&lt;COUNTIF(AJA33:AJG33,"休"),"F",""),"")</f>
        <v/>
      </c>
      <c r="AJH36" s="106"/>
      <c r="AJI36" s="107"/>
      <c r="AJJ36" s="107"/>
      <c r="AJK36" s="107"/>
      <c r="AJL36" s="107"/>
      <c r="AJM36" s="107"/>
      <c r="AJN36" s="108" t="str">
        <f t="shared" ref="AJN36" si="1723">IF(COUNTIF(AJH34:AJN34,"休")&lt;2,IF(COUNTIF(AJH34:AJN34,"休")&lt;COUNTIF(AJH33:AJN33,"休"),"F",""),"")</f>
        <v/>
      </c>
      <c r="AJO36" s="106"/>
      <c r="AJP36" s="107"/>
      <c r="AJQ36" s="107"/>
      <c r="AJR36" s="107"/>
      <c r="AJS36" s="107"/>
      <c r="AJT36" s="107"/>
      <c r="AJU36" s="108" t="str">
        <f t="shared" ref="AJU36" si="1724">IF(COUNTIF(AJO34:AJU34,"休")&lt;2,IF(COUNTIF(AJO34:AJU34,"休")&lt;COUNTIF(AJO33:AJU33,"休"),"F",""),"")</f>
        <v/>
      </c>
      <c r="AJV36" s="106"/>
      <c r="AJW36" s="107"/>
      <c r="AJX36" s="107"/>
      <c r="AJY36" s="107"/>
      <c r="AJZ36" s="107"/>
      <c r="AKA36" s="107"/>
      <c r="AKB36" s="108" t="str">
        <f t="shared" ref="AKB36" si="1725">IF(COUNTIF(AJV34:AKB34,"休")&lt;2,IF(COUNTIF(AJV34:AKB34,"休")&lt;COUNTIF(AJV33:AKB33,"休"),"F",""),"")</f>
        <v/>
      </c>
      <c r="AKC36" s="106"/>
      <c r="AKD36" s="107"/>
      <c r="AKE36" s="107"/>
      <c r="AKF36" s="107"/>
      <c r="AKG36" s="107"/>
      <c r="AKH36" s="107"/>
      <c r="AKI36" s="108" t="str">
        <f t="shared" ref="AKI36" si="1726">IF(COUNTIF(AKC34:AKI34,"休")&lt;2,IF(COUNTIF(AKC34:AKI34,"休")&lt;COUNTIF(AKC33:AKI33,"休"),"F",""),"")</f>
        <v/>
      </c>
      <c r="AKJ36" s="106"/>
      <c r="AKK36" s="107"/>
      <c r="AKL36" s="107"/>
      <c r="AKM36" s="107"/>
      <c r="AKN36" s="107"/>
      <c r="AKO36" s="107"/>
      <c r="AKP36" s="108" t="str">
        <f t="shared" ref="AKP36" si="1727">IF(COUNTIF(AKJ34:AKP34,"休")&lt;2,IF(COUNTIF(AKJ34:AKP34,"休")&lt;COUNTIF(AKJ33:AKP33,"休"),"F",""),"")</f>
        <v/>
      </c>
      <c r="AKQ36" s="106"/>
      <c r="AKR36" s="107"/>
      <c r="AKS36" s="107"/>
      <c r="AKT36" s="107"/>
      <c r="AKU36" s="107"/>
      <c r="AKV36" s="107"/>
      <c r="AKW36" s="108" t="str">
        <f t="shared" ref="AKW36" si="1728">IF(COUNTIF(AKQ34:AKW34,"休")&lt;2,IF(COUNTIF(AKQ34:AKW34,"休")&lt;COUNTIF(AKQ33:AKW33,"休"),"F",""),"")</f>
        <v/>
      </c>
      <c r="AKX36" s="106"/>
      <c r="AKY36" s="107"/>
      <c r="AKZ36" s="107"/>
      <c r="ALA36" s="107"/>
      <c r="ALB36" s="107"/>
      <c r="ALC36" s="107"/>
      <c r="ALD36" s="108" t="str">
        <f t="shared" ref="ALD36" si="1729">IF(COUNTIF(AKX34:ALD34,"休")&lt;2,IF(COUNTIF(AKX34:ALD34,"休")&lt;COUNTIF(AKX33:ALD33,"休"),"F",""),"")</f>
        <v/>
      </c>
      <c r="ALE36" s="106"/>
      <c r="ALF36" s="107"/>
      <c r="ALG36" s="107"/>
      <c r="ALH36" s="107"/>
      <c r="ALI36" s="107"/>
      <c r="ALJ36" s="107"/>
      <c r="ALK36" s="108" t="str">
        <f t="shared" ref="ALK36" si="1730">IF(COUNTIF(ALE34:ALK34,"休")&lt;2,IF(COUNTIF(ALE34:ALK34,"休")&lt;COUNTIF(ALE33:ALK33,"休"),"F",""),"")</f>
        <v/>
      </c>
      <c r="ALL36" s="106"/>
      <c r="ALM36" s="107"/>
      <c r="ALN36" s="107"/>
      <c r="ALO36" s="107"/>
      <c r="ALP36" s="107"/>
      <c r="ALQ36" s="107"/>
      <c r="ALR36" s="108" t="str">
        <f t="shared" ref="ALR36" si="1731">IF(COUNTIF(ALL34:ALR34,"休")&lt;2,IF(COUNTIF(ALL34:ALR34,"休")&lt;COUNTIF(ALL33:ALR33,"休"),"F",""),"")</f>
        <v/>
      </c>
      <c r="ALS36" s="106"/>
      <c r="ALT36" s="107"/>
      <c r="ALU36" s="107"/>
      <c r="ALV36" s="107"/>
      <c r="ALW36" s="107"/>
      <c r="ALX36" s="107"/>
      <c r="ALY36" s="108" t="str">
        <f t="shared" ref="ALY36" si="1732">IF(COUNTIF(ALS34:ALY34,"休")&lt;2,IF(COUNTIF(ALS34:ALY34,"休")&lt;COUNTIF(ALS33:ALY33,"休"),"F",""),"")</f>
        <v/>
      </c>
      <c r="ALZ36" s="106"/>
      <c r="AMA36" s="107"/>
      <c r="AMB36" s="107"/>
      <c r="AMC36" s="107"/>
      <c r="AMD36" s="107"/>
      <c r="AME36" s="107"/>
      <c r="AMF36" s="108" t="str">
        <f t="shared" ref="AMF36" si="1733">IF(COUNTIF(ALZ34:AMF34,"休")&lt;2,IF(COUNTIF(ALZ34:AMF34,"休")&lt;COUNTIF(ALZ33:AMF33,"休"),"F",""),"")</f>
        <v/>
      </c>
      <c r="AMG36" s="106"/>
      <c r="AMH36" s="107"/>
      <c r="AMI36" s="107"/>
      <c r="AMJ36" s="107"/>
      <c r="AMK36" s="107"/>
      <c r="AML36" s="107"/>
      <c r="AMM36" s="108" t="str">
        <f t="shared" ref="AMM36" si="1734">IF(COUNTIF(AMG34:AMM34,"休")&lt;2,IF(COUNTIF(AMG34:AMM34,"休")&lt;COUNTIF(AMG33:AMM33,"休"),"F",""),"")</f>
        <v/>
      </c>
      <c r="AMN36" s="106"/>
      <c r="AMO36" s="107"/>
      <c r="AMP36" s="107"/>
      <c r="AMQ36" s="107"/>
      <c r="AMR36" s="107"/>
      <c r="AMS36" s="107"/>
      <c r="AMT36" s="108" t="str">
        <f t="shared" ref="AMT36" si="1735">IF(COUNTIF(AMN34:AMT34,"休")&lt;2,IF(COUNTIF(AMN34:AMT34,"休")&lt;COUNTIF(AMN33:AMT33,"休"),"F",""),"")</f>
        <v/>
      </c>
      <c r="AMU36" s="106"/>
      <c r="AMV36" s="107"/>
      <c r="AMW36" s="107"/>
      <c r="AMX36" s="107"/>
      <c r="AMY36" s="107"/>
      <c r="AMZ36" s="107"/>
      <c r="ANA36" s="108" t="str">
        <f t="shared" ref="ANA36" si="1736">IF(COUNTIF(AMU34:ANA34,"休")&lt;2,IF(COUNTIF(AMU34:ANA34,"休")&lt;COUNTIF(AMU33:ANA33,"休"),"F",""),"")</f>
        <v/>
      </c>
      <c r="ANB36" s="106"/>
      <c r="ANC36" s="107"/>
      <c r="AND36" s="107"/>
      <c r="ANE36" s="107"/>
      <c r="ANF36" s="107"/>
      <c r="ANG36" s="107"/>
      <c r="ANH36" s="108" t="str">
        <f t="shared" ref="ANH36" si="1737">IF(COUNTIF(ANB34:ANH34,"休")&lt;2,IF(COUNTIF(ANB34:ANH34,"休")&lt;COUNTIF(ANB33:ANH33,"休"),"F",""),"")</f>
        <v/>
      </c>
      <c r="ANI36" s="106"/>
      <c r="ANJ36" s="107"/>
      <c r="ANK36" s="107"/>
      <c r="ANL36" s="107"/>
      <c r="ANM36" s="107"/>
      <c r="ANN36" s="107"/>
      <c r="ANO36" s="108" t="str">
        <f t="shared" ref="ANO36" si="1738">IF(COUNTIF(ANI34:ANO34,"休")&lt;2,IF(COUNTIF(ANI34:ANO34,"休")&lt;COUNTIF(ANI33:ANO33,"休"),"F",""),"")</f>
        <v/>
      </c>
      <c r="ANP36" s="106"/>
      <c r="ANQ36" s="107"/>
      <c r="ANR36" s="107"/>
      <c r="ANS36" s="107"/>
      <c r="ANT36" s="107"/>
      <c r="ANU36" s="107"/>
      <c r="ANV36" s="108" t="str">
        <f t="shared" ref="ANV36" si="1739">IF(COUNTIF(ANP34:ANV34,"休")&lt;2,IF(COUNTIF(ANP34:ANV34,"休")&lt;COUNTIF(ANP33:ANV33,"休"),"F",""),"")</f>
        <v/>
      </c>
      <c r="ANW36" s="106"/>
      <c r="ANX36" s="107"/>
      <c r="ANY36" s="107"/>
      <c r="ANZ36" s="107"/>
      <c r="AOA36" s="107"/>
      <c r="AOB36" s="107"/>
      <c r="AOC36" s="108" t="str">
        <f t="shared" ref="AOC36" si="1740">IF(COUNTIF(ANW34:AOC34,"休")&lt;2,IF(COUNTIF(ANW34:AOC34,"休")&lt;COUNTIF(ANW33:AOC33,"休"),"F",""),"")</f>
        <v/>
      </c>
      <c r="AOD36" s="106"/>
      <c r="AOE36" s="107"/>
      <c r="AOF36" s="107"/>
      <c r="AOG36" s="107"/>
      <c r="AOH36" s="107"/>
      <c r="AOI36" s="107"/>
      <c r="AOJ36" s="108" t="str">
        <f t="shared" ref="AOJ36" si="1741">IF(COUNTIF(AOD34:AOJ34,"休")&lt;2,IF(COUNTIF(AOD34:AOJ34,"休")&lt;COUNTIF(AOD33:AOJ33,"休"),"F",""),"")</f>
        <v/>
      </c>
      <c r="AOK36" s="106"/>
      <c r="AOL36" s="107"/>
      <c r="AOM36" s="107"/>
      <c r="AON36" s="107"/>
      <c r="AOO36" s="107"/>
      <c r="AOP36" s="107"/>
      <c r="AOQ36" s="108" t="str">
        <f t="shared" ref="AOQ36" si="1742">IF(COUNTIF(AOK34:AOQ34,"休")&lt;2,IF(COUNTIF(AOK34:AOQ34,"休")&lt;COUNTIF(AOK33:AOQ33,"休"),"F",""),"")</f>
        <v/>
      </c>
      <c r="AOR36" s="106"/>
      <c r="AOS36" s="107"/>
      <c r="AOT36" s="107"/>
      <c r="AOU36" s="107"/>
      <c r="AOV36" s="107"/>
      <c r="AOW36" s="107"/>
      <c r="AOX36" s="108" t="str">
        <f t="shared" ref="AOX36" si="1743">IF(COUNTIF(AOR34:AOX34,"休")&lt;2,IF(COUNTIF(AOR34:AOX34,"休")&lt;COUNTIF(AOR33:AOX33,"休"),"F",""),"")</f>
        <v/>
      </c>
      <c r="AOY36" s="106"/>
      <c r="AOZ36" s="107"/>
      <c r="APA36" s="107"/>
      <c r="APB36" s="107"/>
      <c r="APC36" s="107"/>
      <c r="APD36" s="107"/>
      <c r="APE36" s="108" t="str">
        <f t="shared" ref="APE36" si="1744">IF(COUNTIF(AOY34:APE34,"休")&lt;2,IF(COUNTIF(AOY34:APE34,"休")&lt;COUNTIF(AOY33:APE33,"休"),"F",""),"")</f>
        <v/>
      </c>
      <c r="APF36" s="106"/>
      <c r="APG36" s="107"/>
      <c r="APH36" s="107"/>
      <c r="API36" s="107"/>
      <c r="APJ36" s="107"/>
      <c r="APK36" s="107"/>
      <c r="APL36" s="108" t="str">
        <f t="shared" ref="APL36" si="1745">IF(COUNTIF(APF34:APL34,"休")&lt;2,IF(COUNTIF(APF34:APL34,"休")&lt;COUNTIF(APF33:APL33,"休"),"F",""),"")</f>
        <v/>
      </c>
      <c r="APM36" s="106"/>
      <c r="APN36" s="107"/>
      <c r="APO36" s="107"/>
      <c r="APP36" s="107"/>
      <c r="APQ36" s="107"/>
      <c r="APR36" s="107"/>
      <c r="APS36" s="108" t="str">
        <f t="shared" ref="APS36" si="1746">IF(COUNTIF(APM34:APS34,"休")&lt;2,IF(COUNTIF(APM34:APS34,"休")&lt;COUNTIF(APM33:APS33,"休"),"F",""),"")</f>
        <v/>
      </c>
      <c r="APT36" s="106"/>
      <c r="APU36" s="107"/>
      <c r="APV36" s="107"/>
      <c r="APW36" s="107"/>
      <c r="APX36" s="107"/>
      <c r="APY36" s="107"/>
      <c r="APZ36" s="108" t="str">
        <f t="shared" ref="APZ36" si="1747">IF(COUNTIF(APT34:APZ34,"休")&lt;2,IF(COUNTIF(APT34:APZ34,"休")&lt;COUNTIF(APT33:APZ33,"休"),"F",""),"")</f>
        <v/>
      </c>
      <c r="AQA36" s="106"/>
      <c r="AQB36" s="107"/>
      <c r="AQC36" s="107"/>
      <c r="AQD36" s="107"/>
      <c r="AQE36" s="107"/>
      <c r="AQF36" s="107"/>
      <c r="AQG36" s="108" t="str">
        <f t="shared" ref="AQG36" si="1748">IF(COUNTIF(AQA34:AQG34,"休")&lt;2,IF(COUNTIF(AQA34:AQG34,"休")&lt;COUNTIF(AQA33:AQG33,"休"),"F",""),"")</f>
        <v/>
      </c>
    </row>
    <row r="37" spans="1:1125" s="109" customFormat="1" ht="18.75" hidden="1" customHeight="1" outlineLevel="1">
      <c r="A37" s="166" t="s">
        <v>98</v>
      </c>
      <c r="B37" s="167"/>
      <c r="C37" s="167"/>
      <c r="D37" s="167"/>
      <c r="E37" s="105"/>
      <c r="F37" s="114" t="str">
        <f t="shared" ref="F37:K37" si="1749">IF(F34="休",TEXT(F9,"yyyy,m"),"")</f>
        <v/>
      </c>
      <c r="G37" s="114" t="str">
        <f t="shared" si="1749"/>
        <v/>
      </c>
      <c r="H37" s="107" t="str">
        <f t="shared" si="1749"/>
        <v/>
      </c>
      <c r="I37" s="107" t="str">
        <f t="shared" si="1749"/>
        <v/>
      </c>
      <c r="J37" s="107" t="str">
        <f t="shared" si="1749"/>
        <v/>
      </c>
      <c r="K37" s="107" t="str">
        <f t="shared" si="1749"/>
        <v/>
      </c>
      <c r="L37" s="108" t="str">
        <f>IF(L34="休",TEXT(L9,"yyyy,m"),"")</f>
        <v/>
      </c>
      <c r="M37" s="114" t="str">
        <f>IF(M34="休",TEXT(M9,"yyyy,m"),"")</f>
        <v/>
      </c>
      <c r="N37" s="114" t="str">
        <f t="shared" ref="N37:BX37" si="1750">IF(N34="休",TEXT(N9,"yyyy,m"),"")</f>
        <v/>
      </c>
      <c r="O37" s="107" t="str">
        <f t="shared" si="1750"/>
        <v/>
      </c>
      <c r="P37" s="107" t="str">
        <f t="shared" si="1750"/>
        <v/>
      </c>
      <c r="Q37" s="107" t="str">
        <f t="shared" si="1750"/>
        <v/>
      </c>
      <c r="R37" s="107" t="str">
        <f t="shared" si="1750"/>
        <v/>
      </c>
      <c r="S37" s="108" t="str">
        <f t="shared" si="1750"/>
        <v/>
      </c>
      <c r="T37" s="114" t="str">
        <f t="shared" si="1750"/>
        <v/>
      </c>
      <c r="U37" s="114" t="str">
        <f t="shared" si="1750"/>
        <v/>
      </c>
      <c r="V37" s="107" t="str">
        <f t="shared" si="1750"/>
        <v/>
      </c>
      <c r="W37" s="107" t="str">
        <f t="shared" si="1750"/>
        <v/>
      </c>
      <c r="X37" s="107" t="str">
        <f t="shared" si="1750"/>
        <v/>
      </c>
      <c r="Y37" s="107" t="str">
        <f t="shared" si="1750"/>
        <v/>
      </c>
      <c r="Z37" s="108" t="str">
        <f t="shared" si="1750"/>
        <v/>
      </c>
      <c r="AA37" s="114" t="str">
        <f t="shared" si="1750"/>
        <v/>
      </c>
      <c r="AB37" s="114" t="str">
        <f t="shared" si="1750"/>
        <v/>
      </c>
      <c r="AC37" s="107" t="str">
        <f t="shared" si="1750"/>
        <v/>
      </c>
      <c r="AD37" s="107" t="str">
        <f t="shared" si="1750"/>
        <v/>
      </c>
      <c r="AE37" s="107" t="str">
        <f t="shared" si="1750"/>
        <v/>
      </c>
      <c r="AF37" s="107" t="str">
        <f t="shared" si="1750"/>
        <v/>
      </c>
      <c r="AG37" s="108" t="str">
        <f t="shared" si="1750"/>
        <v/>
      </c>
      <c r="AH37" s="114" t="str">
        <f t="shared" si="1750"/>
        <v/>
      </c>
      <c r="AI37" s="114" t="str">
        <f t="shared" si="1750"/>
        <v/>
      </c>
      <c r="AJ37" s="107" t="str">
        <f t="shared" si="1750"/>
        <v/>
      </c>
      <c r="AK37" s="107" t="str">
        <f t="shared" si="1750"/>
        <v/>
      </c>
      <c r="AL37" s="107" t="str">
        <f t="shared" si="1750"/>
        <v/>
      </c>
      <c r="AM37" s="107" t="str">
        <f t="shared" si="1750"/>
        <v/>
      </c>
      <c r="AN37" s="108" t="str">
        <f t="shared" si="1750"/>
        <v/>
      </c>
      <c r="AO37" s="114" t="str">
        <f t="shared" si="1750"/>
        <v/>
      </c>
      <c r="AP37" s="114" t="str">
        <f t="shared" si="1750"/>
        <v/>
      </c>
      <c r="AQ37" s="107" t="str">
        <f t="shared" si="1750"/>
        <v/>
      </c>
      <c r="AR37" s="107" t="str">
        <f t="shared" si="1750"/>
        <v/>
      </c>
      <c r="AS37" s="107" t="str">
        <f t="shared" si="1750"/>
        <v/>
      </c>
      <c r="AT37" s="107" t="str">
        <f t="shared" si="1750"/>
        <v/>
      </c>
      <c r="AU37" s="108" t="str">
        <f t="shared" si="1750"/>
        <v/>
      </c>
      <c r="AV37" s="114" t="str">
        <f t="shared" si="1750"/>
        <v/>
      </c>
      <c r="AW37" s="114" t="str">
        <f t="shared" si="1750"/>
        <v/>
      </c>
      <c r="AX37" s="107" t="str">
        <f t="shared" si="1750"/>
        <v/>
      </c>
      <c r="AY37" s="107" t="str">
        <f t="shared" si="1750"/>
        <v/>
      </c>
      <c r="AZ37" s="107" t="str">
        <f t="shared" si="1750"/>
        <v/>
      </c>
      <c r="BA37" s="107" t="str">
        <f t="shared" si="1750"/>
        <v/>
      </c>
      <c r="BB37" s="108" t="str">
        <f t="shared" si="1750"/>
        <v/>
      </c>
      <c r="BC37" s="114" t="str">
        <f t="shared" si="1750"/>
        <v/>
      </c>
      <c r="BD37" s="114" t="str">
        <f t="shared" si="1750"/>
        <v/>
      </c>
      <c r="BE37" s="107" t="str">
        <f t="shared" si="1750"/>
        <v/>
      </c>
      <c r="BF37" s="107" t="str">
        <f t="shared" si="1750"/>
        <v/>
      </c>
      <c r="BG37" s="107" t="str">
        <f t="shared" si="1750"/>
        <v/>
      </c>
      <c r="BH37" s="107" t="str">
        <f t="shared" si="1750"/>
        <v/>
      </c>
      <c r="BI37" s="108" t="str">
        <f t="shared" si="1750"/>
        <v/>
      </c>
      <c r="BJ37" s="114" t="str">
        <f t="shared" si="1750"/>
        <v/>
      </c>
      <c r="BK37" s="114" t="str">
        <f t="shared" si="1750"/>
        <v/>
      </c>
      <c r="BL37" s="107" t="str">
        <f t="shared" si="1750"/>
        <v/>
      </c>
      <c r="BM37" s="107" t="str">
        <f t="shared" si="1750"/>
        <v/>
      </c>
      <c r="BN37" s="107" t="str">
        <f t="shared" si="1750"/>
        <v/>
      </c>
      <c r="BO37" s="107" t="str">
        <f t="shared" si="1750"/>
        <v/>
      </c>
      <c r="BP37" s="108" t="str">
        <f t="shared" si="1750"/>
        <v/>
      </c>
      <c r="BQ37" s="114" t="str">
        <f t="shared" si="1750"/>
        <v/>
      </c>
      <c r="BR37" s="114" t="str">
        <f t="shared" si="1750"/>
        <v/>
      </c>
      <c r="BS37" s="107" t="str">
        <f t="shared" si="1750"/>
        <v/>
      </c>
      <c r="BT37" s="107" t="str">
        <f t="shared" si="1750"/>
        <v/>
      </c>
      <c r="BU37" s="107" t="str">
        <f t="shared" si="1750"/>
        <v/>
      </c>
      <c r="BV37" s="107" t="str">
        <f t="shared" si="1750"/>
        <v/>
      </c>
      <c r="BW37" s="108" t="str">
        <f t="shared" si="1750"/>
        <v/>
      </c>
      <c r="BX37" s="114" t="str">
        <f t="shared" si="1750"/>
        <v/>
      </c>
      <c r="BY37" s="114" t="str">
        <f t="shared" ref="BY37:EJ37" si="1751">IF(BY34="休",TEXT(BY9,"yyyy,m"),"")</f>
        <v/>
      </c>
      <c r="BZ37" s="107" t="str">
        <f t="shared" si="1751"/>
        <v/>
      </c>
      <c r="CA37" s="107" t="str">
        <f t="shared" si="1751"/>
        <v/>
      </c>
      <c r="CB37" s="107" t="str">
        <f t="shared" si="1751"/>
        <v/>
      </c>
      <c r="CC37" s="107" t="str">
        <f t="shared" si="1751"/>
        <v/>
      </c>
      <c r="CD37" s="108" t="str">
        <f t="shared" si="1751"/>
        <v/>
      </c>
      <c r="CE37" s="114" t="str">
        <f t="shared" si="1751"/>
        <v/>
      </c>
      <c r="CF37" s="114" t="str">
        <f t="shared" si="1751"/>
        <v/>
      </c>
      <c r="CG37" s="107" t="str">
        <f t="shared" si="1751"/>
        <v/>
      </c>
      <c r="CH37" s="107" t="str">
        <f t="shared" si="1751"/>
        <v/>
      </c>
      <c r="CI37" s="107" t="str">
        <f t="shared" si="1751"/>
        <v/>
      </c>
      <c r="CJ37" s="107" t="str">
        <f t="shared" si="1751"/>
        <v/>
      </c>
      <c r="CK37" s="108" t="str">
        <f t="shared" si="1751"/>
        <v/>
      </c>
      <c r="CL37" s="114" t="str">
        <f t="shared" si="1751"/>
        <v/>
      </c>
      <c r="CM37" s="114" t="str">
        <f t="shared" si="1751"/>
        <v/>
      </c>
      <c r="CN37" s="107" t="str">
        <f t="shared" si="1751"/>
        <v/>
      </c>
      <c r="CO37" s="107" t="str">
        <f t="shared" si="1751"/>
        <v/>
      </c>
      <c r="CP37" s="107" t="str">
        <f t="shared" si="1751"/>
        <v/>
      </c>
      <c r="CQ37" s="107" t="str">
        <f t="shared" si="1751"/>
        <v/>
      </c>
      <c r="CR37" s="108" t="str">
        <f t="shared" si="1751"/>
        <v/>
      </c>
      <c r="CS37" s="114" t="str">
        <f t="shared" si="1751"/>
        <v/>
      </c>
      <c r="CT37" s="114" t="str">
        <f t="shared" si="1751"/>
        <v/>
      </c>
      <c r="CU37" s="107" t="str">
        <f t="shared" si="1751"/>
        <v/>
      </c>
      <c r="CV37" s="107" t="str">
        <f t="shared" si="1751"/>
        <v/>
      </c>
      <c r="CW37" s="107" t="str">
        <f t="shared" si="1751"/>
        <v/>
      </c>
      <c r="CX37" s="107" t="str">
        <f t="shared" si="1751"/>
        <v/>
      </c>
      <c r="CY37" s="108" t="str">
        <f t="shared" si="1751"/>
        <v/>
      </c>
      <c r="CZ37" s="114" t="str">
        <f t="shared" si="1751"/>
        <v/>
      </c>
      <c r="DA37" s="114" t="str">
        <f t="shared" si="1751"/>
        <v/>
      </c>
      <c r="DB37" s="107" t="str">
        <f t="shared" si="1751"/>
        <v/>
      </c>
      <c r="DC37" s="107" t="str">
        <f t="shared" si="1751"/>
        <v/>
      </c>
      <c r="DD37" s="107" t="str">
        <f t="shared" si="1751"/>
        <v/>
      </c>
      <c r="DE37" s="107" t="str">
        <f t="shared" si="1751"/>
        <v/>
      </c>
      <c r="DF37" s="108" t="str">
        <f t="shared" si="1751"/>
        <v/>
      </c>
      <c r="DG37" s="114" t="str">
        <f t="shared" si="1751"/>
        <v/>
      </c>
      <c r="DH37" s="114" t="str">
        <f t="shared" si="1751"/>
        <v/>
      </c>
      <c r="DI37" s="107" t="str">
        <f t="shared" si="1751"/>
        <v/>
      </c>
      <c r="DJ37" s="107" t="str">
        <f t="shared" si="1751"/>
        <v/>
      </c>
      <c r="DK37" s="107" t="str">
        <f t="shared" si="1751"/>
        <v/>
      </c>
      <c r="DL37" s="107" t="str">
        <f t="shared" si="1751"/>
        <v/>
      </c>
      <c r="DM37" s="108" t="str">
        <f t="shared" si="1751"/>
        <v/>
      </c>
      <c r="DN37" s="114" t="str">
        <f t="shared" si="1751"/>
        <v/>
      </c>
      <c r="DO37" s="114" t="str">
        <f t="shared" si="1751"/>
        <v/>
      </c>
      <c r="DP37" s="107" t="str">
        <f t="shared" si="1751"/>
        <v/>
      </c>
      <c r="DQ37" s="107" t="str">
        <f t="shared" si="1751"/>
        <v/>
      </c>
      <c r="DR37" s="107" t="str">
        <f t="shared" si="1751"/>
        <v/>
      </c>
      <c r="DS37" s="107" t="str">
        <f t="shared" si="1751"/>
        <v/>
      </c>
      <c r="DT37" s="108" t="str">
        <f t="shared" si="1751"/>
        <v/>
      </c>
      <c r="DU37" s="114" t="str">
        <f t="shared" si="1751"/>
        <v/>
      </c>
      <c r="DV37" s="114" t="str">
        <f t="shared" si="1751"/>
        <v/>
      </c>
      <c r="DW37" s="107" t="str">
        <f t="shared" si="1751"/>
        <v/>
      </c>
      <c r="DX37" s="107" t="str">
        <f t="shared" si="1751"/>
        <v/>
      </c>
      <c r="DY37" s="107" t="str">
        <f t="shared" si="1751"/>
        <v/>
      </c>
      <c r="DZ37" s="107" t="str">
        <f t="shared" si="1751"/>
        <v/>
      </c>
      <c r="EA37" s="108" t="str">
        <f t="shared" si="1751"/>
        <v/>
      </c>
      <c r="EB37" s="114" t="str">
        <f t="shared" si="1751"/>
        <v/>
      </c>
      <c r="EC37" s="114" t="str">
        <f t="shared" si="1751"/>
        <v/>
      </c>
      <c r="ED37" s="107" t="str">
        <f t="shared" si="1751"/>
        <v/>
      </c>
      <c r="EE37" s="107" t="str">
        <f t="shared" si="1751"/>
        <v/>
      </c>
      <c r="EF37" s="107" t="str">
        <f t="shared" si="1751"/>
        <v/>
      </c>
      <c r="EG37" s="107" t="str">
        <f t="shared" si="1751"/>
        <v/>
      </c>
      <c r="EH37" s="108" t="str">
        <f t="shared" si="1751"/>
        <v/>
      </c>
      <c r="EI37" s="114" t="str">
        <f t="shared" si="1751"/>
        <v/>
      </c>
      <c r="EJ37" s="114" t="str">
        <f t="shared" si="1751"/>
        <v/>
      </c>
      <c r="EK37" s="107" t="str">
        <f t="shared" ref="EK37:GV37" si="1752">IF(EK34="休",TEXT(EK9,"yyyy,m"),"")</f>
        <v/>
      </c>
      <c r="EL37" s="107" t="str">
        <f t="shared" si="1752"/>
        <v/>
      </c>
      <c r="EM37" s="107" t="str">
        <f t="shared" si="1752"/>
        <v/>
      </c>
      <c r="EN37" s="107" t="str">
        <f t="shared" si="1752"/>
        <v/>
      </c>
      <c r="EO37" s="108" t="str">
        <f t="shared" si="1752"/>
        <v/>
      </c>
      <c r="EP37" s="114" t="str">
        <f t="shared" si="1752"/>
        <v/>
      </c>
      <c r="EQ37" s="114" t="str">
        <f t="shared" si="1752"/>
        <v/>
      </c>
      <c r="ER37" s="107" t="str">
        <f t="shared" si="1752"/>
        <v/>
      </c>
      <c r="ES37" s="107" t="str">
        <f t="shared" si="1752"/>
        <v/>
      </c>
      <c r="ET37" s="107" t="str">
        <f t="shared" si="1752"/>
        <v/>
      </c>
      <c r="EU37" s="107" t="str">
        <f t="shared" si="1752"/>
        <v/>
      </c>
      <c r="EV37" s="108" t="str">
        <f t="shared" si="1752"/>
        <v/>
      </c>
      <c r="EW37" s="114" t="str">
        <f t="shared" si="1752"/>
        <v/>
      </c>
      <c r="EX37" s="114" t="str">
        <f t="shared" si="1752"/>
        <v/>
      </c>
      <c r="EY37" s="107" t="str">
        <f t="shared" si="1752"/>
        <v/>
      </c>
      <c r="EZ37" s="107" t="str">
        <f t="shared" si="1752"/>
        <v/>
      </c>
      <c r="FA37" s="107" t="str">
        <f t="shared" si="1752"/>
        <v/>
      </c>
      <c r="FB37" s="107" t="str">
        <f t="shared" si="1752"/>
        <v/>
      </c>
      <c r="FC37" s="108" t="str">
        <f t="shared" si="1752"/>
        <v/>
      </c>
      <c r="FD37" s="114" t="str">
        <f t="shared" si="1752"/>
        <v/>
      </c>
      <c r="FE37" s="114" t="str">
        <f t="shared" si="1752"/>
        <v/>
      </c>
      <c r="FF37" s="107" t="str">
        <f t="shared" si="1752"/>
        <v/>
      </c>
      <c r="FG37" s="107" t="str">
        <f t="shared" si="1752"/>
        <v/>
      </c>
      <c r="FH37" s="107" t="str">
        <f t="shared" si="1752"/>
        <v/>
      </c>
      <c r="FI37" s="107" t="str">
        <f t="shared" si="1752"/>
        <v/>
      </c>
      <c r="FJ37" s="108" t="str">
        <f t="shared" si="1752"/>
        <v/>
      </c>
      <c r="FK37" s="114" t="str">
        <f t="shared" si="1752"/>
        <v/>
      </c>
      <c r="FL37" s="114" t="str">
        <f t="shared" si="1752"/>
        <v/>
      </c>
      <c r="FM37" s="107" t="str">
        <f t="shared" si="1752"/>
        <v/>
      </c>
      <c r="FN37" s="107" t="str">
        <f t="shared" si="1752"/>
        <v/>
      </c>
      <c r="FO37" s="107" t="str">
        <f t="shared" si="1752"/>
        <v/>
      </c>
      <c r="FP37" s="107" t="str">
        <f t="shared" si="1752"/>
        <v/>
      </c>
      <c r="FQ37" s="108" t="str">
        <f t="shared" si="1752"/>
        <v/>
      </c>
      <c r="FR37" s="114" t="str">
        <f t="shared" si="1752"/>
        <v/>
      </c>
      <c r="FS37" s="114" t="str">
        <f t="shared" si="1752"/>
        <v/>
      </c>
      <c r="FT37" s="107" t="str">
        <f t="shared" si="1752"/>
        <v/>
      </c>
      <c r="FU37" s="107" t="str">
        <f t="shared" si="1752"/>
        <v/>
      </c>
      <c r="FV37" s="107" t="str">
        <f t="shared" si="1752"/>
        <v/>
      </c>
      <c r="FW37" s="107" t="str">
        <f t="shared" si="1752"/>
        <v/>
      </c>
      <c r="FX37" s="108" t="str">
        <f t="shared" si="1752"/>
        <v/>
      </c>
      <c r="FY37" s="114" t="str">
        <f t="shared" si="1752"/>
        <v/>
      </c>
      <c r="FZ37" s="114" t="str">
        <f t="shared" si="1752"/>
        <v/>
      </c>
      <c r="GA37" s="107" t="str">
        <f t="shared" si="1752"/>
        <v/>
      </c>
      <c r="GB37" s="107" t="str">
        <f t="shared" si="1752"/>
        <v/>
      </c>
      <c r="GC37" s="107" t="str">
        <f t="shared" si="1752"/>
        <v/>
      </c>
      <c r="GD37" s="107" t="str">
        <f t="shared" si="1752"/>
        <v/>
      </c>
      <c r="GE37" s="108" t="str">
        <f t="shared" si="1752"/>
        <v/>
      </c>
      <c r="GF37" s="114" t="str">
        <f t="shared" si="1752"/>
        <v/>
      </c>
      <c r="GG37" s="114" t="str">
        <f t="shared" si="1752"/>
        <v/>
      </c>
      <c r="GH37" s="107" t="str">
        <f t="shared" si="1752"/>
        <v/>
      </c>
      <c r="GI37" s="107" t="str">
        <f t="shared" si="1752"/>
        <v/>
      </c>
      <c r="GJ37" s="107" t="str">
        <f t="shared" si="1752"/>
        <v/>
      </c>
      <c r="GK37" s="107" t="str">
        <f t="shared" si="1752"/>
        <v/>
      </c>
      <c r="GL37" s="108" t="str">
        <f t="shared" si="1752"/>
        <v/>
      </c>
      <c r="GM37" s="114" t="str">
        <f t="shared" si="1752"/>
        <v/>
      </c>
      <c r="GN37" s="114" t="str">
        <f t="shared" si="1752"/>
        <v/>
      </c>
      <c r="GO37" s="107" t="str">
        <f t="shared" si="1752"/>
        <v/>
      </c>
      <c r="GP37" s="107" t="str">
        <f t="shared" si="1752"/>
        <v/>
      </c>
      <c r="GQ37" s="107" t="str">
        <f t="shared" si="1752"/>
        <v/>
      </c>
      <c r="GR37" s="107" t="str">
        <f t="shared" si="1752"/>
        <v/>
      </c>
      <c r="GS37" s="108" t="str">
        <f t="shared" si="1752"/>
        <v/>
      </c>
      <c r="GT37" s="114" t="str">
        <f t="shared" si="1752"/>
        <v/>
      </c>
      <c r="GU37" s="114" t="str">
        <f t="shared" si="1752"/>
        <v/>
      </c>
      <c r="GV37" s="107" t="str">
        <f t="shared" si="1752"/>
        <v/>
      </c>
      <c r="GW37" s="107" t="str">
        <f t="shared" ref="GW37:JH37" si="1753">IF(GW34="休",TEXT(GW9,"yyyy,m"),"")</f>
        <v/>
      </c>
      <c r="GX37" s="107" t="str">
        <f t="shared" si="1753"/>
        <v/>
      </c>
      <c r="GY37" s="107" t="str">
        <f t="shared" si="1753"/>
        <v/>
      </c>
      <c r="GZ37" s="108" t="str">
        <f t="shared" si="1753"/>
        <v/>
      </c>
      <c r="HA37" s="114" t="str">
        <f t="shared" si="1753"/>
        <v/>
      </c>
      <c r="HB37" s="114" t="str">
        <f t="shared" si="1753"/>
        <v/>
      </c>
      <c r="HC37" s="107" t="str">
        <f t="shared" si="1753"/>
        <v/>
      </c>
      <c r="HD37" s="107" t="str">
        <f t="shared" si="1753"/>
        <v/>
      </c>
      <c r="HE37" s="107" t="str">
        <f t="shared" si="1753"/>
        <v/>
      </c>
      <c r="HF37" s="107" t="str">
        <f t="shared" si="1753"/>
        <v/>
      </c>
      <c r="HG37" s="108" t="str">
        <f t="shared" si="1753"/>
        <v/>
      </c>
      <c r="HH37" s="114" t="str">
        <f t="shared" si="1753"/>
        <v/>
      </c>
      <c r="HI37" s="114" t="str">
        <f t="shared" si="1753"/>
        <v/>
      </c>
      <c r="HJ37" s="107" t="str">
        <f t="shared" si="1753"/>
        <v/>
      </c>
      <c r="HK37" s="107" t="str">
        <f t="shared" si="1753"/>
        <v/>
      </c>
      <c r="HL37" s="107" t="str">
        <f t="shared" si="1753"/>
        <v/>
      </c>
      <c r="HM37" s="107" t="str">
        <f t="shared" si="1753"/>
        <v/>
      </c>
      <c r="HN37" s="108" t="str">
        <f t="shared" si="1753"/>
        <v/>
      </c>
      <c r="HO37" s="114" t="str">
        <f t="shared" si="1753"/>
        <v/>
      </c>
      <c r="HP37" s="114" t="str">
        <f t="shared" si="1753"/>
        <v/>
      </c>
      <c r="HQ37" s="107" t="str">
        <f t="shared" si="1753"/>
        <v/>
      </c>
      <c r="HR37" s="107" t="str">
        <f t="shared" si="1753"/>
        <v/>
      </c>
      <c r="HS37" s="107" t="str">
        <f t="shared" si="1753"/>
        <v/>
      </c>
      <c r="HT37" s="107" t="str">
        <f t="shared" si="1753"/>
        <v/>
      </c>
      <c r="HU37" s="108" t="str">
        <f t="shared" si="1753"/>
        <v/>
      </c>
      <c r="HV37" s="114" t="str">
        <f t="shared" si="1753"/>
        <v/>
      </c>
      <c r="HW37" s="114" t="str">
        <f t="shared" si="1753"/>
        <v/>
      </c>
      <c r="HX37" s="107" t="str">
        <f t="shared" si="1753"/>
        <v/>
      </c>
      <c r="HY37" s="107" t="str">
        <f t="shared" si="1753"/>
        <v/>
      </c>
      <c r="HZ37" s="107" t="str">
        <f t="shared" si="1753"/>
        <v/>
      </c>
      <c r="IA37" s="107" t="str">
        <f t="shared" si="1753"/>
        <v/>
      </c>
      <c r="IB37" s="108" t="str">
        <f t="shared" si="1753"/>
        <v/>
      </c>
      <c r="IC37" s="114" t="str">
        <f t="shared" si="1753"/>
        <v/>
      </c>
      <c r="ID37" s="114" t="str">
        <f t="shared" si="1753"/>
        <v/>
      </c>
      <c r="IE37" s="107" t="str">
        <f t="shared" si="1753"/>
        <v/>
      </c>
      <c r="IF37" s="107" t="str">
        <f t="shared" si="1753"/>
        <v/>
      </c>
      <c r="IG37" s="107" t="str">
        <f t="shared" si="1753"/>
        <v/>
      </c>
      <c r="IH37" s="107" t="str">
        <f t="shared" si="1753"/>
        <v/>
      </c>
      <c r="II37" s="108" t="str">
        <f t="shared" si="1753"/>
        <v/>
      </c>
      <c r="IJ37" s="114" t="str">
        <f t="shared" si="1753"/>
        <v/>
      </c>
      <c r="IK37" s="114" t="str">
        <f t="shared" si="1753"/>
        <v/>
      </c>
      <c r="IL37" s="107" t="str">
        <f t="shared" si="1753"/>
        <v/>
      </c>
      <c r="IM37" s="107" t="str">
        <f t="shared" si="1753"/>
        <v/>
      </c>
      <c r="IN37" s="107" t="str">
        <f t="shared" si="1753"/>
        <v/>
      </c>
      <c r="IO37" s="107" t="str">
        <f t="shared" si="1753"/>
        <v/>
      </c>
      <c r="IP37" s="108" t="str">
        <f t="shared" si="1753"/>
        <v/>
      </c>
      <c r="IQ37" s="114" t="str">
        <f t="shared" si="1753"/>
        <v/>
      </c>
      <c r="IR37" s="114" t="str">
        <f t="shared" si="1753"/>
        <v/>
      </c>
      <c r="IS37" s="107" t="str">
        <f t="shared" si="1753"/>
        <v/>
      </c>
      <c r="IT37" s="107" t="str">
        <f t="shared" si="1753"/>
        <v/>
      </c>
      <c r="IU37" s="107" t="str">
        <f t="shared" si="1753"/>
        <v/>
      </c>
      <c r="IV37" s="107" t="str">
        <f t="shared" si="1753"/>
        <v/>
      </c>
      <c r="IW37" s="108" t="str">
        <f t="shared" si="1753"/>
        <v/>
      </c>
      <c r="IX37" s="114" t="str">
        <f t="shared" si="1753"/>
        <v/>
      </c>
      <c r="IY37" s="114" t="str">
        <f t="shared" si="1753"/>
        <v/>
      </c>
      <c r="IZ37" s="107" t="str">
        <f t="shared" si="1753"/>
        <v/>
      </c>
      <c r="JA37" s="107" t="str">
        <f t="shared" si="1753"/>
        <v/>
      </c>
      <c r="JB37" s="107" t="str">
        <f t="shared" si="1753"/>
        <v/>
      </c>
      <c r="JC37" s="107" t="str">
        <f t="shared" si="1753"/>
        <v/>
      </c>
      <c r="JD37" s="108" t="str">
        <f t="shared" si="1753"/>
        <v/>
      </c>
      <c r="JE37" s="114" t="str">
        <f t="shared" si="1753"/>
        <v/>
      </c>
      <c r="JF37" s="114" t="str">
        <f t="shared" si="1753"/>
        <v/>
      </c>
      <c r="JG37" s="107" t="str">
        <f t="shared" si="1753"/>
        <v/>
      </c>
      <c r="JH37" s="107" t="str">
        <f t="shared" si="1753"/>
        <v/>
      </c>
      <c r="JI37" s="107" t="str">
        <f t="shared" ref="JI37:LT37" si="1754">IF(JI34="休",TEXT(JI9,"yyyy,m"),"")</f>
        <v/>
      </c>
      <c r="JJ37" s="107" t="str">
        <f t="shared" si="1754"/>
        <v/>
      </c>
      <c r="JK37" s="108" t="str">
        <f t="shared" si="1754"/>
        <v/>
      </c>
      <c r="JL37" s="114" t="str">
        <f t="shared" si="1754"/>
        <v/>
      </c>
      <c r="JM37" s="114" t="str">
        <f t="shared" si="1754"/>
        <v/>
      </c>
      <c r="JN37" s="107" t="str">
        <f t="shared" si="1754"/>
        <v/>
      </c>
      <c r="JO37" s="107" t="str">
        <f t="shared" si="1754"/>
        <v/>
      </c>
      <c r="JP37" s="107" t="str">
        <f t="shared" si="1754"/>
        <v/>
      </c>
      <c r="JQ37" s="107" t="str">
        <f t="shared" si="1754"/>
        <v/>
      </c>
      <c r="JR37" s="108" t="str">
        <f t="shared" si="1754"/>
        <v/>
      </c>
      <c r="JS37" s="114" t="str">
        <f t="shared" si="1754"/>
        <v/>
      </c>
      <c r="JT37" s="114" t="str">
        <f t="shared" si="1754"/>
        <v/>
      </c>
      <c r="JU37" s="107" t="str">
        <f t="shared" si="1754"/>
        <v/>
      </c>
      <c r="JV37" s="107" t="str">
        <f t="shared" si="1754"/>
        <v/>
      </c>
      <c r="JW37" s="107" t="str">
        <f t="shared" si="1754"/>
        <v/>
      </c>
      <c r="JX37" s="107" t="str">
        <f t="shared" si="1754"/>
        <v/>
      </c>
      <c r="JY37" s="108" t="str">
        <f t="shared" si="1754"/>
        <v/>
      </c>
      <c r="JZ37" s="114" t="str">
        <f t="shared" si="1754"/>
        <v/>
      </c>
      <c r="KA37" s="114" t="str">
        <f t="shared" si="1754"/>
        <v/>
      </c>
      <c r="KB37" s="107" t="str">
        <f t="shared" si="1754"/>
        <v/>
      </c>
      <c r="KC37" s="107" t="str">
        <f t="shared" si="1754"/>
        <v/>
      </c>
      <c r="KD37" s="107" t="str">
        <f t="shared" si="1754"/>
        <v/>
      </c>
      <c r="KE37" s="107" t="str">
        <f t="shared" si="1754"/>
        <v/>
      </c>
      <c r="KF37" s="108" t="str">
        <f t="shared" si="1754"/>
        <v/>
      </c>
      <c r="KG37" s="114" t="str">
        <f t="shared" si="1754"/>
        <v/>
      </c>
      <c r="KH37" s="114" t="str">
        <f t="shared" si="1754"/>
        <v/>
      </c>
      <c r="KI37" s="107" t="str">
        <f t="shared" si="1754"/>
        <v/>
      </c>
      <c r="KJ37" s="107" t="str">
        <f t="shared" si="1754"/>
        <v/>
      </c>
      <c r="KK37" s="107" t="str">
        <f t="shared" si="1754"/>
        <v/>
      </c>
      <c r="KL37" s="107" t="str">
        <f t="shared" si="1754"/>
        <v/>
      </c>
      <c r="KM37" s="108" t="str">
        <f t="shared" si="1754"/>
        <v/>
      </c>
      <c r="KN37" s="114" t="str">
        <f t="shared" si="1754"/>
        <v/>
      </c>
      <c r="KO37" s="114" t="str">
        <f t="shared" si="1754"/>
        <v/>
      </c>
      <c r="KP37" s="107" t="str">
        <f t="shared" si="1754"/>
        <v/>
      </c>
      <c r="KQ37" s="107" t="str">
        <f t="shared" si="1754"/>
        <v/>
      </c>
      <c r="KR37" s="107" t="str">
        <f t="shared" si="1754"/>
        <v/>
      </c>
      <c r="KS37" s="107" t="str">
        <f t="shared" si="1754"/>
        <v/>
      </c>
      <c r="KT37" s="108" t="str">
        <f t="shared" si="1754"/>
        <v/>
      </c>
      <c r="KU37" s="114" t="str">
        <f t="shared" si="1754"/>
        <v/>
      </c>
      <c r="KV37" s="114" t="str">
        <f t="shared" si="1754"/>
        <v/>
      </c>
      <c r="KW37" s="107" t="str">
        <f t="shared" si="1754"/>
        <v/>
      </c>
      <c r="KX37" s="107" t="str">
        <f t="shared" si="1754"/>
        <v/>
      </c>
      <c r="KY37" s="107" t="str">
        <f t="shared" si="1754"/>
        <v/>
      </c>
      <c r="KZ37" s="107" t="str">
        <f t="shared" si="1754"/>
        <v/>
      </c>
      <c r="LA37" s="108" t="str">
        <f t="shared" si="1754"/>
        <v/>
      </c>
      <c r="LB37" s="114" t="str">
        <f t="shared" si="1754"/>
        <v/>
      </c>
      <c r="LC37" s="114" t="str">
        <f t="shared" si="1754"/>
        <v/>
      </c>
      <c r="LD37" s="107" t="str">
        <f t="shared" si="1754"/>
        <v/>
      </c>
      <c r="LE37" s="107" t="str">
        <f t="shared" si="1754"/>
        <v/>
      </c>
      <c r="LF37" s="107" t="str">
        <f t="shared" si="1754"/>
        <v/>
      </c>
      <c r="LG37" s="107" t="str">
        <f t="shared" si="1754"/>
        <v/>
      </c>
      <c r="LH37" s="108" t="str">
        <f t="shared" si="1754"/>
        <v/>
      </c>
      <c r="LI37" s="114" t="str">
        <f t="shared" si="1754"/>
        <v/>
      </c>
      <c r="LJ37" s="114" t="str">
        <f t="shared" si="1754"/>
        <v/>
      </c>
      <c r="LK37" s="107" t="str">
        <f t="shared" si="1754"/>
        <v/>
      </c>
      <c r="LL37" s="107" t="str">
        <f t="shared" si="1754"/>
        <v/>
      </c>
      <c r="LM37" s="107" t="str">
        <f t="shared" si="1754"/>
        <v/>
      </c>
      <c r="LN37" s="107" t="str">
        <f t="shared" si="1754"/>
        <v/>
      </c>
      <c r="LO37" s="108" t="str">
        <f t="shared" si="1754"/>
        <v/>
      </c>
      <c r="LP37" s="114" t="str">
        <f t="shared" si="1754"/>
        <v/>
      </c>
      <c r="LQ37" s="114" t="str">
        <f t="shared" si="1754"/>
        <v/>
      </c>
      <c r="LR37" s="107" t="str">
        <f t="shared" si="1754"/>
        <v/>
      </c>
      <c r="LS37" s="107" t="str">
        <f t="shared" si="1754"/>
        <v/>
      </c>
      <c r="LT37" s="107" t="str">
        <f t="shared" si="1754"/>
        <v/>
      </c>
      <c r="LU37" s="107" t="str">
        <f t="shared" ref="LU37:NL37" si="1755">IF(LU34="休",TEXT(LU9,"yyyy,m"),"")</f>
        <v/>
      </c>
      <c r="LV37" s="108" t="str">
        <f t="shared" si="1755"/>
        <v/>
      </c>
      <c r="LW37" s="114" t="str">
        <f t="shared" si="1755"/>
        <v/>
      </c>
      <c r="LX37" s="114" t="str">
        <f t="shared" si="1755"/>
        <v/>
      </c>
      <c r="LY37" s="107" t="str">
        <f t="shared" si="1755"/>
        <v/>
      </c>
      <c r="LZ37" s="107" t="str">
        <f t="shared" si="1755"/>
        <v/>
      </c>
      <c r="MA37" s="107" t="str">
        <f t="shared" si="1755"/>
        <v/>
      </c>
      <c r="MB37" s="107" t="str">
        <f t="shared" si="1755"/>
        <v/>
      </c>
      <c r="MC37" s="108" t="str">
        <f t="shared" si="1755"/>
        <v/>
      </c>
      <c r="MD37" s="114" t="str">
        <f t="shared" si="1755"/>
        <v/>
      </c>
      <c r="ME37" s="114" t="str">
        <f t="shared" si="1755"/>
        <v/>
      </c>
      <c r="MF37" s="107" t="str">
        <f t="shared" si="1755"/>
        <v/>
      </c>
      <c r="MG37" s="107" t="str">
        <f t="shared" si="1755"/>
        <v/>
      </c>
      <c r="MH37" s="107" t="str">
        <f t="shared" si="1755"/>
        <v/>
      </c>
      <c r="MI37" s="107" t="str">
        <f t="shared" si="1755"/>
        <v/>
      </c>
      <c r="MJ37" s="108" t="str">
        <f t="shared" si="1755"/>
        <v/>
      </c>
      <c r="MK37" s="114" t="str">
        <f t="shared" si="1755"/>
        <v/>
      </c>
      <c r="ML37" s="114" t="str">
        <f t="shared" si="1755"/>
        <v/>
      </c>
      <c r="MM37" s="107" t="str">
        <f t="shared" si="1755"/>
        <v/>
      </c>
      <c r="MN37" s="107" t="str">
        <f t="shared" si="1755"/>
        <v/>
      </c>
      <c r="MO37" s="107" t="str">
        <f t="shared" si="1755"/>
        <v/>
      </c>
      <c r="MP37" s="107" t="str">
        <f t="shared" si="1755"/>
        <v/>
      </c>
      <c r="MQ37" s="108" t="str">
        <f t="shared" si="1755"/>
        <v/>
      </c>
      <c r="MR37" s="114" t="str">
        <f t="shared" si="1755"/>
        <v/>
      </c>
      <c r="MS37" s="114" t="str">
        <f t="shared" si="1755"/>
        <v/>
      </c>
      <c r="MT37" s="107" t="str">
        <f t="shared" si="1755"/>
        <v/>
      </c>
      <c r="MU37" s="107" t="str">
        <f t="shared" si="1755"/>
        <v/>
      </c>
      <c r="MV37" s="107" t="str">
        <f t="shared" si="1755"/>
        <v/>
      </c>
      <c r="MW37" s="107" t="str">
        <f t="shared" si="1755"/>
        <v/>
      </c>
      <c r="MX37" s="108" t="str">
        <f t="shared" si="1755"/>
        <v/>
      </c>
      <c r="MY37" s="114" t="str">
        <f t="shared" si="1755"/>
        <v/>
      </c>
      <c r="MZ37" s="114" t="str">
        <f t="shared" si="1755"/>
        <v/>
      </c>
      <c r="NA37" s="107" t="str">
        <f t="shared" si="1755"/>
        <v/>
      </c>
      <c r="NB37" s="107" t="str">
        <f t="shared" si="1755"/>
        <v/>
      </c>
      <c r="NC37" s="107" t="str">
        <f t="shared" si="1755"/>
        <v/>
      </c>
      <c r="ND37" s="107" t="str">
        <f t="shared" si="1755"/>
        <v/>
      </c>
      <c r="NE37" s="108" t="str">
        <f t="shared" si="1755"/>
        <v/>
      </c>
      <c r="NF37" s="114" t="str">
        <f t="shared" si="1755"/>
        <v/>
      </c>
      <c r="NG37" s="114" t="str">
        <f t="shared" si="1755"/>
        <v/>
      </c>
      <c r="NH37" s="107" t="str">
        <f t="shared" si="1755"/>
        <v/>
      </c>
      <c r="NI37" s="107" t="str">
        <f t="shared" si="1755"/>
        <v/>
      </c>
      <c r="NJ37" s="107" t="str">
        <f t="shared" si="1755"/>
        <v/>
      </c>
      <c r="NK37" s="107" t="str">
        <f t="shared" si="1755"/>
        <v/>
      </c>
      <c r="NL37" s="108" t="str">
        <f t="shared" si="1755"/>
        <v/>
      </c>
      <c r="NM37" s="114" t="str">
        <f t="shared" ref="NM37:PX37" si="1756">IF(NM34="休",TEXT(NM9,"yyyy,m"),"")</f>
        <v/>
      </c>
      <c r="NN37" s="114" t="str">
        <f t="shared" si="1756"/>
        <v/>
      </c>
      <c r="NO37" s="107" t="str">
        <f t="shared" si="1756"/>
        <v/>
      </c>
      <c r="NP37" s="107" t="str">
        <f t="shared" si="1756"/>
        <v/>
      </c>
      <c r="NQ37" s="107" t="str">
        <f t="shared" si="1756"/>
        <v/>
      </c>
      <c r="NR37" s="107" t="str">
        <f t="shared" si="1756"/>
        <v/>
      </c>
      <c r="NS37" s="108" t="str">
        <f t="shared" si="1756"/>
        <v/>
      </c>
      <c r="NT37" s="114" t="str">
        <f t="shared" si="1756"/>
        <v/>
      </c>
      <c r="NU37" s="114" t="str">
        <f t="shared" si="1756"/>
        <v/>
      </c>
      <c r="NV37" s="107" t="str">
        <f t="shared" si="1756"/>
        <v/>
      </c>
      <c r="NW37" s="107" t="str">
        <f t="shared" si="1756"/>
        <v/>
      </c>
      <c r="NX37" s="107" t="str">
        <f t="shared" si="1756"/>
        <v/>
      </c>
      <c r="NY37" s="107" t="str">
        <f t="shared" si="1756"/>
        <v/>
      </c>
      <c r="NZ37" s="108" t="str">
        <f t="shared" si="1756"/>
        <v/>
      </c>
      <c r="OA37" s="114" t="str">
        <f t="shared" si="1756"/>
        <v/>
      </c>
      <c r="OB37" s="114" t="str">
        <f t="shared" si="1756"/>
        <v/>
      </c>
      <c r="OC37" s="107" t="str">
        <f t="shared" si="1756"/>
        <v/>
      </c>
      <c r="OD37" s="107" t="str">
        <f t="shared" si="1756"/>
        <v/>
      </c>
      <c r="OE37" s="107" t="str">
        <f t="shared" si="1756"/>
        <v/>
      </c>
      <c r="OF37" s="107" t="str">
        <f t="shared" si="1756"/>
        <v/>
      </c>
      <c r="OG37" s="108" t="str">
        <f t="shared" si="1756"/>
        <v/>
      </c>
      <c r="OH37" s="114" t="str">
        <f t="shared" si="1756"/>
        <v/>
      </c>
      <c r="OI37" s="114" t="str">
        <f t="shared" si="1756"/>
        <v/>
      </c>
      <c r="OJ37" s="107" t="str">
        <f t="shared" si="1756"/>
        <v/>
      </c>
      <c r="OK37" s="107" t="str">
        <f t="shared" si="1756"/>
        <v/>
      </c>
      <c r="OL37" s="107" t="str">
        <f t="shared" si="1756"/>
        <v/>
      </c>
      <c r="OM37" s="107" t="str">
        <f t="shared" si="1756"/>
        <v/>
      </c>
      <c r="ON37" s="108" t="str">
        <f t="shared" si="1756"/>
        <v/>
      </c>
      <c r="OO37" s="114" t="str">
        <f t="shared" si="1756"/>
        <v/>
      </c>
      <c r="OP37" s="114" t="str">
        <f t="shared" si="1756"/>
        <v/>
      </c>
      <c r="OQ37" s="107" t="str">
        <f t="shared" si="1756"/>
        <v/>
      </c>
      <c r="OR37" s="107" t="str">
        <f t="shared" si="1756"/>
        <v/>
      </c>
      <c r="OS37" s="107" t="str">
        <f t="shared" si="1756"/>
        <v/>
      </c>
      <c r="OT37" s="107" t="str">
        <f t="shared" si="1756"/>
        <v/>
      </c>
      <c r="OU37" s="108" t="str">
        <f t="shared" si="1756"/>
        <v/>
      </c>
      <c r="OV37" s="114" t="str">
        <f t="shared" si="1756"/>
        <v/>
      </c>
      <c r="OW37" s="114" t="str">
        <f t="shared" si="1756"/>
        <v/>
      </c>
      <c r="OX37" s="107" t="str">
        <f t="shared" si="1756"/>
        <v/>
      </c>
      <c r="OY37" s="107" t="str">
        <f t="shared" si="1756"/>
        <v/>
      </c>
      <c r="OZ37" s="107" t="str">
        <f t="shared" si="1756"/>
        <v/>
      </c>
      <c r="PA37" s="107" t="str">
        <f t="shared" si="1756"/>
        <v/>
      </c>
      <c r="PB37" s="108" t="str">
        <f t="shared" si="1756"/>
        <v/>
      </c>
      <c r="PC37" s="114" t="str">
        <f t="shared" si="1756"/>
        <v/>
      </c>
      <c r="PD37" s="114" t="str">
        <f t="shared" si="1756"/>
        <v/>
      </c>
      <c r="PE37" s="107" t="str">
        <f t="shared" si="1756"/>
        <v/>
      </c>
      <c r="PF37" s="107" t="str">
        <f t="shared" si="1756"/>
        <v/>
      </c>
      <c r="PG37" s="107" t="str">
        <f t="shared" si="1756"/>
        <v/>
      </c>
      <c r="PH37" s="107" t="str">
        <f t="shared" si="1756"/>
        <v/>
      </c>
      <c r="PI37" s="108" t="str">
        <f t="shared" si="1756"/>
        <v/>
      </c>
      <c r="PJ37" s="114" t="str">
        <f t="shared" si="1756"/>
        <v/>
      </c>
      <c r="PK37" s="114" t="str">
        <f t="shared" si="1756"/>
        <v/>
      </c>
      <c r="PL37" s="107" t="str">
        <f t="shared" si="1756"/>
        <v/>
      </c>
      <c r="PM37" s="107" t="str">
        <f t="shared" si="1756"/>
        <v/>
      </c>
      <c r="PN37" s="107" t="str">
        <f t="shared" si="1756"/>
        <v/>
      </c>
      <c r="PO37" s="107" t="str">
        <f t="shared" si="1756"/>
        <v/>
      </c>
      <c r="PP37" s="108" t="str">
        <f t="shared" si="1756"/>
        <v/>
      </c>
      <c r="PQ37" s="114" t="str">
        <f t="shared" si="1756"/>
        <v/>
      </c>
      <c r="PR37" s="114" t="str">
        <f t="shared" si="1756"/>
        <v/>
      </c>
      <c r="PS37" s="107" t="str">
        <f t="shared" si="1756"/>
        <v/>
      </c>
      <c r="PT37" s="107" t="str">
        <f t="shared" si="1756"/>
        <v/>
      </c>
      <c r="PU37" s="107" t="str">
        <f t="shared" si="1756"/>
        <v/>
      </c>
      <c r="PV37" s="107" t="str">
        <f t="shared" si="1756"/>
        <v/>
      </c>
      <c r="PW37" s="108" t="str">
        <f t="shared" si="1756"/>
        <v/>
      </c>
      <c r="PX37" s="114" t="str">
        <f t="shared" si="1756"/>
        <v/>
      </c>
      <c r="PY37" s="114" t="str">
        <f t="shared" ref="PY37:SH37" si="1757">IF(PY34="休",TEXT(PY9,"yyyy,m"),"")</f>
        <v/>
      </c>
      <c r="PZ37" s="107" t="str">
        <f t="shared" si="1757"/>
        <v/>
      </c>
      <c r="QA37" s="107" t="str">
        <f t="shared" si="1757"/>
        <v/>
      </c>
      <c r="QB37" s="107" t="str">
        <f t="shared" si="1757"/>
        <v/>
      </c>
      <c r="QC37" s="107" t="str">
        <f t="shared" si="1757"/>
        <v/>
      </c>
      <c r="QD37" s="108" t="str">
        <f t="shared" si="1757"/>
        <v/>
      </c>
      <c r="QE37" s="114" t="str">
        <f t="shared" si="1757"/>
        <v/>
      </c>
      <c r="QF37" s="114" t="str">
        <f t="shared" si="1757"/>
        <v/>
      </c>
      <c r="QG37" s="107" t="str">
        <f t="shared" si="1757"/>
        <v/>
      </c>
      <c r="QH37" s="107" t="str">
        <f t="shared" si="1757"/>
        <v/>
      </c>
      <c r="QI37" s="107" t="str">
        <f t="shared" si="1757"/>
        <v/>
      </c>
      <c r="QJ37" s="107" t="str">
        <f t="shared" si="1757"/>
        <v/>
      </c>
      <c r="QK37" s="108" t="str">
        <f t="shared" si="1757"/>
        <v/>
      </c>
      <c r="QL37" s="114" t="str">
        <f t="shared" si="1757"/>
        <v/>
      </c>
      <c r="QM37" s="114" t="str">
        <f t="shared" si="1757"/>
        <v/>
      </c>
      <c r="QN37" s="107" t="str">
        <f t="shared" si="1757"/>
        <v/>
      </c>
      <c r="QO37" s="107" t="str">
        <f t="shared" si="1757"/>
        <v/>
      </c>
      <c r="QP37" s="107" t="str">
        <f t="shared" si="1757"/>
        <v/>
      </c>
      <c r="QQ37" s="107" t="str">
        <f t="shared" si="1757"/>
        <v/>
      </c>
      <c r="QR37" s="108" t="str">
        <f t="shared" si="1757"/>
        <v/>
      </c>
      <c r="QS37" s="114" t="str">
        <f t="shared" si="1757"/>
        <v/>
      </c>
      <c r="QT37" s="114" t="str">
        <f t="shared" si="1757"/>
        <v/>
      </c>
      <c r="QU37" s="107" t="str">
        <f t="shared" si="1757"/>
        <v/>
      </c>
      <c r="QV37" s="107" t="str">
        <f t="shared" si="1757"/>
        <v/>
      </c>
      <c r="QW37" s="107" t="str">
        <f t="shared" si="1757"/>
        <v/>
      </c>
      <c r="QX37" s="107" t="str">
        <f t="shared" si="1757"/>
        <v/>
      </c>
      <c r="QY37" s="108" t="str">
        <f t="shared" si="1757"/>
        <v/>
      </c>
      <c r="QZ37" s="114" t="str">
        <f t="shared" si="1757"/>
        <v/>
      </c>
      <c r="RA37" s="114" t="str">
        <f t="shared" si="1757"/>
        <v/>
      </c>
      <c r="RB37" s="107" t="str">
        <f t="shared" si="1757"/>
        <v/>
      </c>
      <c r="RC37" s="107" t="str">
        <f t="shared" si="1757"/>
        <v/>
      </c>
      <c r="RD37" s="107" t="str">
        <f t="shared" si="1757"/>
        <v/>
      </c>
      <c r="RE37" s="107" t="str">
        <f t="shared" si="1757"/>
        <v/>
      </c>
      <c r="RF37" s="108" t="str">
        <f t="shared" si="1757"/>
        <v/>
      </c>
      <c r="RG37" s="114" t="str">
        <f t="shared" si="1757"/>
        <v/>
      </c>
      <c r="RH37" s="114" t="str">
        <f t="shared" si="1757"/>
        <v/>
      </c>
      <c r="RI37" s="107" t="str">
        <f t="shared" si="1757"/>
        <v/>
      </c>
      <c r="RJ37" s="107" t="str">
        <f t="shared" si="1757"/>
        <v/>
      </c>
      <c r="RK37" s="107" t="str">
        <f t="shared" si="1757"/>
        <v/>
      </c>
      <c r="RL37" s="107" t="str">
        <f t="shared" si="1757"/>
        <v/>
      </c>
      <c r="RM37" s="108" t="str">
        <f t="shared" si="1757"/>
        <v/>
      </c>
      <c r="RN37" s="114" t="str">
        <f t="shared" si="1757"/>
        <v/>
      </c>
      <c r="RO37" s="114" t="str">
        <f t="shared" si="1757"/>
        <v/>
      </c>
      <c r="RP37" s="107" t="str">
        <f t="shared" si="1757"/>
        <v/>
      </c>
      <c r="RQ37" s="107" t="str">
        <f t="shared" si="1757"/>
        <v/>
      </c>
      <c r="RR37" s="107" t="str">
        <f t="shared" si="1757"/>
        <v/>
      </c>
      <c r="RS37" s="107" t="str">
        <f t="shared" si="1757"/>
        <v/>
      </c>
      <c r="RT37" s="108" t="str">
        <f t="shared" si="1757"/>
        <v/>
      </c>
      <c r="RU37" s="114" t="str">
        <f t="shared" si="1757"/>
        <v/>
      </c>
      <c r="RV37" s="114" t="str">
        <f t="shared" si="1757"/>
        <v/>
      </c>
      <c r="RW37" s="107" t="str">
        <f t="shared" si="1757"/>
        <v/>
      </c>
      <c r="RX37" s="107" t="str">
        <f t="shared" si="1757"/>
        <v/>
      </c>
      <c r="RY37" s="107" t="str">
        <f t="shared" si="1757"/>
        <v/>
      </c>
      <c r="RZ37" s="107" t="str">
        <f t="shared" si="1757"/>
        <v/>
      </c>
      <c r="SA37" s="108" t="str">
        <f t="shared" si="1757"/>
        <v/>
      </c>
      <c r="SB37" s="114" t="str">
        <f t="shared" si="1757"/>
        <v/>
      </c>
      <c r="SC37" s="114" t="str">
        <f t="shared" si="1757"/>
        <v/>
      </c>
      <c r="SD37" s="107" t="str">
        <f t="shared" si="1757"/>
        <v/>
      </c>
      <c r="SE37" s="107" t="str">
        <f t="shared" si="1757"/>
        <v/>
      </c>
      <c r="SF37" s="107" t="str">
        <f t="shared" si="1757"/>
        <v/>
      </c>
      <c r="SG37" s="107" t="str">
        <f t="shared" si="1757"/>
        <v/>
      </c>
      <c r="SH37" s="108" t="str">
        <f t="shared" si="1757"/>
        <v/>
      </c>
      <c r="SI37" s="114" t="str">
        <f t="shared" ref="SI37:UT37" si="1758">IF(SI34="休",TEXT(SI9,"yyyy,m"),"")</f>
        <v/>
      </c>
      <c r="SJ37" s="114" t="str">
        <f t="shared" si="1758"/>
        <v/>
      </c>
      <c r="SK37" s="107" t="str">
        <f t="shared" si="1758"/>
        <v/>
      </c>
      <c r="SL37" s="107" t="str">
        <f t="shared" si="1758"/>
        <v/>
      </c>
      <c r="SM37" s="107" t="str">
        <f t="shared" si="1758"/>
        <v/>
      </c>
      <c r="SN37" s="107" t="str">
        <f t="shared" si="1758"/>
        <v/>
      </c>
      <c r="SO37" s="108" t="str">
        <f t="shared" si="1758"/>
        <v/>
      </c>
      <c r="SP37" s="114" t="str">
        <f t="shared" si="1758"/>
        <v/>
      </c>
      <c r="SQ37" s="114" t="str">
        <f t="shared" si="1758"/>
        <v/>
      </c>
      <c r="SR37" s="107" t="str">
        <f t="shared" si="1758"/>
        <v/>
      </c>
      <c r="SS37" s="107" t="str">
        <f t="shared" si="1758"/>
        <v/>
      </c>
      <c r="ST37" s="107" t="str">
        <f t="shared" si="1758"/>
        <v/>
      </c>
      <c r="SU37" s="107" t="str">
        <f t="shared" si="1758"/>
        <v/>
      </c>
      <c r="SV37" s="108" t="str">
        <f t="shared" si="1758"/>
        <v/>
      </c>
      <c r="SW37" s="114" t="str">
        <f t="shared" si="1758"/>
        <v/>
      </c>
      <c r="SX37" s="114" t="str">
        <f t="shared" si="1758"/>
        <v/>
      </c>
      <c r="SY37" s="107" t="str">
        <f t="shared" si="1758"/>
        <v/>
      </c>
      <c r="SZ37" s="107" t="str">
        <f t="shared" si="1758"/>
        <v/>
      </c>
      <c r="TA37" s="107" t="str">
        <f t="shared" si="1758"/>
        <v/>
      </c>
      <c r="TB37" s="107" t="str">
        <f t="shared" si="1758"/>
        <v/>
      </c>
      <c r="TC37" s="108" t="str">
        <f t="shared" si="1758"/>
        <v/>
      </c>
      <c r="TD37" s="114" t="str">
        <f t="shared" si="1758"/>
        <v/>
      </c>
      <c r="TE37" s="114" t="str">
        <f t="shared" si="1758"/>
        <v/>
      </c>
      <c r="TF37" s="107" t="str">
        <f t="shared" si="1758"/>
        <v/>
      </c>
      <c r="TG37" s="107" t="str">
        <f t="shared" si="1758"/>
        <v/>
      </c>
      <c r="TH37" s="107" t="str">
        <f t="shared" si="1758"/>
        <v/>
      </c>
      <c r="TI37" s="107" t="str">
        <f t="shared" si="1758"/>
        <v/>
      </c>
      <c r="TJ37" s="108" t="str">
        <f t="shared" si="1758"/>
        <v/>
      </c>
      <c r="TK37" s="114" t="str">
        <f t="shared" si="1758"/>
        <v/>
      </c>
      <c r="TL37" s="114" t="str">
        <f t="shared" si="1758"/>
        <v/>
      </c>
      <c r="TM37" s="107" t="str">
        <f t="shared" si="1758"/>
        <v/>
      </c>
      <c r="TN37" s="107" t="str">
        <f t="shared" si="1758"/>
        <v/>
      </c>
      <c r="TO37" s="107" t="str">
        <f t="shared" si="1758"/>
        <v/>
      </c>
      <c r="TP37" s="107" t="str">
        <f t="shared" si="1758"/>
        <v/>
      </c>
      <c r="TQ37" s="108" t="str">
        <f t="shared" si="1758"/>
        <v/>
      </c>
      <c r="TR37" s="114" t="str">
        <f t="shared" si="1758"/>
        <v/>
      </c>
      <c r="TS37" s="114" t="str">
        <f t="shared" si="1758"/>
        <v/>
      </c>
      <c r="TT37" s="107" t="str">
        <f t="shared" si="1758"/>
        <v/>
      </c>
      <c r="TU37" s="107" t="str">
        <f t="shared" si="1758"/>
        <v/>
      </c>
      <c r="TV37" s="107" t="str">
        <f t="shared" si="1758"/>
        <v/>
      </c>
      <c r="TW37" s="107" t="str">
        <f t="shared" si="1758"/>
        <v/>
      </c>
      <c r="TX37" s="108" t="str">
        <f t="shared" si="1758"/>
        <v/>
      </c>
      <c r="TY37" s="114" t="str">
        <f t="shared" si="1758"/>
        <v/>
      </c>
      <c r="TZ37" s="114" t="str">
        <f t="shared" si="1758"/>
        <v/>
      </c>
      <c r="UA37" s="107" t="str">
        <f t="shared" si="1758"/>
        <v/>
      </c>
      <c r="UB37" s="107" t="str">
        <f t="shared" si="1758"/>
        <v/>
      </c>
      <c r="UC37" s="107" t="str">
        <f t="shared" si="1758"/>
        <v/>
      </c>
      <c r="UD37" s="107" t="str">
        <f t="shared" si="1758"/>
        <v/>
      </c>
      <c r="UE37" s="108" t="str">
        <f t="shared" si="1758"/>
        <v/>
      </c>
      <c r="UF37" s="114" t="str">
        <f t="shared" si="1758"/>
        <v/>
      </c>
      <c r="UG37" s="114" t="str">
        <f t="shared" si="1758"/>
        <v/>
      </c>
      <c r="UH37" s="107" t="str">
        <f t="shared" si="1758"/>
        <v/>
      </c>
      <c r="UI37" s="107" t="str">
        <f t="shared" si="1758"/>
        <v/>
      </c>
      <c r="UJ37" s="107" t="str">
        <f t="shared" si="1758"/>
        <v/>
      </c>
      <c r="UK37" s="107" t="str">
        <f t="shared" si="1758"/>
        <v/>
      </c>
      <c r="UL37" s="108" t="str">
        <f t="shared" si="1758"/>
        <v/>
      </c>
      <c r="UM37" s="114" t="str">
        <f t="shared" si="1758"/>
        <v/>
      </c>
      <c r="UN37" s="114" t="str">
        <f t="shared" si="1758"/>
        <v/>
      </c>
      <c r="UO37" s="107" t="str">
        <f t="shared" si="1758"/>
        <v/>
      </c>
      <c r="UP37" s="107" t="str">
        <f t="shared" si="1758"/>
        <v/>
      </c>
      <c r="UQ37" s="107" t="str">
        <f t="shared" si="1758"/>
        <v/>
      </c>
      <c r="UR37" s="107" t="str">
        <f t="shared" si="1758"/>
        <v/>
      </c>
      <c r="US37" s="108" t="str">
        <f t="shared" si="1758"/>
        <v/>
      </c>
      <c r="UT37" s="114" t="str">
        <f t="shared" si="1758"/>
        <v/>
      </c>
      <c r="UU37" s="114" t="str">
        <f t="shared" ref="UU37:XF37" si="1759">IF(UU34="休",TEXT(UU9,"yyyy,m"),"")</f>
        <v/>
      </c>
      <c r="UV37" s="107" t="str">
        <f t="shared" si="1759"/>
        <v/>
      </c>
      <c r="UW37" s="107" t="str">
        <f t="shared" si="1759"/>
        <v/>
      </c>
      <c r="UX37" s="107" t="str">
        <f t="shared" si="1759"/>
        <v/>
      </c>
      <c r="UY37" s="107" t="str">
        <f t="shared" si="1759"/>
        <v/>
      </c>
      <c r="UZ37" s="108" t="str">
        <f t="shared" si="1759"/>
        <v/>
      </c>
      <c r="VA37" s="114" t="str">
        <f t="shared" si="1759"/>
        <v/>
      </c>
      <c r="VB37" s="114" t="str">
        <f t="shared" si="1759"/>
        <v/>
      </c>
      <c r="VC37" s="107" t="str">
        <f t="shared" si="1759"/>
        <v/>
      </c>
      <c r="VD37" s="107" t="str">
        <f t="shared" si="1759"/>
        <v/>
      </c>
      <c r="VE37" s="107" t="str">
        <f t="shared" si="1759"/>
        <v/>
      </c>
      <c r="VF37" s="107" t="str">
        <f t="shared" si="1759"/>
        <v/>
      </c>
      <c r="VG37" s="108" t="str">
        <f t="shared" si="1759"/>
        <v/>
      </c>
      <c r="VH37" s="114" t="str">
        <f t="shared" si="1759"/>
        <v/>
      </c>
      <c r="VI37" s="114" t="str">
        <f t="shared" si="1759"/>
        <v/>
      </c>
      <c r="VJ37" s="107" t="str">
        <f t="shared" si="1759"/>
        <v/>
      </c>
      <c r="VK37" s="107" t="str">
        <f t="shared" si="1759"/>
        <v/>
      </c>
      <c r="VL37" s="107" t="str">
        <f t="shared" si="1759"/>
        <v/>
      </c>
      <c r="VM37" s="107" t="str">
        <f t="shared" si="1759"/>
        <v/>
      </c>
      <c r="VN37" s="108" t="str">
        <f t="shared" si="1759"/>
        <v/>
      </c>
      <c r="VO37" s="114" t="str">
        <f t="shared" si="1759"/>
        <v/>
      </c>
      <c r="VP37" s="114" t="str">
        <f t="shared" si="1759"/>
        <v/>
      </c>
      <c r="VQ37" s="107" t="str">
        <f t="shared" si="1759"/>
        <v/>
      </c>
      <c r="VR37" s="107" t="str">
        <f t="shared" si="1759"/>
        <v/>
      </c>
      <c r="VS37" s="107" t="str">
        <f t="shared" si="1759"/>
        <v/>
      </c>
      <c r="VT37" s="107" t="str">
        <f t="shared" si="1759"/>
        <v/>
      </c>
      <c r="VU37" s="108" t="str">
        <f t="shared" si="1759"/>
        <v/>
      </c>
      <c r="VV37" s="114" t="str">
        <f t="shared" si="1759"/>
        <v/>
      </c>
      <c r="VW37" s="114" t="str">
        <f t="shared" si="1759"/>
        <v/>
      </c>
      <c r="VX37" s="107" t="str">
        <f t="shared" si="1759"/>
        <v/>
      </c>
      <c r="VY37" s="107" t="str">
        <f t="shared" si="1759"/>
        <v/>
      </c>
      <c r="VZ37" s="107" t="str">
        <f t="shared" si="1759"/>
        <v/>
      </c>
      <c r="WA37" s="107" t="str">
        <f t="shared" si="1759"/>
        <v/>
      </c>
      <c r="WB37" s="108" t="str">
        <f t="shared" si="1759"/>
        <v/>
      </c>
      <c r="WC37" s="114" t="str">
        <f t="shared" si="1759"/>
        <v/>
      </c>
      <c r="WD37" s="114" t="str">
        <f t="shared" si="1759"/>
        <v/>
      </c>
      <c r="WE37" s="107" t="str">
        <f t="shared" si="1759"/>
        <v/>
      </c>
      <c r="WF37" s="107" t="str">
        <f t="shared" si="1759"/>
        <v/>
      </c>
      <c r="WG37" s="107" t="str">
        <f t="shared" si="1759"/>
        <v/>
      </c>
      <c r="WH37" s="107" t="str">
        <f t="shared" si="1759"/>
        <v/>
      </c>
      <c r="WI37" s="108" t="str">
        <f t="shared" si="1759"/>
        <v/>
      </c>
      <c r="WJ37" s="114" t="str">
        <f t="shared" si="1759"/>
        <v/>
      </c>
      <c r="WK37" s="114" t="str">
        <f t="shared" si="1759"/>
        <v/>
      </c>
      <c r="WL37" s="107" t="str">
        <f t="shared" si="1759"/>
        <v/>
      </c>
      <c r="WM37" s="107" t="str">
        <f t="shared" si="1759"/>
        <v/>
      </c>
      <c r="WN37" s="107" t="str">
        <f t="shared" si="1759"/>
        <v/>
      </c>
      <c r="WO37" s="107" t="str">
        <f t="shared" si="1759"/>
        <v/>
      </c>
      <c r="WP37" s="108" t="str">
        <f t="shared" si="1759"/>
        <v/>
      </c>
      <c r="WQ37" s="114" t="str">
        <f t="shared" si="1759"/>
        <v/>
      </c>
      <c r="WR37" s="114" t="str">
        <f t="shared" si="1759"/>
        <v/>
      </c>
      <c r="WS37" s="107" t="str">
        <f t="shared" si="1759"/>
        <v/>
      </c>
      <c r="WT37" s="107" t="str">
        <f t="shared" si="1759"/>
        <v/>
      </c>
      <c r="WU37" s="107" t="str">
        <f t="shared" si="1759"/>
        <v/>
      </c>
      <c r="WV37" s="107" t="str">
        <f t="shared" si="1759"/>
        <v/>
      </c>
      <c r="WW37" s="108" t="str">
        <f t="shared" si="1759"/>
        <v/>
      </c>
      <c r="WX37" s="114" t="str">
        <f t="shared" si="1759"/>
        <v/>
      </c>
      <c r="WY37" s="114" t="str">
        <f t="shared" si="1759"/>
        <v/>
      </c>
      <c r="WZ37" s="107" t="str">
        <f t="shared" si="1759"/>
        <v/>
      </c>
      <c r="XA37" s="107" t="str">
        <f t="shared" si="1759"/>
        <v/>
      </c>
      <c r="XB37" s="107" t="str">
        <f t="shared" si="1759"/>
        <v/>
      </c>
      <c r="XC37" s="107" t="str">
        <f t="shared" si="1759"/>
        <v/>
      </c>
      <c r="XD37" s="108" t="str">
        <f t="shared" si="1759"/>
        <v/>
      </c>
      <c r="XE37" s="114" t="str">
        <f t="shared" si="1759"/>
        <v/>
      </c>
      <c r="XF37" s="114" t="str">
        <f t="shared" si="1759"/>
        <v/>
      </c>
      <c r="XG37" s="107" t="str">
        <f t="shared" ref="XG37:ZR37" si="1760">IF(XG34="休",TEXT(XG9,"yyyy,m"),"")</f>
        <v/>
      </c>
      <c r="XH37" s="107" t="str">
        <f t="shared" si="1760"/>
        <v/>
      </c>
      <c r="XI37" s="107" t="str">
        <f t="shared" si="1760"/>
        <v/>
      </c>
      <c r="XJ37" s="107" t="str">
        <f t="shared" si="1760"/>
        <v/>
      </c>
      <c r="XK37" s="108" t="str">
        <f t="shared" si="1760"/>
        <v/>
      </c>
      <c r="XL37" s="114" t="str">
        <f t="shared" si="1760"/>
        <v/>
      </c>
      <c r="XM37" s="114" t="str">
        <f t="shared" si="1760"/>
        <v/>
      </c>
      <c r="XN37" s="107" t="str">
        <f t="shared" si="1760"/>
        <v/>
      </c>
      <c r="XO37" s="107" t="str">
        <f t="shared" si="1760"/>
        <v/>
      </c>
      <c r="XP37" s="107" t="str">
        <f t="shared" si="1760"/>
        <v/>
      </c>
      <c r="XQ37" s="107" t="str">
        <f t="shared" si="1760"/>
        <v/>
      </c>
      <c r="XR37" s="108" t="str">
        <f t="shared" si="1760"/>
        <v/>
      </c>
      <c r="XS37" s="114" t="str">
        <f t="shared" si="1760"/>
        <v/>
      </c>
      <c r="XT37" s="114" t="str">
        <f t="shared" si="1760"/>
        <v/>
      </c>
      <c r="XU37" s="107" t="str">
        <f t="shared" si="1760"/>
        <v/>
      </c>
      <c r="XV37" s="107" t="str">
        <f t="shared" si="1760"/>
        <v/>
      </c>
      <c r="XW37" s="107" t="str">
        <f t="shared" si="1760"/>
        <v/>
      </c>
      <c r="XX37" s="107" t="str">
        <f t="shared" si="1760"/>
        <v/>
      </c>
      <c r="XY37" s="108" t="str">
        <f t="shared" si="1760"/>
        <v/>
      </c>
      <c r="XZ37" s="114" t="str">
        <f t="shared" si="1760"/>
        <v/>
      </c>
      <c r="YA37" s="114" t="str">
        <f t="shared" si="1760"/>
        <v/>
      </c>
      <c r="YB37" s="107" t="str">
        <f t="shared" si="1760"/>
        <v/>
      </c>
      <c r="YC37" s="107" t="str">
        <f t="shared" si="1760"/>
        <v/>
      </c>
      <c r="YD37" s="107" t="str">
        <f t="shared" si="1760"/>
        <v/>
      </c>
      <c r="YE37" s="107" t="str">
        <f t="shared" si="1760"/>
        <v/>
      </c>
      <c r="YF37" s="108" t="str">
        <f t="shared" si="1760"/>
        <v/>
      </c>
      <c r="YG37" s="114" t="str">
        <f t="shared" si="1760"/>
        <v/>
      </c>
      <c r="YH37" s="114" t="str">
        <f t="shared" si="1760"/>
        <v/>
      </c>
      <c r="YI37" s="107" t="str">
        <f t="shared" si="1760"/>
        <v/>
      </c>
      <c r="YJ37" s="107" t="str">
        <f t="shared" si="1760"/>
        <v/>
      </c>
      <c r="YK37" s="107" t="str">
        <f t="shared" si="1760"/>
        <v/>
      </c>
      <c r="YL37" s="107" t="str">
        <f t="shared" si="1760"/>
        <v/>
      </c>
      <c r="YM37" s="108" t="str">
        <f t="shared" si="1760"/>
        <v/>
      </c>
      <c r="YN37" s="114" t="str">
        <f t="shared" si="1760"/>
        <v/>
      </c>
      <c r="YO37" s="114" t="str">
        <f t="shared" si="1760"/>
        <v/>
      </c>
      <c r="YP37" s="107" t="str">
        <f t="shared" si="1760"/>
        <v/>
      </c>
      <c r="YQ37" s="107" t="str">
        <f t="shared" si="1760"/>
        <v/>
      </c>
      <c r="YR37" s="107" t="str">
        <f t="shared" si="1760"/>
        <v/>
      </c>
      <c r="YS37" s="107" t="str">
        <f t="shared" si="1760"/>
        <v/>
      </c>
      <c r="YT37" s="108" t="str">
        <f t="shared" si="1760"/>
        <v/>
      </c>
      <c r="YU37" s="114" t="str">
        <f t="shared" si="1760"/>
        <v/>
      </c>
      <c r="YV37" s="114" t="str">
        <f t="shared" si="1760"/>
        <v/>
      </c>
      <c r="YW37" s="107" t="str">
        <f t="shared" si="1760"/>
        <v/>
      </c>
      <c r="YX37" s="107" t="str">
        <f t="shared" si="1760"/>
        <v/>
      </c>
      <c r="YY37" s="107" t="str">
        <f t="shared" si="1760"/>
        <v/>
      </c>
      <c r="YZ37" s="107" t="str">
        <f t="shared" si="1760"/>
        <v/>
      </c>
      <c r="ZA37" s="108" t="str">
        <f t="shared" si="1760"/>
        <v/>
      </c>
      <c r="ZB37" s="114" t="str">
        <f t="shared" si="1760"/>
        <v/>
      </c>
      <c r="ZC37" s="114" t="str">
        <f t="shared" si="1760"/>
        <v/>
      </c>
      <c r="ZD37" s="107" t="str">
        <f t="shared" si="1760"/>
        <v/>
      </c>
      <c r="ZE37" s="107" t="str">
        <f t="shared" si="1760"/>
        <v/>
      </c>
      <c r="ZF37" s="107" t="str">
        <f t="shared" si="1760"/>
        <v/>
      </c>
      <c r="ZG37" s="107" t="str">
        <f t="shared" si="1760"/>
        <v/>
      </c>
      <c r="ZH37" s="108" t="str">
        <f t="shared" si="1760"/>
        <v/>
      </c>
      <c r="ZI37" s="114" t="str">
        <f t="shared" si="1760"/>
        <v/>
      </c>
      <c r="ZJ37" s="114" t="str">
        <f t="shared" si="1760"/>
        <v/>
      </c>
      <c r="ZK37" s="107" t="str">
        <f t="shared" si="1760"/>
        <v/>
      </c>
      <c r="ZL37" s="107" t="str">
        <f t="shared" si="1760"/>
        <v/>
      </c>
      <c r="ZM37" s="107" t="str">
        <f t="shared" si="1760"/>
        <v/>
      </c>
      <c r="ZN37" s="107" t="str">
        <f t="shared" si="1760"/>
        <v/>
      </c>
      <c r="ZO37" s="108" t="str">
        <f t="shared" si="1760"/>
        <v/>
      </c>
      <c r="ZP37" s="114" t="str">
        <f t="shared" si="1760"/>
        <v/>
      </c>
      <c r="ZQ37" s="114" t="str">
        <f t="shared" si="1760"/>
        <v/>
      </c>
      <c r="ZR37" s="107" t="str">
        <f t="shared" si="1760"/>
        <v/>
      </c>
      <c r="ZS37" s="107" t="str">
        <f t="shared" ref="ZS37:ACD37" si="1761">IF(ZS34="休",TEXT(ZS9,"yyyy,m"),"")</f>
        <v/>
      </c>
      <c r="ZT37" s="107" t="str">
        <f t="shared" si="1761"/>
        <v/>
      </c>
      <c r="ZU37" s="107" t="str">
        <f t="shared" si="1761"/>
        <v/>
      </c>
      <c r="ZV37" s="108" t="str">
        <f t="shared" si="1761"/>
        <v/>
      </c>
      <c r="ZW37" s="114" t="str">
        <f t="shared" si="1761"/>
        <v/>
      </c>
      <c r="ZX37" s="114" t="str">
        <f t="shared" si="1761"/>
        <v/>
      </c>
      <c r="ZY37" s="107" t="str">
        <f t="shared" si="1761"/>
        <v/>
      </c>
      <c r="ZZ37" s="107" t="str">
        <f t="shared" si="1761"/>
        <v/>
      </c>
      <c r="AAA37" s="107" t="str">
        <f t="shared" si="1761"/>
        <v/>
      </c>
      <c r="AAB37" s="107" t="str">
        <f t="shared" si="1761"/>
        <v/>
      </c>
      <c r="AAC37" s="108" t="str">
        <f t="shared" si="1761"/>
        <v/>
      </c>
      <c r="AAD37" s="114" t="str">
        <f t="shared" si="1761"/>
        <v/>
      </c>
      <c r="AAE37" s="114" t="str">
        <f t="shared" si="1761"/>
        <v/>
      </c>
      <c r="AAF37" s="107" t="str">
        <f t="shared" si="1761"/>
        <v/>
      </c>
      <c r="AAG37" s="107" t="str">
        <f t="shared" si="1761"/>
        <v/>
      </c>
      <c r="AAH37" s="107" t="str">
        <f t="shared" si="1761"/>
        <v/>
      </c>
      <c r="AAI37" s="107" t="str">
        <f t="shared" si="1761"/>
        <v/>
      </c>
      <c r="AAJ37" s="108" t="str">
        <f t="shared" si="1761"/>
        <v/>
      </c>
      <c r="AAK37" s="114" t="str">
        <f t="shared" si="1761"/>
        <v/>
      </c>
      <c r="AAL37" s="114" t="str">
        <f t="shared" si="1761"/>
        <v/>
      </c>
      <c r="AAM37" s="107" t="str">
        <f t="shared" si="1761"/>
        <v/>
      </c>
      <c r="AAN37" s="107" t="str">
        <f t="shared" si="1761"/>
        <v/>
      </c>
      <c r="AAO37" s="107" t="str">
        <f t="shared" si="1761"/>
        <v/>
      </c>
      <c r="AAP37" s="107" t="str">
        <f t="shared" si="1761"/>
        <v/>
      </c>
      <c r="AAQ37" s="108" t="str">
        <f t="shared" si="1761"/>
        <v/>
      </c>
      <c r="AAR37" s="114" t="str">
        <f t="shared" si="1761"/>
        <v/>
      </c>
      <c r="AAS37" s="114" t="str">
        <f t="shared" si="1761"/>
        <v/>
      </c>
      <c r="AAT37" s="107" t="str">
        <f t="shared" si="1761"/>
        <v/>
      </c>
      <c r="AAU37" s="107" t="str">
        <f t="shared" si="1761"/>
        <v/>
      </c>
      <c r="AAV37" s="107" t="str">
        <f t="shared" si="1761"/>
        <v/>
      </c>
      <c r="AAW37" s="107" t="str">
        <f t="shared" si="1761"/>
        <v/>
      </c>
      <c r="AAX37" s="108" t="str">
        <f t="shared" si="1761"/>
        <v/>
      </c>
      <c r="AAY37" s="114" t="str">
        <f t="shared" si="1761"/>
        <v/>
      </c>
      <c r="AAZ37" s="114" t="str">
        <f t="shared" si="1761"/>
        <v/>
      </c>
      <c r="ABA37" s="107" t="str">
        <f t="shared" si="1761"/>
        <v/>
      </c>
      <c r="ABB37" s="107" t="str">
        <f t="shared" si="1761"/>
        <v/>
      </c>
      <c r="ABC37" s="107" t="str">
        <f t="shared" si="1761"/>
        <v/>
      </c>
      <c r="ABD37" s="107" t="str">
        <f t="shared" si="1761"/>
        <v/>
      </c>
      <c r="ABE37" s="108" t="str">
        <f t="shared" si="1761"/>
        <v/>
      </c>
      <c r="ABF37" s="114" t="str">
        <f t="shared" si="1761"/>
        <v/>
      </c>
      <c r="ABG37" s="114" t="str">
        <f t="shared" si="1761"/>
        <v/>
      </c>
      <c r="ABH37" s="107" t="str">
        <f t="shared" si="1761"/>
        <v/>
      </c>
      <c r="ABI37" s="107" t="str">
        <f t="shared" si="1761"/>
        <v/>
      </c>
      <c r="ABJ37" s="107" t="str">
        <f t="shared" si="1761"/>
        <v/>
      </c>
      <c r="ABK37" s="107" t="str">
        <f t="shared" si="1761"/>
        <v/>
      </c>
      <c r="ABL37" s="108" t="str">
        <f t="shared" si="1761"/>
        <v/>
      </c>
      <c r="ABM37" s="114" t="str">
        <f t="shared" si="1761"/>
        <v/>
      </c>
      <c r="ABN37" s="114" t="str">
        <f t="shared" si="1761"/>
        <v/>
      </c>
      <c r="ABO37" s="107" t="str">
        <f t="shared" si="1761"/>
        <v/>
      </c>
      <c r="ABP37" s="107" t="str">
        <f t="shared" si="1761"/>
        <v/>
      </c>
      <c r="ABQ37" s="107" t="str">
        <f t="shared" si="1761"/>
        <v/>
      </c>
      <c r="ABR37" s="107" t="str">
        <f t="shared" si="1761"/>
        <v/>
      </c>
      <c r="ABS37" s="108" t="str">
        <f t="shared" si="1761"/>
        <v/>
      </c>
      <c r="ABT37" s="114" t="str">
        <f t="shared" si="1761"/>
        <v/>
      </c>
      <c r="ABU37" s="114" t="str">
        <f t="shared" si="1761"/>
        <v/>
      </c>
      <c r="ABV37" s="107" t="str">
        <f t="shared" si="1761"/>
        <v/>
      </c>
      <c r="ABW37" s="107" t="str">
        <f t="shared" si="1761"/>
        <v/>
      </c>
      <c r="ABX37" s="107" t="str">
        <f t="shared" si="1761"/>
        <v/>
      </c>
      <c r="ABY37" s="107" t="str">
        <f t="shared" si="1761"/>
        <v/>
      </c>
      <c r="ABZ37" s="108" t="str">
        <f t="shared" si="1761"/>
        <v/>
      </c>
      <c r="ACA37" s="114" t="str">
        <f t="shared" si="1761"/>
        <v/>
      </c>
      <c r="ACB37" s="114" t="str">
        <f t="shared" si="1761"/>
        <v/>
      </c>
      <c r="ACC37" s="107" t="str">
        <f t="shared" si="1761"/>
        <v/>
      </c>
      <c r="ACD37" s="107" t="str">
        <f t="shared" si="1761"/>
        <v/>
      </c>
      <c r="ACE37" s="107" t="str">
        <f t="shared" ref="ACE37:AEP37" si="1762">IF(ACE34="休",TEXT(ACE9,"yyyy,m"),"")</f>
        <v/>
      </c>
      <c r="ACF37" s="107" t="str">
        <f t="shared" si="1762"/>
        <v/>
      </c>
      <c r="ACG37" s="108" t="str">
        <f t="shared" si="1762"/>
        <v/>
      </c>
      <c r="ACH37" s="114" t="str">
        <f t="shared" si="1762"/>
        <v/>
      </c>
      <c r="ACI37" s="114" t="str">
        <f t="shared" si="1762"/>
        <v/>
      </c>
      <c r="ACJ37" s="107" t="str">
        <f t="shared" si="1762"/>
        <v/>
      </c>
      <c r="ACK37" s="107" t="str">
        <f t="shared" si="1762"/>
        <v/>
      </c>
      <c r="ACL37" s="107" t="str">
        <f t="shared" si="1762"/>
        <v/>
      </c>
      <c r="ACM37" s="107" t="str">
        <f t="shared" si="1762"/>
        <v/>
      </c>
      <c r="ACN37" s="108" t="str">
        <f t="shared" si="1762"/>
        <v/>
      </c>
      <c r="ACO37" s="114" t="str">
        <f t="shared" si="1762"/>
        <v/>
      </c>
      <c r="ACP37" s="114" t="str">
        <f t="shared" si="1762"/>
        <v/>
      </c>
      <c r="ACQ37" s="107" t="str">
        <f t="shared" si="1762"/>
        <v/>
      </c>
      <c r="ACR37" s="107" t="str">
        <f t="shared" si="1762"/>
        <v/>
      </c>
      <c r="ACS37" s="107" t="str">
        <f t="shared" si="1762"/>
        <v/>
      </c>
      <c r="ACT37" s="107" t="str">
        <f t="shared" si="1762"/>
        <v/>
      </c>
      <c r="ACU37" s="108" t="str">
        <f t="shared" si="1762"/>
        <v/>
      </c>
      <c r="ACV37" s="114" t="str">
        <f t="shared" si="1762"/>
        <v/>
      </c>
      <c r="ACW37" s="114" t="str">
        <f t="shared" si="1762"/>
        <v/>
      </c>
      <c r="ACX37" s="107" t="str">
        <f t="shared" si="1762"/>
        <v/>
      </c>
      <c r="ACY37" s="107" t="str">
        <f t="shared" si="1762"/>
        <v/>
      </c>
      <c r="ACZ37" s="107" t="str">
        <f t="shared" si="1762"/>
        <v/>
      </c>
      <c r="ADA37" s="107" t="str">
        <f t="shared" si="1762"/>
        <v/>
      </c>
      <c r="ADB37" s="108" t="str">
        <f t="shared" si="1762"/>
        <v/>
      </c>
      <c r="ADC37" s="114" t="str">
        <f t="shared" si="1762"/>
        <v/>
      </c>
      <c r="ADD37" s="114" t="str">
        <f t="shared" si="1762"/>
        <v/>
      </c>
      <c r="ADE37" s="107" t="str">
        <f t="shared" si="1762"/>
        <v/>
      </c>
      <c r="ADF37" s="107" t="str">
        <f t="shared" si="1762"/>
        <v/>
      </c>
      <c r="ADG37" s="107" t="str">
        <f t="shared" si="1762"/>
        <v/>
      </c>
      <c r="ADH37" s="107" t="str">
        <f t="shared" si="1762"/>
        <v/>
      </c>
      <c r="ADI37" s="108" t="str">
        <f t="shared" si="1762"/>
        <v/>
      </c>
      <c r="ADJ37" s="114" t="str">
        <f t="shared" si="1762"/>
        <v/>
      </c>
      <c r="ADK37" s="114" t="str">
        <f t="shared" si="1762"/>
        <v/>
      </c>
      <c r="ADL37" s="107" t="str">
        <f t="shared" si="1762"/>
        <v/>
      </c>
      <c r="ADM37" s="107" t="str">
        <f t="shared" si="1762"/>
        <v/>
      </c>
      <c r="ADN37" s="107" t="str">
        <f t="shared" si="1762"/>
        <v/>
      </c>
      <c r="ADO37" s="107" t="str">
        <f t="shared" si="1762"/>
        <v/>
      </c>
      <c r="ADP37" s="108" t="str">
        <f t="shared" si="1762"/>
        <v/>
      </c>
      <c r="ADQ37" s="114" t="str">
        <f t="shared" si="1762"/>
        <v/>
      </c>
      <c r="ADR37" s="114" t="str">
        <f t="shared" si="1762"/>
        <v/>
      </c>
      <c r="ADS37" s="107" t="str">
        <f t="shared" si="1762"/>
        <v/>
      </c>
      <c r="ADT37" s="107" t="str">
        <f t="shared" si="1762"/>
        <v/>
      </c>
      <c r="ADU37" s="107" t="str">
        <f t="shared" si="1762"/>
        <v/>
      </c>
      <c r="ADV37" s="107" t="str">
        <f t="shared" si="1762"/>
        <v/>
      </c>
      <c r="ADW37" s="108" t="str">
        <f t="shared" si="1762"/>
        <v/>
      </c>
      <c r="ADX37" s="114" t="str">
        <f t="shared" si="1762"/>
        <v/>
      </c>
      <c r="ADY37" s="114" t="str">
        <f t="shared" si="1762"/>
        <v/>
      </c>
      <c r="ADZ37" s="107" t="str">
        <f t="shared" si="1762"/>
        <v/>
      </c>
      <c r="AEA37" s="107" t="str">
        <f t="shared" si="1762"/>
        <v/>
      </c>
      <c r="AEB37" s="107" t="str">
        <f t="shared" si="1762"/>
        <v/>
      </c>
      <c r="AEC37" s="107" t="str">
        <f t="shared" si="1762"/>
        <v/>
      </c>
      <c r="AED37" s="108" t="str">
        <f t="shared" si="1762"/>
        <v/>
      </c>
      <c r="AEE37" s="114" t="str">
        <f t="shared" si="1762"/>
        <v/>
      </c>
      <c r="AEF37" s="114" t="str">
        <f t="shared" si="1762"/>
        <v/>
      </c>
      <c r="AEG37" s="107" t="str">
        <f t="shared" si="1762"/>
        <v/>
      </c>
      <c r="AEH37" s="107" t="str">
        <f t="shared" si="1762"/>
        <v/>
      </c>
      <c r="AEI37" s="107" t="str">
        <f t="shared" si="1762"/>
        <v/>
      </c>
      <c r="AEJ37" s="107" t="str">
        <f t="shared" si="1762"/>
        <v/>
      </c>
      <c r="AEK37" s="108" t="str">
        <f t="shared" si="1762"/>
        <v/>
      </c>
      <c r="AEL37" s="114" t="str">
        <f t="shared" si="1762"/>
        <v/>
      </c>
      <c r="AEM37" s="114" t="str">
        <f t="shared" si="1762"/>
        <v/>
      </c>
      <c r="AEN37" s="107" t="str">
        <f t="shared" si="1762"/>
        <v/>
      </c>
      <c r="AEO37" s="107" t="str">
        <f t="shared" si="1762"/>
        <v/>
      </c>
      <c r="AEP37" s="107" t="str">
        <f t="shared" si="1762"/>
        <v/>
      </c>
      <c r="AEQ37" s="107" t="str">
        <f t="shared" ref="AEQ37:AHB37" si="1763">IF(AEQ34="休",TEXT(AEQ9,"yyyy,m"),"")</f>
        <v/>
      </c>
      <c r="AER37" s="108" t="str">
        <f t="shared" si="1763"/>
        <v/>
      </c>
      <c r="AES37" s="114" t="str">
        <f t="shared" si="1763"/>
        <v/>
      </c>
      <c r="AET37" s="114" t="str">
        <f t="shared" si="1763"/>
        <v/>
      </c>
      <c r="AEU37" s="107" t="str">
        <f t="shared" si="1763"/>
        <v/>
      </c>
      <c r="AEV37" s="107" t="str">
        <f t="shared" si="1763"/>
        <v/>
      </c>
      <c r="AEW37" s="107" t="str">
        <f t="shared" si="1763"/>
        <v/>
      </c>
      <c r="AEX37" s="107" t="str">
        <f t="shared" si="1763"/>
        <v/>
      </c>
      <c r="AEY37" s="108" t="str">
        <f t="shared" si="1763"/>
        <v/>
      </c>
      <c r="AEZ37" s="114" t="str">
        <f t="shared" si="1763"/>
        <v/>
      </c>
      <c r="AFA37" s="114" t="str">
        <f t="shared" si="1763"/>
        <v/>
      </c>
      <c r="AFB37" s="107" t="str">
        <f t="shared" si="1763"/>
        <v/>
      </c>
      <c r="AFC37" s="107" t="str">
        <f t="shared" si="1763"/>
        <v/>
      </c>
      <c r="AFD37" s="107" t="str">
        <f t="shared" si="1763"/>
        <v/>
      </c>
      <c r="AFE37" s="107" t="str">
        <f t="shared" si="1763"/>
        <v/>
      </c>
      <c r="AFF37" s="108" t="str">
        <f t="shared" si="1763"/>
        <v/>
      </c>
      <c r="AFG37" s="114" t="str">
        <f t="shared" si="1763"/>
        <v/>
      </c>
      <c r="AFH37" s="114" t="str">
        <f t="shared" si="1763"/>
        <v/>
      </c>
      <c r="AFI37" s="107" t="str">
        <f t="shared" si="1763"/>
        <v/>
      </c>
      <c r="AFJ37" s="107" t="str">
        <f t="shared" si="1763"/>
        <v/>
      </c>
      <c r="AFK37" s="107" t="str">
        <f t="shared" si="1763"/>
        <v/>
      </c>
      <c r="AFL37" s="107" t="str">
        <f t="shared" si="1763"/>
        <v/>
      </c>
      <c r="AFM37" s="108" t="str">
        <f t="shared" si="1763"/>
        <v/>
      </c>
      <c r="AFN37" s="114" t="str">
        <f t="shared" si="1763"/>
        <v/>
      </c>
      <c r="AFO37" s="114" t="str">
        <f t="shared" si="1763"/>
        <v/>
      </c>
      <c r="AFP37" s="107" t="str">
        <f t="shared" si="1763"/>
        <v/>
      </c>
      <c r="AFQ37" s="107" t="str">
        <f t="shared" si="1763"/>
        <v/>
      </c>
      <c r="AFR37" s="107" t="str">
        <f t="shared" si="1763"/>
        <v/>
      </c>
      <c r="AFS37" s="107" t="str">
        <f t="shared" si="1763"/>
        <v/>
      </c>
      <c r="AFT37" s="108" t="str">
        <f t="shared" si="1763"/>
        <v/>
      </c>
      <c r="AFU37" s="114" t="str">
        <f t="shared" si="1763"/>
        <v/>
      </c>
      <c r="AFV37" s="114" t="str">
        <f t="shared" si="1763"/>
        <v/>
      </c>
      <c r="AFW37" s="107" t="str">
        <f t="shared" si="1763"/>
        <v/>
      </c>
      <c r="AFX37" s="107" t="str">
        <f t="shared" si="1763"/>
        <v/>
      </c>
      <c r="AFY37" s="107" t="str">
        <f t="shared" si="1763"/>
        <v/>
      </c>
      <c r="AFZ37" s="107" t="str">
        <f t="shared" si="1763"/>
        <v/>
      </c>
      <c r="AGA37" s="108" t="str">
        <f t="shared" si="1763"/>
        <v/>
      </c>
      <c r="AGB37" s="114" t="str">
        <f t="shared" si="1763"/>
        <v/>
      </c>
      <c r="AGC37" s="114" t="str">
        <f t="shared" si="1763"/>
        <v/>
      </c>
      <c r="AGD37" s="107" t="str">
        <f t="shared" si="1763"/>
        <v/>
      </c>
      <c r="AGE37" s="107" t="str">
        <f t="shared" si="1763"/>
        <v/>
      </c>
      <c r="AGF37" s="107" t="str">
        <f t="shared" si="1763"/>
        <v/>
      </c>
      <c r="AGG37" s="107" t="str">
        <f t="shared" si="1763"/>
        <v/>
      </c>
      <c r="AGH37" s="108" t="str">
        <f t="shared" si="1763"/>
        <v/>
      </c>
      <c r="AGI37" s="114" t="str">
        <f t="shared" si="1763"/>
        <v/>
      </c>
      <c r="AGJ37" s="114" t="str">
        <f t="shared" si="1763"/>
        <v/>
      </c>
      <c r="AGK37" s="107" t="str">
        <f t="shared" si="1763"/>
        <v/>
      </c>
      <c r="AGL37" s="107" t="str">
        <f t="shared" si="1763"/>
        <v/>
      </c>
      <c r="AGM37" s="107" t="str">
        <f t="shared" si="1763"/>
        <v/>
      </c>
      <c r="AGN37" s="107" t="str">
        <f t="shared" si="1763"/>
        <v/>
      </c>
      <c r="AGO37" s="108" t="str">
        <f t="shared" si="1763"/>
        <v/>
      </c>
      <c r="AGP37" s="114" t="str">
        <f t="shared" si="1763"/>
        <v/>
      </c>
      <c r="AGQ37" s="114" t="str">
        <f t="shared" si="1763"/>
        <v/>
      </c>
      <c r="AGR37" s="107" t="str">
        <f t="shared" si="1763"/>
        <v/>
      </c>
      <c r="AGS37" s="107" t="str">
        <f t="shared" si="1763"/>
        <v/>
      </c>
      <c r="AGT37" s="107" t="str">
        <f t="shared" si="1763"/>
        <v/>
      </c>
      <c r="AGU37" s="107" t="str">
        <f t="shared" si="1763"/>
        <v/>
      </c>
      <c r="AGV37" s="108" t="str">
        <f t="shared" si="1763"/>
        <v/>
      </c>
      <c r="AGW37" s="114" t="str">
        <f t="shared" si="1763"/>
        <v/>
      </c>
      <c r="AGX37" s="114" t="str">
        <f t="shared" si="1763"/>
        <v/>
      </c>
      <c r="AGY37" s="107" t="str">
        <f t="shared" si="1763"/>
        <v/>
      </c>
      <c r="AGZ37" s="107" t="str">
        <f t="shared" si="1763"/>
        <v/>
      </c>
      <c r="AHA37" s="107" t="str">
        <f t="shared" si="1763"/>
        <v/>
      </c>
      <c r="AHB37" s="107" t="str">
        <f t="shared" si="1763"/>
        <v/>
      </c>
      <c r="AHC37" s="108" t="str">
        <f t="shared" ref="AHC37:AJN37" si="1764">IF(AHC34="休",TEXT(AHC9,"yyyy,m"),"")</f>
        <v/>
      </c>
      <c r="AHD37" s="114" t="str">
        <f t="shared" si="1764"/>
        <v/>
      </c>
      <c r="AHE37" s="114" t="str">
        <f t="shared" si="1764"/>
        <v/>
      </c>
      <c r="AHF37" s="107" t="str">
        <f t="shared" si="1764"/>
        <v/>
      </c>
      <c r="AHG37" s="107" t="str">
        <f t="shared" si="1764"/>
        <v/>
      </c>
      <c r="AHH37" s="107" t="str">
        <f t="shared" si="1764"/>
        <v/>
      </c>
      <c r="AHI37" s="107" t="str">
        <f t="shared" si="1764"/>
        <v/>
      </c>
      <c r="AHJ37" s="108" t="str">
        <f t="shared" si="1764"/>
        <v/>
      </c>
      <c r="AHK37" s="114" t="str">
        <f t="shared" si="1764"/>
        <v/>
      </c>
      <c r="AHL37" s="114" t="str">
        <f t="shared" si="1764"/>
        <v/>
      </c>
      <c r="AHM37" s="107" t="str">
        <f t="shared" si="1764"/>
        <v/>
      </c>
      <c r="AHN37" s="107" t="str">
        <f t="shared" si="1764"/>
        <v/>
      </c>
      <c r="AHO37" s="107" t="str">
        <f t="shared" si="1764"/>
        <v/>
      </c>
      <c r="AHP37" s="107" t="str">
        <f t="shared" si="1764"/>
        <v/>
      </c>
      <c r="AHQ37" s="108" t="str">
        <f t="shared" si="1764"/>
        <v/>
      </c>
      <c r="AHR37" s="114" t="str">
        <f t="shared" si="1764"/>
        <v/>
      </c>
      <c r="AHS37" s="114" t="str">
        <f t="shared" si="1764"/>
        <v/>
      </c>
      <c r="AHT37" s="107" t="str">
        <f t="shared" si="1764"/>
        <v/>
      </c>
      <c r="AHU37" s="107" t="str">
        <f t="shared" si="1764"/>
        <v/>
      </c>
      <c r="AHV37" s="107" t="str">
        <f t="shared" si="1764"/>
        <v/>
      </c>
      <c r="AHW37" s="107" t="str">
        <f t="shared" si="1764"/>
        <v/>
      </c>
      <c r="AHX37" s="108" t="str">
        <f t="shared" si="1764"/>
        <v/>
      </c>
      <c r="AHY37" s="114" t="str">
        <f t="shared" si="1764"/>
        <v/>
      </c>
      <c r="AHZ37" s="114" t="str">
        <f t="shared" si="1764"/>
        <v/>
      </c>
      <c r="AIA37" s="107" t="str">
        <f t="shared" si="1764"/>
        <v/>
      </c>
      <c r="AIB37" s="107" t="str">
        <f t="shared" si="1764"/>
        <v/>
      </c>
      <c r="AIC37" s="107" t="str">
        <f t="shared" si="1764"/>
        <v/>
      </c>
      <c r="AID37" s="107" t="str">
        <f t="shared" si="1764"/>
        <v/>
      </c>
      <c r="AIE37" s="108" t="str">
        <f t="shared" si="1764"/>
        <v/>
      </c>
      <c r="AIF37" s="114" t="str">
        <f t="shared" si="1764"/>
        <v/>
      </c>
      <c r="AIG37" s="114" t="str">
        <f t="shared" si="1764"/>
        <v/>
      </c>
      <c r="AIH37" s="107" t="str">
        <f t="shared" si="1764"/>
        <v/>
      </c>
      <c r="AII37" s="107" t="str">
        <f t="shared" si="1764"/>
        <v/>
      </c>
      <c r="AIJ37" s="107" t="str">
        <f t="shared" si="1764"/>
        <v/>
      </c>
      <c r="AIK37" s="107" t="str">
        <f t="shared" si="1764"/>
        <v/>
      </c>
      <c r="AIL37" s="108" t="str">
        <f t="shared" si="1764"/>
        <v/>
      </c>
      <c r="AIM37" s="114" t="str">
        <f t="shared" si="1764"/>
        <v/>
      </c>
      <c r="AIN37" s="114" t="str">
        <f t="shared" si="1764"/>
        <v/>
      </c>
      <c r="AIO37" s="107" t="str">
        <f t="shared" si="1764"/>
        <v/>
      </c>
      <c r="AIP37" s="107" t="str">
        <f t="shared" si="1764"/>
        <v/>
      </c>
      <c r="AIQ37" s="107" t="str">
        <f t="shared" si="1764"/>
        <v/>
      </c>
      <c r="AIR37" s="107" t="str">
        <f t="shared" si="1764"/>
        <v/>
      </c>
      <c r="AIS37" s="108" t="str">
        <f t="shared" si="1764"/>
        <v/>
      </c>
      <c r="AIT37" s="114" t="str">
        <f t="shared" si="1764"/>
        <v/>
      </c>
      <c r="AIU37" s="114" t="str">
        <f t="shared" si="1764"/>
        <v/>
      </c>
      <c r="AIV37" s="107" t="str">
        <f t="shared" si="1764"/>
        <v/>
      </c>
      <c r="AIW37" s="107" t="str">
        <f t="shared" si="1764"/>
        <v/>
      </c>
      <c r="AIX37" s="107" t="str">
        <f t="shared" si="1764"/>
        <v/>
      </c>
      <c r="AIY37" s="107" t="str">
        <f t="shared" si="1764"/>
        <v/>
      </c>
      <c r="AIZ37" s="108" t="str">
        <f t="shared" si="1764"/>
        <v/>
      </c>
      <c r="AJA37" s="114" t="str">
        <f t="shared" si="1764"/>
        <v/>
      </c>
      <c r="AJB37" s="114" t="str">
        <f t="shared" si="1764"/>
        <v/>
      </c>
      <c r="AJC37" s="107" t="str">
        <f t="shared" si="1764"/>
        <v/>
      </c>
      <c r="AJD37" s="107" t="str">
        <f t="shared" si="1764"/>
        <v/>
      </c>
      <c r="AJE37" s="107" t="str">
        <f t="shared" si="1764"/>
        <v/>
      </c>
      <c r="AJF37" s="107" t="str">
        <f t="shared" si="1764"/>
        <v/>
      </c>
      <c r="AJG37" s="108" t="str">
        <f t="shared" si="1764"/>
        <v/>
      </c>
      <c r="AJH37" s="114" t="str">
        <f t="shared" si="1764"/>
        <v/>
      </c>
      <c r="AJI37" s="114" t="str">
        <f t="shared" si="1764"/>
        <v/>
      </c>
      <c r="AJJ37" s="107" t="str">
        <f t="shared" si="1764"/>
        <v/>
      </c>
      <c r="AJK37" s="107" t="str">
        <f t="shared" si="1764"/>
        <v/>
      </c>
      <c r="AJL37" s="107" t="str">
        <f t="shared" si="1764"/>
        <v/>
      </c>
      <c r="AJM37" s="107" t="str">
        <f t="shared" si="1764"/>
        <v/>
      </c>
      <c r="AJN37" s="108" t="str">
        <f t="shared" si="1764"/>
        <v/>
      </c>
      <c r="AJO37" s="114" t="str">
        <f t="shared" ref="AJO37:ALZ37" si="1765">IF(AJO34="休",TEXT(AJO9,"yyyy,m"),"")</f>
        <v/>
      </c>
      <c r="AJP37" s="114" t="str">
        <f t="shared" si="1765"/>
        <v/>
      </c>
      <c r="AJQ37" s="107" t="str">
        <f t="shared" si="1765"/>
        <v/>
      </c>
      <c r="AJR37" s="107" t="str">
        <f t="shared" si="1765"/>
        <v/>
      </c>
      <c r="AJS37" s="107" t="str">
        <f t="shared" si="1765"/>
        <v/>
      </c>
      <c r="AJT37" s="107" t="str">
        <f t="shared" si="1765"/>
        <v/>
      </c>
      <c r="AJU37" s="108" t="str">
        <f t="shared" si="1765"/>
        <v/>
      </c>
      <c r="AJV37" s="114" t="str">
        <f t="shared" si="1765"/>
        <v/>
      </c>
      <c r="AJW37" s="114" t="str">
        <f t="shared" si="1765"/>
        <v/>
      </c>
      <c r="AJX37" s="107" t="str">
        <f t="shared" si="1765"/>
        <v/>
      </c>
      <c r="AJY37" s="107" t="str">
        <f t="shared" si="1765"/>
        <v/>
      </c>
      <c r="AJZ37" s="107" t="str">
        <f t="shared" si="1765"/>
        <v/>
      </c>
      <c r="AKA37" s="107" t="str">
        <f t="shared" si="1765"/>
        <v/>
      </c>
      <c r="AKB37" s="108" t="str">
        <f t="shared" si="1765"/>
        <v/>
      </c>
      <c r="AKC37" s="114" t="str">
        <f t="shared" si="1765"/>
        <v/>
      </c>
      <c r="AKD37" s="114" t="str">
        <f t="shared" si="1765"/>
        <v/>
      </c>
      <c r="AKE37" s="107" t="str">
        <f t="shared" si="1765"/>
        <v/>
      </c>
      <c r="AKF37" s="107" t="str">
        <f t="shared" si="1765"/>
        <v/>
      </c>
      <c r="AKG37" s="107" t="str">
        <f t="shared" si="1765"/>
        <v/>
      </c>
      <c r="AKH37" s="107" t="str">
        <f t="shared" si="1765"/>
        <v/>
      </c>
      <c r="AKI37" s="108" t="str">
        <f t="shared" si="1765"/>
        <v/>
      </c>
      <c r="AKJ37" s="114" t="str">
        <f t="shared" si="1765"/>
        <v/>
      </c>
      <c r="AKK37" s="114" t="str">
        <f t="shared" si="1765"/>
        <v/>
      </c>
      <c r="AKL37" s="107" t="str">
        <f t="shared" si="1765"/>
        <v/>
      </c>
      <c r="AKM37" s="107" t="str">
        <f t="shared" si="1765"/>
        <v/>
      </c>
      <c r="AKN37" s="107" t="str">
        <f t="shared" si="1765"/>
        <v/>
      </c>
      <c r="AKO37" s="107" t="str">
        <f t="shared" si="1765"/>
        <v/>
      </c>
      <c r="AKP37" s="108" t="str">
        <f t="shared" si="1765"/>
        <v/>
      </c>
      <c r="AKQ37" s="114" t="str">
        <f t="shared" si="1765"/>
        <v/>
      </c>
      <c r="AKR37" s="114" t="str">
        <f t="shared" si="1765"/>
        <v/>
      </c>
      <c r="AKS37" s="107" t="str">
        <f t="shared" si="1765"/>
        <v/>
      </c>
      <c r="AKT37" s="107" t="str">
        <f t="shared" si="1765"/>
        <v/>
      </c>
      <c r="AKU37" s="107" t="str">
        <f t="shared" si="1765"/>
        <v/>
      </c>
      <c r="AKV37" s="107" t="str">
        <f t="shared" si="1765"/>
        <v/>
      </c>
      <c r="AKW37" s="108" t="str">
        <f t="shared" si="1765"/>
        <v/>
      </c>
      <c r="AKX37" s="114" t="str">
        <f t="shared" si="1765"/>
        <v/>
      </c>
      <c r="AKY37" s="114" t="str">
        <f t="shared" si="1765"/>
        <v/>
      </c>
      <c r="AKZ37" s="107" t="str">
        <f t="shared" si="1765"/>
        <v/>
      </c>
      <c r="ALA37" s="107" t="str">
        <f t="shared" si="1765"/>
        <v/>
      </c>
      <c r="ALB37" s="107" t="str">
        <f t="shared" si="1765"/>
        <v/>
      </c>
      <c r="ALC37" s="107" t="str">
        <f t="shared" si="1765"/>
        <v/>
      </c>
      <c r="ALD37" s="108" t="str">
        <f t="shared" si="1765"/>
        <v/>
      </c>
      <c r="ALE37" s="114" t="str">
        <f t="shared" si="1765"/>
        <v/>
      </c>
      <c r="ALF37" s="114" t="str">
        <f t="shared" si="1765"/>
        <v/>
      </c>
      <c r="ALG37" s="107" t="str">
        <f t="shared" si="1765"/>
        <v/>
      </c>
      <c r="ALH37" s="107" t="str">
        <f t="shared" si="1765"/>
        <v/>
      </c>
      <c r="ALI37" s="107" t="str">
        <f t="shared" si="1765"/>
        <v/>
      </c>
      <c r="ALJ37" s="107" t="str">
        <f t="shared" si="1765"/>
        <v/>
      </c>
      <c r="ALK37" s="108" t="str">
        <f t="shared" si="1765"/>
        <v/>
      </c>
      <c r="ALL37" s="114" t="str">
        <f t="shared" si="1765"/>
        <v/>
      </c>
      <c r="ALM37" s="114" t="str">
        <f t="shared" si="1765"/>
        <v/>
      </c>
      <c r="ALN37" s="107" t="str">
        <f t="shared" si="1765"/>
        <v/>
      </c>
      <c r="ALO37" s="107" t="str">
        <f t="shared" si="1765"/>
        <v/>
      </c>
      <c r="ALP37" s="107" t="str">
        <f t="shared" si="1765"/>
        <v/>
      </c>
      <c r="ALQ37" s="107" t="str">
        <f t="shared" si="1765"/>
        <v/>
      </c>
      <c r="ALR37" s="108" t="str">
        <f t="shared" si="1765"/>
        <v/>
      </c>
      <c r="ALS37" s="114" t="str">
        <f t="shared" si="1765"/>
        <v/>
      </c>
      <c r="ALT37" s="114" t="str">
        <f t="shared" si="1765"/>
        <v/>
      </c>
      <c r="ALU37" s="107" t="str">
        <f t="shared" si="1765"/>
        <v/>
      </c>
      <c r="ALV37" s="107" t="str">
        <f t="shared" si="1765"/>
        <v/>
      </c>
      <c r="ALW37" s="107" t="str">
        <f t="shared" si="1765"/>
        <v/>
      </c>
      <c r="ALX37" s="107" t="str">
        <f t="shared" si="1765"/>
        <v/>
      </c>
      <c r="ALY37" s="108" t="str">
        <f t="shared" si="1765"/>
        <v/>
      </c>
      <c r="ALZ37" s="114" t="str">
        <f t="shared" si="1765"/>
        <v/>
      </c>
      <c r="AMA37" s="114" t="str">
        <f t="shared" ref="AMA37:AOL37" si="1766">IF(AMA34="休",TEXT(AMA9,"yyyy,m"),"")</f>
        <v/>
      </c>
      <c r="AMB37" s="107" t="str">
        <f t="shared" si="1766"/>
        <v/>
      </c>
      <c r="AMC37" s="107" t="str">
        <f t="shared" si="1766"/>
        <v/>
      </c>
      <c r="AMD37" s="107" t="str">
        <f t="shared" si="1766"/>
        <v/>
      </c>
      <c r="AME37" s="107" t="str">
        <f t="shared" si="1766"/>
        <v/>
      </c>
      <c r="AMF37" s="108" t="str">
        <f t="shared" si="1766"/>
        <v/>
      </c>
      <c r="AMG37" s="114" t="str">
        <f t="shared" si="1766"/>
        <v/>
      </c>
      <c r="AMH37" s="114" t="str">
        <f t="shared" si="1766"/>
        <v/>
      </c>
      <c r="AMI37" s="107" t="str">
        <f t="shared" si="1766"/>
        <v/>
      </c>
      <c r="AMJ37" s="107" t="str">
        <f t="shared" si="1766"/>
        <v/>
      </c>
      <c r="AMK37" s="107" t="str">
        <f t="shared" si="1766"/>
        <v/>
      </c>
      <c r="AML37" s="107" t="str">
        <f t="shared" si="1766"/>
        <v/>
      </c>
      <c r="AMM37" s="108" t="str">
        <f t="shared" si="1766"/>
        <v/>
      </c>
      <c r="AMN37" s="114" t="str">
        <f t="shared" si="1766"/>
        <v/>
      </c>
      <c r="AMO37" s="114" t="str">
        <f t="shared" si="1766"/>
        <v/>
      </c>
      <c r="AMP37" s="107" t="str">
        <f t="shared" si="1766"/>
        <v/>
      </c>
      <c r="AMQ37" s="107" t="str">
        <f t="shared" si="1766"/>
        <v/>
      </c>
      <c r="AMR37" s="107" t="str">
        <f t="shared" si="1766"/>
        <v/>
      </c>
      <c r="AMS37" s="107" t="str">
        <f t="shared" si="1766"/>
        <v/>
      </c>
      <c r="AMT37" s="108" t="str">
        <f t="shared" si="1766"/>
        <v/>
      </c>
      <c r="AMU37" s="114" t="str">
        <f t="shared" si="1766"/>
        <v/>
      </c>
      <c r="AMV37" s="114" t="str">
        <f t="shared" si="1766"/>
        <v/>
      </c>
      <c r="AMW37" s="107" t="str">
        <f t="shared" si="1766"/>
        <v/>
      </c>
      <c r="AMX37" s="107" t="str">
        <f t="shared" si="1766"/>
        <v/>
      </c>
      <c r="AMY37" s="107" t="str">
        <f t="shared" si="1766"/>
        <v/>
      </c>
      <c r="AMZ37" s="107" t="str">
        <f t="shared" si="1766"/>
        <v/>
      </c>
      <c r="ANA37" s="108" t="str">
        <f t="shared" si="1766"/>
        <v/>
      </c>
      <c r="ANB37" s="114" t="str">
        <f t="shared" si="1766"/>
        <v/>
      </c>
      <c r="ANC37" s="114" t="str">
        <f t="shared" si="1766"/>
        <v/>
      </c>
      <c r="AND37" s="107" t="str">
        <f t="shared" si="1766"/>
        <v/>
      </c>
      <c r="ANE37" s="107" t="str">
        <f t="shared" si="1766"/>
        <v/>
      </c>
      <c r="ANF37" s="107" t="str">
        <f t="shared" si="1766"/>
        <v/>
      </c>
      <c r="ANG37" s="107" t="str">
        <f t="shared" si="1766"/>
        <v/>
      </c>
      <c r="ANH37" s="108" t="str">
        <f t="shared" si="1766"/>
        <v/>
      </c>
      <c r="ANI37" s="114" t="str">
        <f t="shared" si="1766"/>
        <v/>
      </c>
      <c r="ANJ37" s="114" t="str">
        <f t="shared" si="1766"/>
        <v/>
      </c>
      <c r="ANK37" s="107" t="str">
        <f t="shared" si="1766"/>
        <v/>
      </c>
      <c r="ANL37" s="107" t="str">
        <f t="shared" si="1766"/>
        <v/>
      </c>
      <c r="ANM37" s="107" t="str">
        <f t="shared" si="1766"/>
        <v/>
      </c>
      <c r="ANN37" s="107" t="str">
        <f t="shared" si="1766"/>
        <v/>
      </c>
      <c r="ANO37" s="108" t="str">
        <f t="shared" si="1766"/>
        <v/>
      </c>
      <c r="ANP37" s="114" t="str">
        <f t="shared" si="1766"/>
        <v/>
      </c>
      <c r="ANQ37" s="114" t="str">
        <f t="shared" si="1766"/>
        <v/>
      </c>
      <c r="ANR37" s="107" t="str">
        <f t="shared" si="1766"/>
        <v/>
      </c>
      <c r="ANS37" s="107" t="str">
        <f t="shared" si="1766"/>
        <v/>
      </c>
      <c r="ANT37" s="107" t="str">
        <f t="shared" si="1766"/>
        <v/>
      </c>
      <c r="ANU37" s="107" t="str">
        <f t="shared" si="1766"/>
        <v/>
      </c>
      <c r="ANV37" s="108" t="str">
        <f t="shared" si="1766"/>
        <v/>
      </c>
      <c r="ANW37" s="114" t="str">
        <f t="shared" si="1766"/>
        <v/>
      </c>
      <c r="ANX37" s="114" t="str">
        <f t="shared" si="1766"/>
        <v/>
      </c>
      <c r="ANY37" s="107" t="str">
        <f t="shared" si="1766"/>
        <v/>
      </c>
      <c r="ANZ37" s="107" t="str">
        <f t="shared" si="1766"/>
        <v/>
      </c>
      <c r="AOA37" s="107" t="str">
        <f t="shared" si="1766"/>
        <v/>
      </c>
      <c r="AOB37" s="107" t="str">
        <f t="shared" si="1766"/>
        <v/>
      </c>
      <c r="AOC37" s="108" t="str">
        <f t="shared" si="1766"/>
        <v/>
      </c>
      <c r="AOD37" s="114" t="str">
        <f t="shared" si="1766"/>
        <v/>
      </c>
      <c r="AOE37" s="114" t="str">
        <f t="shared" si="1766"/>
        <v/>
      </c>
      <c r="AOF37" s="107" t="str">
        <f t="shared" si="1766"/>
        <v/>
      </c>
      <c r="AOG37" s="107" t="str">
        <f t="shared" si="1766"/>
        <v/>
      </c>
      <c r="AOH37" s="107" t="str">
        <f t="shared" si="1766"/>
        <v/>
      </c>
      <c r="AOI37" s="107" t="str">
        <f t="shared" si="1766"/>
        <v/>
      </c>
      <c r="AOJ37" s="108" t="str">
        <f t="shared" si="1766"/>
        <v/>
      </c>
      <c r="AOK37" s="114" t="str">
        <f t="shared" si="1766"/>
        <v/>
      </c>
      <c r="AOL37" s="114" t="str">
        <f t="shared" si="1766"/>
        <v/>
      </c>
      <c r="AOM37" s="107" t="str">
        <f t="shared" ref="AOM37:AQG37" si="1767">IF(AOM34="休",TEXT(AOM9,"yyyy,m"),"")</f>
        <v/>
      </c>
      <c r="AON37" s="107" t="str">
        <f t="shared" si="1767"/>
        <v/>
      </c>
      <c r="AOO37" s="107" t="str">
        <f t="shared" si="1767"/>
        <v/>
      </c>
      <c r="AOP37" s="107" t="str">
        <f t="shared" si="1767"/>
        <v/>
      </c>
      <c r="AOQ37" s="108" t="str">
        <f t="shared" si="1767"/>
        <v/>
      </c>
      <c r="AOR37" s="114" t="str">
        <f t="shared" si="1767"/>
        <v/>
      </c>
      <c r="AOS37" s="114" t="str">
        <f t="shared" si="1767"/>
        <v/>
      </c>
      <c r="AOT37" s="107" t="str">
        <f t="shared" si="1767"/>
        <v/>
      </c>
      <c r="AOU37" s="107" t="str">
        <f t="shared" si="1767"/>
        <v/>
      </c>
      <c r="AOV37" s="107" t="str">
        <f t="shared" si="1767"/>
        <v/>
      </c>
      <c r="AOW37" s="107" t="str">
        <f t="shared" si="1767"/>
        <v/>
      </c>
      <c r="AOX37" s="108" t="str">
        <f t="shared" si="1767"/>
        <v/>
      </c>
      <c r="AOY37" s="114" t="str">
        <f t="shared" si="1767"/>
        <v/>
      </c>
      <c r="AOZ37" s="114" t="str">
        <f t="shared" si="1767"/>
        <v/>
      </c>
      <c r="APA37" s="107" t="str">
        <f t="shared" si="1767"/>
        <v/>
      </c>
      <c r="APB37" s="107" t="str">
        <f t="shared" si="1767"/>
        <v/>
      </c>
      <c r="APC37" s="107" t="str">
        <f t="shared" si="1767"/>
        <v/>
      </c>
      <c r="APD37" s="107" t="str">
        <f t="shared" si="1767"/>
        <v/>
      </c>
      <c r="APE37" s="108" t="str">
        <f t="shared" si="1767"/>
        <v/>
      </c>
      <c r="APF37" s="114" t="str">
        <f t="shared" si="1767"/>
        <v/>
      </c>
      <c r="APG37" s="114" t="str">
        <f t="shared" si="1767"/>
        <v/>
      </c>
      <c r="APH37" s="107" t="str">
        <f t="shared" si="1767"/>
        <v/>
      </c>
      <c r="API37" s="107" t="str">
        <f t="shared" si="1767"/>
        <v/>
      </c>
      <c r="APJ37" s="107" t="str">
        <f t="shared" si="1767"/>
        <v/>
      </c>
      <c r="APK37" s="107" t="str">
        <f t="shared" si="1767"/>
        <v/>
      </c>
      <c r="APL37" s="108" t="str">
        <f t="shared" si="1767"/>
        <v/>
      </c>
      <c r="APM37" s="114" t="str">
        <f t="shared" si="1767"/>
        <v/>
      </c>
      <c r="APN37" s="114" t="str">
        <f t="shared" si="1767"/>
        <v/>
      </c>
      <c r="APO37" s="107" t="str">
        <f t="shared" si="1767"/>
        <v/>
      </c>
      <c r="APP37" s="107" t="str">
        <f t="shared" si="1767"/>
        <v/>
      </c>
      <c r="APQ37" s="107" t="str">
        <f t="shared" si="1767"/>
        <v/>
      </c>
      <c r="APR37" s="107" t="str">
        <f t="shared" si="1767"/>
        <v/>
      </c>
      <c r="APS37" s="108" t="str">
        <f t="shared" si="1767"/>
        <v/>
      </c>
      <c r="APT37" s="114" t="str">
        <f t="shared" si="1767"/>
        <v/>
      </c>
      <c r="APU37" s="114" t="str">
        <f t="shared" si="1767"/>
        <v/>
      </c>
      <c r="APV37" s="107" t="str">
        <f t="shared" si="1767"/>
        <v/>
      </c>
      <c r="APW37" s="107" t="str">
        <f t="shared" si="1767"/>
        <v/>
      </c>
      <c r="APX37" s="107" t="str">
        <f t="shared" si="1767"/>
        <v/>
      </c>
      <c r="APY37" s="107" t="str">
        <f t="shared" si="1767"/>
        <v/>
      </c>
      <c r="APZ37" s="108" t="str">
        <f t="shared" si="1767"/>
        <v/>
      </c>
      <c r="AQA37" s="114" t="str">
        <f t="shared" si="1767"/>
        <v/>
      </c>
      <c r="AQB37" s="114" t="str">
        <f t="shared" si="1767"/>
        <v/>
      </c>
      <c r="AQC37" s="107" t="str">
        <f t="shared" si="1767"/>
        <v/>
      </c>
      <c r="AQD37" s="107" t="str">
        <f t="shared" si="1767"/>
        <v/>
      </c>
      <c r="AQE37" s="107" t="str">
        <f t="shared" si="1767"/>
        <v/>
      </c>
      <c r="AQF37" s="107" t="str">
        <f t="shared" si="1767"/>
        <v/>
      </c>
      <c r="AQG37" s="108" t="str">
        <f t="shared" si="1767"/>
        <v/>
      </c>
    </row>
    <row r="38" spans="1:1125" s="109" customFormat="1" ht="18.5" hidden="1" customHeight="1" outlineLevel="1">
      <c r="A38" s="166" t="s">
        <v>99</v>
      </c>
      <c r="B38" s="167"/>
      <c r="C38" s="167"/>
      <c r="D38" s="167"/>
      <c r="E38" s="105"/>
      <c r="F38" s="114" t="str">
        <f t="shared" ref="F38:L38" si="1768">IF(OR(F$9&gt;$L$4,F$9&lt;$L$3),"",TEXT(F9,"yyyy,m"))</f>
        <v/>
      </c>
      <c r="G38" s="114" t="str">
        <f t="shared" si="1768"/>
        <v/>
      </c>
      <c r="H38" s="107" t="str">
        <f t="shared" si="1768"/>
        <v>2025,4</v>
      </c>
      <c r="I38" s="107" t="str">
        <f t="shared" si="1768"/>
        <v>2025,4</v>
      </c>
      <c r="J38" s="107" t="str">
        <f t="shared" si="1768"/>
        <v>2025,4</v>
      </c>
      <c r="K38" s="107" t="str">
        <f t="shared" si="1768"/>
        <v>2025,4</v>
      </c>
      <c r="L38" s="108" t="str">
        <f t="shared" si="1768"/>
        <v>2025,4</v>
      </c>
      <c r="M38" s="114" t="str">
        <f t="shared" ref="M38:BX38" si="1769">IF(OR(M$9&gt;$L$4,M$9&lt;$L$3),"",TEXT(M9,"yyyy,m"))</f>
        <v>2025,4</v>
      </c>
      <c r="N38" s="114" t="str">
        <f t="shared" si="1769"/>
        <v>2025,4</v>
      </c>
      <c r="O38" s="107" t="str">
        <f t="shared" si="1769"/>
        <v>2025,4</v>
      </c>
      <c r="P38" s="107" t="str">
        <f t="shared" si="1769"/>
        <v>2025,4</v>
      </c>
      <c r="Q38" s="107" t="str">
        <f t="shared" si="1769"/>
        <v>2025,4</v>
      </c>
      <c r="R38" s="107" t="str">
        <f t="shared" si="1769"/>
        <v>2025,4</v>
      </c>
      <c r="S38" s="108" t="str">
        <f t="shared" si="1769"/>
        <v>2025,4</v>
      </c>
      <c r="T38" s="114" t="str">
        <f t="shared" si="1769"/>
        <v>2025,4</v>
      </c>
      <c r="U38" s="114" t="str">
        <f t="shared" si="1769"/>
        <v>2025,4</v>
      </c>
      <c r="V38" s="107" t="str">
        <f t="shared" si="1769"/>
        <v>2025,4</v>
      </c>
      <c r="W38" s="107" t="str">
        <f t="shared" si="1769"/>
        <v>2025,4</v>
      </c>
      <c r="X38" s="107" t="str">
        <f t="shared" si="1769"/>
        <v>2025,4</v>
      </c>
      <c r="Y38" s="107" t="str">
        <f t="shared" si="1769"/>
        <v>2025,4</v>
      </c>
      <c r="Z38" s="108" t="str">
        <f t="shared" si="1769"/>
        <v>2025,4</v>
      </c>
      <c r="AA38" s="114" t="str">
        <f t="shared" si="1769"/>
        <v>2025,4</v>
      </c>
      <c r="AB38" s="114" t="str">
        <f t="shared" si="1769"/>
        <v>2025,4</v>
      </c>
      <c r="AC38" s="107" t="str">
        <f t="shared" si="1769"/>
        <v>2025,4</v>
      </c>
      <c r="AD38" s="107" t="str">
        <f t="shared" si="1769"/>
        <v>2025,4</v>
      </c>
      <c r="AE38" s="107" t="str">
        <f t="shared" si="1769"/>
        <v>2025,4</v>
      </c>
      <c r="AF38" s="107" t="str">
        <f t="shared" si="1769"/>
        <v>2025,4</v>
      </c>
      <c r="AG38" s="108" t="str">
        <f t="shared" si="1769"/>
        <v>2025,4</v>
      </c>
      <c r="AH38" s="114" t="str">
        <f t="shared" si="1769"/>
        <v>2025,4</v>
      </c>
      <c r="AI38" s="114" t="str">
        <f t="shared" si="1769"/>
        <v>2025,4</v>
      </c>
      <c r="AJ38" s="107" t="str">
        <f t="shared" si="1769"/>
        <v>2025,4</v>
      </c>
      <c r="AK38" s="107" t="str">
        <f t="shared" si="1769"/>
        <v>2025,4</v>
      </c>
      <c r="AL38" s="107" t="str">
        <f t="shared" si="1769"/>
        <v>2025,5</v>
      </c>
      <c r="AM38" s="107" t="str">
        <f t="shared" si="1769"/>
        <v>2025,5</v>
      </c>
      <c r="AN38" s="108" t="str">
        <f t="shared" si="1769"/>
        <v>2025,5</v>
      </c>
      <c r="AO38" s="114" t="str">
        <f t="shared" si="1769"/>
        <v>2025,5</v>
      </c>
      <c r="AP38" s="114" t="str">
        <f t="shared" si="1769"/>
        <v>2025,5</v>
      </c>
      <c r="AQ38" s="107" t="str">
        <f t="shared" si="1769"/>
        <v>2025,5</v>
      </c>
      <c r="AR38" s="107" t="str">
        <f t="shared" si="1769"/>
        <v>2025,5</v>
      </c>
      <c r="AS38" s="107" t="str">
        <f t="shared" si="1769"/>
        <v>2025,5</v>
      </c>
      <c r="AT38" s="107" t="str">
        <f t="shared" si="1769"/>
        <v>2025,5</v>
      </c>
      <c r="AU38" s="108" t="str">
        <f t="shared" si="1769"/>
        <v>2025,5</v>
      </c>
      <c r="AV38" s="114" t="str">
        <f t="shared" si="1769"/>
        <v>2025,5</v>
      </c>
      <c r="AW38" s="114" t="str">
        <f t="shared" si="1769"/>
        <v>2025,5</v>
      </c>
      <c r="AX38" s="107" t="str">
        <f t="shared" si="1769"/>
        <v>2025,5</v>
      </c>
      <c r="AY38" s="107" t="str">
        <f t="shared" si="1769"/>
        <v>2025,5</v>
      </c>
      <c r="AZ38" s="107" t="str">
        <f t="shared" si="1769"/>
        <v>2025,5</v>
      </c>
      <c r="BA38" s="107" t="str">
        <f t="shared" si="1769"/>
        <v>2025,5</v>
      </c>
      <c r="BB38" s="108" t="str">
        <f t="shared" si="1769"/>
        <v>2025,5</v>
      </c>
      <c r="BC38" s="114" t="str">
        <f t="shared" si="1769"/>
        <v>2025,5</v>
      </c>
      <c r="BD38" s="114" t="str">
        <f t="shared" si="1769"/>
        <v>2025,5</v>
      </c>
      <c r="BE38" s="107" t="str">
        <f t="shared" si="1769"/>
        <v>2025,5</v>
      </c>
      <c r="BF38" s="107" t="str">
        <f t="shared" si="1769"/>
        <v>2025,5</v>
      </c>
      <c r="BG38" s="107" t="str">
        <f t="shared" si="1769"/>
        <v>2025,5</v>
      </c>
      <c r="BH38" s="107" t="str">
        <f t="shared" si="1769"/>
        <v>2025,5</v>
      </c>
      <c r="BI38" s="108" t="str">
        <f t="shared" si="1769"/>
        <v>2025,5</v>
      </c>
      <c r="BJ38" s="114" t="str">
        <f t="shared" si="1769"/>
        <v>2025,5</v>
      </c>
      <c r="BK38" s="114" t="str">
        <f t="shared" si="1769"/>
        <v>2025,5</v>
      </c>
      <c r="BL38" s="107" t="str">
        <f t="shared" si="1769"/>
        <v>2025,5</v>
      </c>
      <c r="BM38" s="107" t="str">
        <f t="shared" si="1769"/>
        <v>2025,5</v>
      </c>
      <c r="BN38" s="107" t="str">
        <f t="shared" si="1769"/>
        <v>2025,5</v>
      </c>
      <c r="BO38" s="107" t="str">
        <f t="shared" si="1769"/>
        <v>2025,5</v>
      </c>
      <c r="BP38" s="108" t="str">
        <f t="shared" si="1769"/>
        <v>2025,5</v>
      </c>
      <c r="BQ38" s="114" t="str">
        <f t="shared" si="1769"/>
        <v>2025,6</v>
      </c>
      <c r="BR38" s="114" t="str">
        <f t="shared" si="1769"/>
        <v>2025,6</v>
      </c>
      <c r="BS38" s="107" t="str">
        <f t="shared" si="1769"/>
        <v>2025,6</v>
      </c>
      <c r="BT38" s="107" t="str">
        <f t="shared" si="1769"/>
        <v>2025,6</v>
      </c>
      <c r="BU38" s="107" t="str">
        <f t="shared" si="1769"/>
        <v>2025,6</v>
      </c>
      <c r="BV38" s="107" t="str">
        <f t="shared" si="1769"/>
        <v>2025,6</v>
      </c>
      <c r="BW38" s="108" t="str">
        <f t="shared" si="1769"/>
        <v>2025,6</v>
      </c>
      <c r="BX38" s="114" t="str">
        <f t="shared" si="1769"/>
        <v>2025,6</v>
      </c>
      <c r="BY38" s="114" t="str">
        <f t="shared" ref="BY38:EJ38" si="1770">IF(OR(BY$9&gt;$L$4,BY$9&lt;$L$3),"",TEXT(BY9,"yyyy,m"))</f>
        <v>2025,6</v>
      </c>
      <c r="BZ38" s="107" t="str">
        <f t="shared" si="1770"/>
        <v>2025,6</v>
      </c>
      <c r="CA38" s="107" t="str">
        <f t="shared" si="1770"/>
        <v>2025,6</v>
      </c>
      <c r="CB38" s="107" t="str">
        <f t="shared" si="1770"/>
        <v>2025,6</v>
      </c>
      <c r="CC38" s="107" t="str">
        <f t="shared" si="1770"/>
        <v>2025,6</v>
      </c>
      <c r="CD38" s="108" t="str">
        <f t="shared" si="1770"/>
        <v>2025,6</v>
      </c>
      <c r="CE38" s="114" t="str">
        <f t="shared" si="1770"/>
        <v>2025,6</v>
      </c>
      <c r="CF38" s="114" t="str">
        <f t="shared" si="1770"/>
        <v>2025,6</v>
      </c>
      <c r="CG38" s="107" t="str">
        <f t="shared" si="1770"/>
        <v>2025,6</v>
      </c>
      <c r="CH38" s="107" t="str">
        <f t="shared" si="1770"/>
        <v>2025,6</v>
      </c>
      <c r="CI38" s="107" t="str">
        <f t="shared" si="1770"/>
        <v>2025,6</v>
      </c>
      <c r="CJ38" s="107" t="str">
        <f t="shared" si="1770"/>
        <v>2025,6</v>
      </c>
      <c r="CK38" s="108" t="str">
        <f t="shared" si="1770"/>
        <v>2025,6</v>
      </c>
      <c r="CL38" s="114" t="str">
        <f t="shared" si="1770"/>
        <v>2025,6</v>
      </c>
      <c r="CM38" s="114" t="str">
        <f t="shared" si="1770"/>
        <v>2025,6</v>
      </c>
      <c r="CN38" s="107" t="str">
        <f t="shared" si="1770"/>
        <v>2025,6</v>
      </c>
      <c r="CO38" s="107" t="str">
        <f t="shared" si="1770"/>
        <v>2025,6</v>
      </c>
      <c r="CP38" s="107" t="str">
        <f t="shared" si="1770"/>
        <v>2025,6</v>
      </c>
      <c r="CQ38" s="107" t="str">
        <f t="shared" si="1770"/>
        <v>2025,6</v>
      </c>
      <c r="CR38" s="108" t="str">
        <f t="shared" si="1770"/>
        <v>2025,6</v>
      </c>
      <c r="CS38" s="114" t="str">
        <f t="shared" si="1770"/>
        <v>2025,6</v>
      </c>
      <c r="CT38" s="114" t="str">
        <f t="shared" si="1770"/>
        <v>2025,6</v>
      </c>
      <c r="CU38" s="107" t="str">
        <f t="shared" si="1770"/>
        <v>2025,7</v>
      </c>
      <c r="CV38" s="107" t="str">
        <f t="shared" si="1770"/>
        <v>2025,7</v>
      </c>
      <c r="CW38" s="107" t="str">
        <f t="shared" si="1770"/>
        <v>2025,7</v>
      </c>
      <c r="CX38" s="107" t="str">
        <f t="shared" si="1770"/>
        <v>2025,7</v>
      </c>
      <c r="CY38" s="108" t="str">
        <f t="shared" si="1770"/>
        <v>2025,7</v>
      </c>
      <c r="CZ38" s="114" t="str">
        <f t="shared" si="1770"/>
        <v>2025,7</v>
      </c>
      <c r="DA38" s="114" t="str">
        <f t="shared" si="1770"/>
        <v>2025,7</v>
      </c>
      <c r="DB38" s="107" t="str">
        <f t="shared" si="1770"/>
        <v>2025,7</v>
      </c>
      <c r="DC38" s="107" t="str">
        <f t="shared" si="1770"/>
        <v>2025,7</v>
      </c>
      <c r="DD38" s="107" t="str">
        <f t="shared" si="1770"/>
        <v>2025,7</v>
      </c>
      <c r="DE38" s="107" t="str">
        <f t="shared" si="1770"/>
        <v>2025,7</v>
      </c>
      <c r="DF38" s="108" t="str">
        <f t="shared" si="1770"/>
        <v>2025,7</v>
      </c>
      <c r="DG38" s="114" t="str">
        <f t="shared" si="1770"/>
        <v>2025,7</v>
      </c>
      <c r="DH38" s="114" t="str">
        <f t="shared" si="1770"/>
        <v>2025,7</v>
      </c>
      <c r="DI38" s="107" t="str">
        <f t="shared" si="1770"/>
        <v>2025,7</v>
      </c>
      <c r="DJ38" s="107" t="str">
        <f t="shared" si="1770"/>
        <v>2025,7</v>
      </c>
      <c r="DK38" s="107" t="str">
        <f t="shared" si="1770"/>
        <v>2025,7</v>
      </c>
      <c r="DL38" s="107" t="str">
        <f t="shared" si="1770"/>
        <v>2025,7</v>
      </c>
      <c r="DM38" s="108" t="str">
        <f t="shared" si="1770"/>
        <v>2025,7</v>
      </c>
      <c r="DN38" s="114" t="str">
        <f t="shared" si="1770"/>
        <v>2025,7</v>
      </c>
      <c r="DO38" s="114" t="str">
        <f t="shared" si="1770"/>
        <v>2025,7</v>
      </c>
      <c r="DP38" s="107" t="str">
        <f t="shared" si="1770"/>
        <v>2025,7</v>
      </c>
      <c r="DQ38" s="107" t="str">
        <f t="shared" si="1770"/>
        <v>2025,7</v>
      </c>
      <c r="DR38" s="107" t="str">
        <f t="shared" si="1770"/>
        <v>2025,7</v>
      </c>
      <c r="DS38" s="107" t="str">
        <f t="shared" si="1770"/>
        <v>2025,7</v>
      </c>
      <c r="DT38" s="108" t="str">
        <f t="shared" si="1770"/>
        <v>2025,7</v>
      </c>
      <c r="DU38" s="114" t="str">
        <f t="shared" si="1770"/>
        <v>2025,7</v>
      </c>
      <c r="DV38" s="114" t="str">
        <f t="shared" si="1770"/>
        <v>2025,7</v>
      </c>
      <c r="DW38" s="107" t="str">
        <f t="shared" si="1770"/>
        <v>2025,7</v>
      </c>
      <c r="DX38" s="107" t="str">
        <f t="shared" si="1770"/>
        <v>2025,7</v>
      </c>
      <c r="DY38" s="107" t="str">
        <f t="shared" si="1770"/>
        <v>2025,7</v>
      </c>
      <c r="DZ38" s="107" t="str">
        <f t="shared" si="1770"/>
        <v>2025,8</v>
      </c>
      <c r="EA38" s="108" t="str">
        <f t="shared" si="1770"/>
        <v>2025,8</v>
      </c>
      <c r="EB38" s="114" t="str">
        <f t="shared" si="1770"/>
        <v>2025,8</v>
      </c>
      <c r="EC38" s="114" t="str">
        <f t="shared" si="1770"/>
        <v>2025,8</v>
      </c>
      <c r="ED38" s="107" t="str">
        <f t="shared" si="1770"/>
        <v>2025,8</v>
      </c>
      <c r="EE38" s="107" t="str">
        <f t="shared" si="1770"/>
        <v>2025,8</v>
      </c>
      <c r="EF38" s="107" t="str">
        <f t="shared" si="1770"/>
        <v>2025,8</v>
      </c>
      <c r="EG38" s="107" t="str">
        <f t="shared" si="1770"/>
        <v>2025,8</v>
      </c>
      <c r="EH38" s="108" t="str">
        <f t="shared" si="1770"/>
        <v>2025,8</v>
      </c>
      <c r="EI38" s="114" t="str">
        <f t="shared" si="1770"/>
        <v>2025,8</v>
      </c>
      <c r="EJ38" s="114" t="str">
        <f t="shared" si="1770"/>
        <v>2025,8</v>
      </c>
      <c r="EK38" s="107" t="str">
        <f t="shared" ref="EK38:GV38" si="1771">IF(OR(EK$9&gt;$L$4,EK$9&lt;$L$3),"",TEXT(EK9,"yyyy,m"))</f>
        <v>2025,8</v>
      </c>
      <c r="EL38" s="107" t="str">
        <f t="shared" si="1771"/>
        <v>2025,8</v>
      </c>
      <c r="EM38" s="107" t="str">
        <f t="shared" si="1771"/>
        <v>2025,8</v>
      </c>
      <c r="EN38" s="107" t="str">
        <f t="shared" si="1771"/>
        <v>2025,8</v>
      </c>
      <c r="EO38" s="108" t="str">
        <f t="shared" si="1771"/>
        <v>2025,8</v>
      </c>
      <c r="EP38" s="114" t="str">
        <f t="shared" si="1771"/>
        <v>2025,8</v>
      </c>
      <c r="EQ38" s="114" t="str">
        <f t="shared" si="1771"/>
        <v>2025,8</v>
      </c>
      <c r="ER38" s="107" t="str">
        <f t="shared" si="1771"/>
        <v>2025,8</v>
      </c>
      <c r="ES38" s="107" t="str">
        <f t="shared" si="1771"/>
        <v>2025,8</v>
      </c>
      <c r="ET38" s="107" t="str">
        <f t="shared" si="1771"/>
        <v>2025,8</v>
      </c>
      <c r="EU38" s="107" t="str">
        <f t="shared" si="1771"/>
        <v>2025,8</v>
      </c>
      <c r="EV38" s="108" t="str">
        <f t="shared" si="1771"/>
        <v>2025,8</v>
      </c>
      <c r="EW38" s="114" t="str">
        <f t="shared" si="1771"/>
        <v>2025,8</v>
      </c>
      <c r="EX38" s="114" t="str">
        <f t="shared" si="1771"/>
        <v>2025,8</v>
      </c>
      <c r="EY38" s="107" t="str">
        <f t="shared" si="1771"/>
        <v>2025,8</v>
      </c>
      <c r="EZ38" s="107" t="str">
        <f t="shared" si="1771"/>
        <v>2025,8</v>
      </c>
      <c r="FA38" s="107" t="str">
        <f t="shared" si="1771"/>
        <v>2025,8</v>
      </c>
      <c r="FB38" s="107" t="str">
        <f t="shared" si="1771"/>
        <v>2025,8</v>
      </c>
      <c r="FC38" s="108" t="str">
        <f t="shared" si="1771"/>
        <v>2025,8</v>
      </c>
      <c r="FD38" s="114" t="str">
        <f t="shared" si="1771"/>
        <v>2025,8</v>
      </c>
      <c r="FE38" s="114" t="str">
        <f t="shared" si="1771"/>
        <v>2025,9</v>
      </c>
      <c r="FF38" s="107" t="str">
        <f t="shared" si="1771"/>
        <v>2025,9</v>
      </c>
      <c r="FG38" s="107" t="str">
        <f t="shared" si="1771"/>
        <v>2025,9</v>
      </c>
      <c r="FH38" s="107" t="str">
        <f t="shared" si="1771"/>
        <v>2025,9</v>
      </c>
      <c r="FI38" s="107" t="str">
        <f t="shared" si="1771"/>
        <v>2025,9</v>
      </c>
      <c r="FJ38" s="108" t="str">
        <f t="shared" si="1771"/>
        <v>2025,9</v>
      </c>
      <c r="FK38" s="114" t="str">
        <f t="shared" si="1771"/>
        <v>2025,9</v>
      </c>
      <c r="FL38" s="114" t="str">
        <f t="shared" si="1771"/>
        <v>2025,9</v>
      </c>
      <c r="FM38" s="107" t="str">
        <f t="shared" si="1771"/>
        <v>2025,9</v>
      </c>
      <c r="FN38" s="107" t="str">
        <f t="shared" si="1771"/>
        <v>2025,9</v>
      </c>
      <c r="FO38" s="107" t="str">
        <f t="shared" si="1771"/>
        <v>2025,9</v>
      </c>
      <c r="FP38" s="107" t="str">
        <f t="shared" si="1771"/>
        <v>2025,9</v>
      </c>
      <c r="FQ38" s="108" t="str">
        <f t="shared" si="1771"/>
        <v>2025,9</v>
      </c>
      <c r="FR38" s="114" t="str">
        <f t="shared" si="1771"/>
        <v>2025,9</v>
      </c>
      <c r="FS38" s="114" t="str">
        <f t="shared" si="1771"/>
        <v>2025,9</v>
      </c>
      <c r="FT38" s="107" t="str">
        <f t="shared" si="1771"/>
        <v>2025,9</v>
      </c>
      <c r="FU38" s="107" t="str">
        <f t="shared" si="1771"/>
        <v>2025,9</v>
      </c>
      <c r="FV38" s="107" t="str">
        <f t="shared" si="1771"/>
        <v>2025,9</v>
      </c>
      <c r="FW38" s="107" t="str">
        <f t="shared" si="1771"/>
        <v>2025,9</v>
      </c>
      <c r="FX38" s="108" t="str">
        <f t="shared" si="1771"/>
        <v>2025,9</v>
      </c>
      <c r="FY38" s="114" t="str">
        <f t="shared" si="1771"/>
        <v>2025,9</v>
      </c>
      <c r="FZ38" s="114" t="str">
        <f t="shared" si="1771"/>
        <v>2025,9</v>
      </c>
      <c r="GA38" s="107" t="str">
        <f t="shared" si="1771"/>
        <v>2025,9</v>
      </c>
      <c r="GB38" s="107" t="str">
        <f t="shared" si="1771"/>
        <v>2025,9</v>
      </c>
      <c r="GC38" s="107" t="str">
        <f t="shared" si="1771"/>
        <v>2025,9</v>
      </c>
      <c r="GD38" s="107" t="str">
        <f t="shared" si="1771"/>
        <v>2025,9</v>
      </c>
      <c r="GE38" s="108" t="str">
        <f t="shared" si="1771"/>
        <v>2025,9</v>
      </c>
      <c r="GF38" s="114" t="str">
        <f t="shared" si="1771"/>
        <v>2025,9</v>
      </c>
      <c r="GG38" s="114" t="str">
        <f t="shared" si="1771"/>
        <v>2025,9</v>
      </c>
      <c r="GH38" s="107" t="str">
        <f t="shared" si="1771"/>
        <v>2025,9</v>
      </c>
      <c r="GI38" s="107" t="str">
        <f t="shared" si="1771"/>
        <v>2025,10</v>
      </c>
      <c r="GJ38" s="107" t="str">
        <f t="shared" si="1771"/>
        <v>2025,10</v>
      </c>
      <c r="GK38" s="107" t="str">
        <f t="shared" si="1771"/>
        <v>2025,10</v>
      </c>
      <c r="GL38" s="108" t="str">
        <f t="shared" si="1771"/>
        <v>2025,10</v>
      </c>
      <c r="GM38" s="114" t="str">
        <f t="shared" si="1771"/>
        <v>2025,10</v>
      </c>
      <c r="GN38" s="114" t="str">
        <f t="shared" si="1771"/>
        <v>2025,10</v>
      </c>
      <c r="GO38" s="107" t="str">
        <f t="shared" si="1771"/>
        <v>2025,10</v>
      </c>
      <c r="GP38" s="107" t="str">
        <f t="shared" si="1771"/>
        <v>2025,10</v>
      </c>
      <c r="GQ38" s="107" t="str">
        <f t="shared" si="1771"/>
        <v>2025,10</v>
      </c>
      <c r="GR38" s="107" t="str">
        <f t="shared" si="1771"/>
        <v>2025,10</v>
      </c>
      <c r="GS38" s="108" t="str">
        <f t="shared" si="1771"/>
        <v>2025,10</v>
      </c>
      <c r="GT38" s="114" t="str">
        <f t="shared" si="1771"/>
        <v>2025,10</v>
      </c>
      <c r="GU38" s="114" t="str">
        <f t="shared" si="1771"/>
        <v>2025,10</v>
      </c>
      <c r="GV38" s="107" t="str">
        <f t="shared" si="1771"/>
        <v>2025,10</v>
      </c>
      <c r="GW38" s="107" t="str">
        <f t="shared" ref="GW38:JH38" si="1772">IF(OR(GW$9&gt;$L$4,GW$9&lt;$L$3),"",TEXT(GW9,"yyyy,m"))</f>
        <v>2025,10</v>
      </c>
      <c r="GX38" s="107" t="str">
        <f t="shared" si="1772"/>
        <v>2025,10</v>
      </c>
      <c r="GY38" s="107" t="str">
        <f t="shared" si="1772"/>
        <v>2025,10</v>
      </c>
      <c r="GZ38" s="108" t="str">
        <f t="shared" si="1772"/>
        <v>2025,10</v>
      </c>
      <c r="HA38" s="114" t="str">
        <f t="shared" si="1772"/>
        <v>2025,10</v>
      </c>
      <c r="HB38" s="114" t="str">
        <f t="shared" si="1772"/>
        <v>2025,10</v>
      </c>
      <c r="HC38" s="107" t="str">
        <f t="shared" si="1772"/>
        <v>2025,10</v>
      </c>
      <c r="HD38" s="107" t="str">
        <f t="shared" si="1772"/>
        <v>2025,10</v>
      </c>
      <c r="HE38" s="107" t="str">
        <f t="shared" si="1772"/>
        <v>2025,10</v>
      </c>
      <c r="HF38" s="107" t="str">
        <f t="shared" si="1772"/>
        <v>2025,10</v>
      </c>
      <c r="HG38" s="108" t="str">
        <f t="shared" si="1772"/>
        <v>2025,10</v>
      </c>
      <c r="HH38" s="114" t="str">
        <f t="shared" si="1772"/>
        <v>2025,10</v>
      </c>
      <c r="HI38" s="114" t="str">
        <f t="shared" si="1772"/>
        <v>2025,10</v>
      </c>
      <c r="HJ38" s="107" t="str">
        <f t="shared" si="1772"/>
        <v>2025,10</v>
      </c>
      <c r="HK38" s="107" t="str">
        <f t="shared" si="1772"/>
        <v>2025,10</v>
      </c>
      <c r="HL38" s="107" t="str">
        <f t="shared" si="1772"/>
        <v>2025,10</v>
      </c>
      <c r="HM38" s="107" t="str">
        <f t="shared" si="1772"/>
        <v>2025,10</v>
      </c>
      <c r="HN38" s="108" t="str">
        <f t="shared" si="1772"/>
        <v>2025,11</v>
      </c>
      <c r="HO38" s="114" t="str">
        <f t="shared" si="1772"/>
        <v>2025,11</v>
      </c>
      <c r="HP38" s="114" t="str">
        <f t="shared" si="1772"/>
        <v>2025,11</v>
      </c>
      <c r="HQ38" s="107" t="str">
        <f t="shared" si="1772"/>
        <v>2025,11</v>
      </c>
      <c r="HR38" s="107" t="str">
        <f t="shared" si="1772"/>
        <v>2025,11</v>
      </c>
      <c r="HS38" s="107" t="str">
        <f t="shared" si="1772"/>
        <v>2025,11</v>
      </c>
      <c r="HT38" s="107" t="str">
        <f t="shared" si="1772"/>
        <v>2025,11</v>
      </c>
      <c r="HU38" s="108" t="str">
        <f t="shared" si="1772"/>
        <v>2025,11</v>
      </c>
      <c r="HV38" s="114" t="str">
        <f t="shared" si="1772"/>
        <v>2025,11</v>
      </c>
      <c r="HW38" s="114" t="str">
        <f t="shared" si="1772"/>
        <v>2025,11</v>
      </c>
      <c r="HX38" s="107" t="str">
        <f t="shared" si="1772"/>
        <v>2025,11</v>
      </c>
      <c r="HY38" s="107" t="str">
        <f t="shared" si="1772"/>
        <v>2025,11</v>
      </c>
      <c r="HZ38" s="107" t="str">
        <f t="shared" si="1772"/>
        <v>2025,11</v>
      </c>
      <c r="IA38" s="107" t="str">
        <f t="shared" si="1772"/>
        <v>2025,11</v>
      </c>
      <c r="IB38" s="108" t="str">
        <f t="shared" si="1772"/>
        <v>2025,11</v>
      </c>
      <c r="IC38" s="114" t="str">
        <f t="shared" si="1772"/>
        <v>2025,11</v>
      </c>
      <c r="ID38" s="114" t="str">
        <f t="shared" si="1772"/>
        <v>2025,11</v>
      </c>
      <c r="IE38" s="107" t="str">
        <f t="shared" si="1772"/>
        <v>2025,11</v>
      </c>
      <c r="IF38" s="107" t="str">
        <f t="shared" si="1772"/>
        <v>2025,11</v>
      </c>
      <c r="IG38" s="107" t="str">
        <f t="shared" si="1772"/>
        <v>2025,11</v>
      </c>
      <c r="IH38" s="107" t="str">
        <f t="shared" si="1772"/>
        <v>2025,11</v>
      </c>
      <c r="II38" s="108" t="str">
        <f t="shared" si="1772"/>
        <v>2025,11</v>
      </c>
      <c r="IJ38" s="114" t="str">
        <f t="shared" si="1772"/>
        <v>2025,11</v>
      </c>
      <c r="IK38" s="114" t="str">
        <f t="shared" si="1772"/>
        <v>2025,11</v>
      </c>
      <c r="IL38" s="107" t="str">
        <f t="shared" si="1772"/>
        <v>2025,11</v>
      </c>
      <c r="IM38" s="107" t="str">
        <f t="shared" si="1772"/>
        <v>2025,11</v>
      </c>
      <c r="IN38" s="107" t="str">
        <f t="shared" si="1772"/>
        <v>2025,11</v>
      </c>
      <c r="IO38" s="107" t="str">
        <f t="shared" si="1772"/>
        <v>2025,11</v>
      </c>
      <c r="IP38" s="108" t="str">
        <f t="shared" si="1772"/>
        <v>2025,11</v>
      </c>
      <c r="IQ38" s="114" t="str">
        <f t="shared" si="1772"/>
        <v>2025,11</v>
      </c>
      <c r="IR38" s="114" t="str">
        <f t="shared" si="1772"/>
        <v>2025,12</v>
      </c>
      <c r="IS38" s="107" t="str">
        <f t="shared" si="1772"/>
        <v>2025,12</v>
      </c>
      <c r="IT38" s="107" t="str">
        <f t="shared" si="1772"/>
        <v>2025,12</v>
      </c>
      <c r="IU38" s="107" t="str">
        <f t="shared" si="1772"/>
        <v>2025,12</v>
      </c>
      <c r="IV38" s="107" t="str">
        <f t="shared" si="1772"/>
        <v>2025,12</v>
      </c>
      <c r="IW38" s="108" t="str">
        <f t="shared" si="1772"/>
        <v>2025,12</v>
      </c>
      <c r="IX38" s="114" t="str">
        <f t="shared" si="1772"/>
        <v>2025,12</v>
      </c>
      <c r="IY38" s="114" t="str">
        <f t="shared" si="1772"/>
        <v>2025,12</v>
      </c>
      <c r="IZ38" s="107" t="str">
        <f t="shared" si="1772"/>
        <v>2025,12</v>
      </c>
      <c r="JA38" s="107" t="str">
        <f t="shared" si="1772"/>
        <v>2025,12</v>
      </c>
      <c r="JB38" s="107" t="str">
        <f t="shared" si="1772"/>
        <v>2025,12</v>
      </c>
      <c r="JC38" s="107" t="str">
        <f t="shared" si="1772"/>
        <v>2025,12</v>
      </c>
      <c r="JD38" s="108" t="str">
        <f t="shared" si="1772"/>
        <v>2025,12</v>
      </c>
      <c r="JE38" s="114" t="str">
        <f t="shared" si="1772"/>
        <v>2025,12</v>
      </c>
      <c r="JF38" s="114" t="str">
        <f t="shared" si="1772"/>
        <v>2025,12</v>
      </c>
      <c r="JG38" s="107" t="str">
        <f t="shared" si="1772"/>
        <v>2025,12</v>
      </c>
      <c r="JH38" s="107" t="str">
        <f t="shared" si="1772"/>
        <v>2025,12</v>
      </c>
      <c r="JI38" s="107" t="str">
        <f t="shared" ref="JI38:LT38" si="1773">IF(OR(JI$9&gt;$L$4,JI$9&lt;$L$3),"",TEXT(JI9,"yyyy,m"))</f>
        <v>2025,12</v>
      </c>
      <c r="JJ38" s="107" t="str">
        <f t="shared" si="1773"/>
        <v>2025,12</v>
      </c>
      <c r="JK38" s="108" t="str">
        <f t="shared" si="1773"/>
        <v>2025,12</v>
      </c>
      <c r="JL38" s="114" t="str">
        <f t="shared" si="1773"/>
        <v>2025,12</v>
      </c>
      <c r="JM38" s="114" t="str">
        <f t="shared" si="1773"/>
        <v>2025,12</v>
      </c>
      <c r="JN38" s="107" t="str">
        <f t="shared" si="1773"/>
        <v>2025,12</v>
      </c>
      <c r="JO38" s="107" t="str">
        <f t="shared" si="1773"/>
        <v>2025,12</v>
      </c>
      <c r="JP38" s="107" t="str">
        <f t="shared" si="1773"/>
        <v>2025,12</v>
      </c>
      <c r="JQ38" s="107" t="str">
        <f t="shared" si="1773"/>
        <v>2025,12</v>
      </c>
      <c r="JR38" s="108" t="str">
        <f t="shared" si="1773"/>
        <v>2025,12</v>
      </c>
      <c r="JS38" s="114" t="str">
        <f t="shared" si="1773"/>
        <v>2025,12</v>
      </c>
      <c r="JT38" s="114" t="str">
        <f t="shared" si="1773"/>
        <v>2025,12</v>
      </c>
      <c r="JU38" s="107" t="str">
        <f t="shared" si="1773"/>
        <v>2025,12</v>
      </c>
      <c r="JV38" s="107" t="str">
        <f t="shared" si="1773"/>
        <v>2025,12</v>
      </c>
      <c r="JW38" s="107" t="str">
        <f t="shared" si="1773"/>
        <v>2026,1</v>
      </c>
      <c r="JX38" s="107" t="str">
        <f t="shared" si="1773"/>
        <v>2026,1</v>
      </c>
      <c r="JY38" s="108" t="str">
        <f t="shared" si="1773"/>
        <v>2026,1</v>
      </c>
      <c r="JZ38" s="114" t="str">
        <f t="shared" si="1773"/>
        <v>2026,1</v>
      </c>
      <c r="KA38" s="114" t="str">
        <f t="shared" si="1773"/>
        <v>2026,1</v>
      </c>
      <c r="KB38" s="107" t="str">
        <f t="shared" si="1773"/>
        <v>2026,1</v>
      </c>
      <c r="KC38" s="107" t="str">
        <f t="shared" si="1773"/>
        <v>2026,1</v>
      </c>
      <c r="KD38" s="107" t="str">
        <f t="shared" si="1773"/>
        <v>2026,1</v>
      </c>
      <c r="KE38" s="107" t="str">
        <f t="shared" si="1773"/>
        <v>2026,1</v>
      </c>
      <c r="KF38" s="108" t="str">
        <f t="shared" si="1773"/>
        <v>2026,1</v>
      </c>
      <c r="KG38" s="114" t="str">
        <f t="shared" si="1773"/>
        <v>2026,1</v>
      </c>
      <c r="KH38" s="114" t="str">
        <f t="shared" si="1773"/>
        <v>2026,1</v>
      </c>
      <c r="KI38" s="107" t="str">
        <f t="shared" si="1773"/>
        <v>2026,1</v>
      </c>
      <c r="KJ38" s="107" t="str">
        <f t="shared" si="1773"/>
        <v>2026,1</v>
      </c>
      <c r="KK38" s="107" t="str">
        <f t="shared" si="1773"/>
        <v>2026,1</v>
      </c>
      <c r="KL38" s="107" t="str">
        <f t="shared" si="1773"/>
        <v>2026,1</v>
      </c>
      <c r="KM38" s="108" t="str">
        <f t="shared" si="1773"/>
        <v>2026,1</v>
      </c>
      <c r="KN38" s="114" t="str">
        <f t="shared" si="1773"/>
        <v>2026,1</v>
      </c>
      <c r="KO38" s="114" t="str">
        <f t="shared" si="1773"/>
        <v>2026,1</v>
      </c>
      <c r="KP38" s="107" t="str">
        <f t="shared" si="1773"/>
        <v>2026,1</v>
      </c>
      <c r="KQ38" s="107" t="str">
        <f t="shared" si="1773"/>
        <v>2026,1</v>
      </c>
      <c r="KR38" s="107" t="str">
        <f t="shared" si="1773"/>
        <v>2026,1</v>
      </c>
      <c r="KS38" s="107" t="str">
        <f t="shared" si="1773"/>
        <v>2026,1</v>
      </c>
      <c r="KT38" s="108" t="str">
        <f t="shared" si="1773"/>
        <v>2026,1</v>
      </c>
      <c r="KU38" s="114" t="str">
        <f t="shared" si="1773"/>
        <v>2026,1</v>
      </c>
      <c r="KV38" s="114" t="str">
        <f t="shared" si="1773"/>
        <v>2026,1</v>
      </c>
      <c r="KW38" s="107" t="str">
        <f t="shared" si="1773"/>
        <v>2026,1</v>
      </c>
      <c r="KX38" s="107" t="str">
        <f t="shared" si="1773"/>
        <v>2026,1</v>
      </c>
      <c r="KY38" s="107" t="str">
        <f t="shared" si="1773"/>
        <v>2026,1</v>
      </c>
      <c r="KZ38" s="107" t="str">
        <f t="shared" si="1773"/>
        <v>2026,1</v>
      </c>
      <c r="LA38" s="108" t="str">
        <f t="shared" si="1773"/>
        <v>2026,1</v>
      </c>
      <c r="LB38" s="114" t="str">
        <f t="shared" si="1773"/>
        <v>2026,2</v>
      </c>
      <c r="LC38" s="114" t="str">
        <f t="shared" si="1773"/>
        <v>2026,2</v>
      </c>
      <c r="LD38" s="107" t="str">
        <f t="shared" si="1773"/>
        <v>2026,2</v>
      </c>
      <c r="LE38" s="107" t="str">
        <f t="shared" si="1773"/>
        <v>2026,2</v>
      </c>
      <c r="LF38" s="107" t="str">
        <f t="shared" si="1773"/>
        <v>2026,2</v>
      </c>
      <c r="LG38" s="107" t="str">
        <f t="shared" si="1773"/>
        <v>2026,2</v>
      </c>
      <c r="LH38" s="108" t="str">
        <f t="shared" si="1773"/>
        <v>2026,2</v>
      </c>
      <c r="LI38" s="114" t="str">
        <f t="shared" si="1773"/>
        <v>2026,2</v>
      </c>
      <c r="LJ38" s="114" t="str">
        <f t="shared" si="1773"/>
        <v>2026,2</v>
      </c>
      <c r="LK38" s="107" t="str">
        <f t="shared" si="1773"/>
        <v>2026,2</v>
      </c>
      <c r="LL38" s="107" t="str">
        <f t="shared" si="1773"/>
        <v>2026,2</v>
      </c>
      <c r="LM38" s="107" t="str">
        <f t="shared" si="1773"/>
        <v>2026,2</v>
      </c>
      <c r="LN38" s="107" t="str">
        <f t="shared" si="1773"/>
        <v>2026,2</v>
      </c>
      <c r="LO38" s="108" t="str">
        <f t="shared" si="1773"/>
        <v>2026,2</v>
      </c>
      <c r="LP38" s="114" t="str">
        <f t="shared" si="1773"/>
        <v>2026,2</v>
      </c>
      <c r="LQ38" s="114" t="str">
        <f t="shared" si="1773"/>
        <v>2026,2</v>
      </c>
      <c r="LR38" s="107" t="str">
        <f t="shared" si="1773"/>
        <v>2026,2</v>
      </c>
      <c r="LS38" s="107" t="str">
        <f t="shared" si="1773"/>
        <v>2026,2</v>
      </c>
      <c r="LT38" s="107" t="str">
        <f t="shared" si="1773"/>
        <v>2026,2</v>
      </c>
      <c r="LU38" s="107" t="str">
        <f t="shared" ref="LU38:NL38" si="1774">IF(OR(LU$9&gt;$L$4,LU$9&lt;$L$3),"",TEXT(LU9,"yyyy,m"))</f>
        <v>2026,2</v>
      </c>
      <c r="LV38" s="108" t="str">
        <f t="shared" si="1774"/>
        <v>2026,2</v>
      </c>
      <c r="LW38" s="114" t="str">
        <f t="shared" si="1774"/>
        <v>2026,2</v>
      </c>
      <c r="LX38" s="114" t="str">
        <f t="shared" si="1774"/>
        <v>2026,2</v>
      </c>
      <c r="LY38" s="107" t="str">
        <f t="shared" si="1774"/>
        <v>2026,2</v>
      </c>
      <c r="LZ38" s="107" t="str">
        <f t="shared" si="1774"/>
        <v>2026,2</v>
      </c>
      <c r="MA38" s="107" t="str">
        <f t="shared" si="1774"/>
        <v>2026,2</v>
      </c>
      <c r="MB38" s="107" t="str">
        <f t="shared" si="1774"/>
        <v>2026,2</v>
      </c>
      <c r="MC38" s="108" t="str">
        <f t="shared" si="1774"/>
        <v>2026,2</v>
      </c>
      <c r="MD38" s="114" t="str">
        <f t="shared" si="1774"/>
        <v>2026,3</v>
      </c>
      <c r="ME38" s="114" t="str">
        <f t="shared" si="1774"/>
        <v>2026,3</v>
      </c>
      <c r="MF38" s="107" t="str">
        <f t="shared" si="1774"/>
        <v>2026,3</v>
      </c>
      <c r="MG38" s="107" t="str">
        <f t="shared" si="1774"/>
        <v>2026,3</v>
      </c>
      <c r="MH38" s="107" t="str">
        <f t="shared" si="1774"/>
        <v>2026,3</v>
      </c>
      <c r="MI38" s="107" t="str">
        <f t="shared" si="1774"/>
        <v>2026,3</v>
      </c>
      <c r="MJ38" s="108" t="str">
        <f t="shared" si="1774"/>
        <v>2026,3</v>
      </c>
      <c r="MK38" s="114" t="str">
        <f t="shared" si="1774"/>
        <v>2026,3</v>
      </c>
      <c r="ML38" s="114" t="str">
        <f t="shared" si="1774"/>
        <v>2026,3</v>
      </c>
      <c r="MM38" s="107" t="str">
        <f t="shared" si="1774"/>
        <v>2026,3</v>
      </c>
      <c r="MN38" s="107" t="str">
        <f t="shared" si="1774"/>
        <v>2026,3</v>
      </c>
      <c r="MO38" s="107" t="str">
        <f t="shared" si="1774"/>
        <v>2026,3</v>
      </c>
      <c r="MP38" s="107" t="str">
        <f t="shared" si="1774"/>
        <v>2026,3</v>
      </c>
      <c r="MQ38" s="108" t="str">
        <f t="shared" si="1774"/>
        <v>2026,3</v>
      </c>
      <c r="MR38" s="114" t="str">
        <f t="shared" si="1774"/>
        <v>2026,3</v>
      </c>
      <c r="MS38" s="114" t="str">
        <f t="shared" si="1774"/>
        <v>2026,3</v>
      </c>
      <c r="MT38" s="107" t="str">
        <f t="shared" si="1774"/>
        <v>2026,3</v>
      </c>
      <c r="MU38" s="107" t="str">
        <f t="shared" si="1774"/>
        <v>2026,3</v>
      </c>
      <c r="MV38" s="107" t="str">
        <f t="shared" si="1774"/>
        <v>2026,3</v>
      </c>
      <c r="MW38" s="107" t="str">
        <f t="shared" si="1774"/>
        <v>2026,3</v>
      </c>
      <c r="MX38" s="108" t="str">
        <f t="shared" si="1774"/>
        <v>2026,3</v>
      </c>
      <c r="MY38" s="114" t="str">
        <f t="shared" si="1774"/>
        <v>2026,3</v>
      </c>
      <c r="MZ38" s="114" t="str">
        <f t="shared" si="1774"/>
        <v>2026,3</v>
      </c>
      <c r="NA38" s="107" t="str">
        <f t="shared" si="1774"/>
        <v>2026,3</v>
      </c>
      <c r="NB38" s="107" t="str">
        <f t="shared" si="1774"/>
        <v>2026,3</v>
      </c>
      <c r="NC38" s="107" t="str">
        <f t="shared" si="1774"/>
        <v>2026,3</v>
      </c>
      <c r="ND38" s="107" t="str">
        <f t="shared" si="1774"/>
        <v>2026,3</v>
      </c>
      <c r="NE38" s="108" t="str">
        <f t="shared" si="1774"/>
        <v>2026,3</v>
      </c>
      <c r="NF38" s="114" t="str">
        <f t="shared" si="1774"/>
        <v>2026,3</v>
      </c>
      <c r="NG38" s="114" t="str">
        <f t="shared" si="1774"/>
        <v>2026,3</v>
      </c>
      <c r="NH38" s="107" t="str">
        <f t="shared" si="1774"/>
        <v>2026,3</v>
      </c>
      <c r="NI38" s="107" t="str">
        <f t="shared" si="1774"/>
        <v/>
      </c>
      <c r="NJ38" s="107" t="str">
        <f t="shared" si="1774"/>
        <v/>
      </c>
      <c r="NK38" s="107" t="str">
        <f t="shared" si="1774"/>
        <v/>
      </c>
      <c r="NL38" s="108" t="str">
        <f t="shared" si="1774"/>
        <v/>
      </c>
      <c r="NM38" s="114" t="str">
        <f t="shared" ref="NM38:PX38" si="1775">IF(OR(NM$9&gt;$L$4,NM$9&lt;$L$3),"",TEXT(NM9,"yyyy,m"))</f>
        <v/>
      </c>
      <c r="NN38" s="114" t="str">
        <f t="shared" si="1775"/>
        <v/>
      </c>
      <c r="NO38" s="107" t="str">
        <f t="shared" si="1775"/>
        <v/>
      </c>
      <c r="NP38" s="107" t="str">
        <f t="shared" si="1775"/>
        <v/>
      </c>
      <c r="NQ38" s="107" t="str">
        <f t="shared" si="1775"/>
        <v/>
      </c>
      <c r="NR38" s="107" t="str">
        <f t="shared" si="1775"/>
        <v/>
      </c>
      <c r="NS38" s="108" t="str">
        <f t="shared" si="1775"/>
        <v/>
      </c>
      <c r="NT38" s="114" t="str">
        <f t="shared" si="1775"/>
        <v/>
      </c>
      <c r="NU38" s="114" t="str">
        <f t="shared" si="1775"/>
        <v/>
      </c>
      <c r="NV38" s="107" t="str">
        <f t="shared" si="1775"/>
        <v/>
      </c>
      <c r="NW38" s="107" t="str">
        <f t="shared" si="1775"/>
        <v/>
      </c>
      <c r="NX38" s="107" t="str">
        <f t="shared" si="1775"/>
        <v/>
      </c>
      <c r="NY38" s="107" t="str">
        <f t="shared" si="1775"/>
        <v/>
      </c>
      <c r="NZ38" s="108" t="str">
        <f t="shared" si="1775"/>
        <v/>
      </c>
      <c r="OA38" s="114" t="str">
        <f t="shared" si="1775"/>
        <v/>
      </c>
      <c r="OB38" s="114" t="str">
        <f t="shared" si="1775"/>
        <v/>
      </c>
      <c r="OC38" s="107" t="str">
        <f t="shared" si="1775"/>
        <v/>
      </c>
      <c r="OD38" s="107" t="str">
        <f t="shared" si="1775"/>
        <v/>
      </c>
      <c r="OE38" s="107" t="str">
        <f t="shared" si="1775"/>
        <v/>
      </c>
      <c r="OF38" s="107" t="str">
        <f t="shared" si="1775"/>
        <v/>
      </c>
      <c r="OG38" s="108" t="str">
        <f t="shared" si="1775"/>
        <v/>
      </c>
      <c r="OH38" s="114" t="str">
        <f t="shared" si="1775"/>
        <v/>
      </c>
      <c r="OI38" s="114" t="str">
        <f t="shared" si="1775"/>
        <v/>
      </c>
      <c r="OJ38" s="107" t="str">
        <f t="shared" si="1775"/>
        <v/>
      </c>
      <c r="OK38" s="107" t="str">
        <f t="shared" si="1775"/>
        <v/>
      </c>
      <c r="OL38" s="107" t="str">
        <f t="shared" si="1775"/>
        <v/>
      </c>
      <c r="OM38" s="107" t="str">
        <f t="shared" si="1775"/>
        <v/>
      </c>
      <c r="ON38" s="108" t="str">
        <f t="shared" si="1775"/>
        <v/>
      </c>
      <c r="OO38" s="114" t="str">
        <f t="shared" si="1775"/>
        <v/>
      </c>
      <c r="OP38" s="114" t="str">
        <f t="shared" si="1775"/>
        <v/>
      </c>
      <c r="OQ38" s="107" t="str">
        <f t="shared" si="1775"/>
        <v/>
      </c>
      <c r="OR38" s="107" t="str">
        <f t="shared" si="1775"/>
        <v/>
      </c>
      <c r="OS38" s="107" t="str">
        <f t="shared" si="1775"/>
        <v/>
      </c>
      <c r="OT38" s="107" t="str">
        <f t="shared" si="1775"/>
        <v/>
      </c>
      <c r="OU38" s="108" t="str">
        <f t="shared" si="1775"/>
        <v/>
      </c>
      <c r="OV38" s="114" t="str">
        <f t="shared" si="1775"/>
        <v/>
      </c>
      <c r="OW38" s="114" t="str">
        <f t="shared" si="1775"/>
        <v/>
      </c>
      <c r="OX38" s="107" t="str">
        <f t="shared" si="1775"/>
        <v/>
      </c>
      <c r="OY38" s="107" t="str">
        <f t="shared" si="1775"/>
        <v/>
      </c>
      <c r="OZ38" s="107" t="str">
        <f t="shared" si="1775"/>
        <v/>
      </c>
      <c r="PA38" s="107" t="str">
        <f t="shared" si="1775"/>
        <v/>
      </c>
      <c r="PB38" s="108" t="str">
        <f t="shared" si="1775"/>
        <v/>
      </c>
      <c r="PC38" s="114" t="str">
        <f t="shared" si="1775"/>
        <v/>
      </c>
      <c r="PD38" s="114" t="str">
        <f t="shared" si="1775"/>
        <v/>
      </c>
      <c r="PE38" s="107" t="str">
        <f t="shared" si="1775"/>
        <v/>
      </c>
      <c r="PF38" s="107" t="str">
        <f t="shared" si="1775"/>
        <v/>
      </c>
      <c r="PG38" s="107" t="str">
        <f t="shared" si="1775"/>
        <v/>
      </c>
      <c r="PH38" s="107" t="str">
        <f t="shared" si="1775"/>
        <v/>
      </c>
      <c r="PI38" s="108" t="str">
        <f t="shared" si="1775"/>
        <v/>
      </c>
      <c r="PJ38" s="114" t="str">
        <f t="shared" si="1775"/>
        <v/>
      </c>
      <c r="PK38" s="114" t="str">
        <f t="shared" si="1775"/>
        <v/>
      </c>
      <c r="PL38" s="107" t="str">
        <f t="shared" si="1775"/>
        <v/>
      </c>
      <c r="PM38" s="107" t="str">
        <f t="shared" si="1775"/>
        <v/>
      </c>
      <c r="PN38" s="107" t="str">
        <f t="shared" si="1775"/>
        <v/>
      </c>
      <c r="PO38" s="107" t="str">
        <f t="shared" si="1775"/>
        <v/>
      </c>
      <c r="PP38" s="108" t="str">
        <f t="shared" si="1775"/>
        <v/>
      </c>
      <c r="PQ38" s="114" t="str">
        <f t="shared" si="1775"/>
        <v/>
      </c>
      <c r="PR38" s="114" t="str">
        <f t="shared" si="1775"/>
        <v/>
      </c>
      <c r="PS38" s="107" t="str">
        <f t="shared" si="1775"/>
        <v/>
      </c>
      <c r="PT38" s="107" t="str">
        <f t="shared" si="1775"/>
        <v/>
      </c>
      <c r="PU38" s="107" t="str">
        <f t="shared" si="1775"/>
        <v/>
      </c>
      <c r="PV38" s="107" t="str">
        <f t="shared" si="1775"/>
        <v/>
      </c>
      <c r="PW38" s="108" t="str">
        <f t="shared" si="1775"/>
        <v/>
      </c>
      <c r="PX38" s="114" t="str">
        <f t="shared" si="1775"/>
        <v/>
      </c>
      <c r="PY38" s="114" t="str">
        <f t="shared" ref="PY38:SH38" si="1776">IF(OR(PY$9&gt;$L$4,PY$9&lt;$L$3),"",TEXT(PY9,"yyyy,m"))</f>
        <v/>
      </c>
      <c r="PZ38" s="107" t="str">
        <f t="shared" si="1776"/>
        <v/>
      </c>
      <c r="QA38" s="107" t="str">
        <f t="shared" si="1776"/>
        <v/>
      </c>
      <c r="QB38" s="107" t="str">
        <f t="shared" si="1776"/>
        <v/>
      </c>
      <c r="QC38" s="107" t="str">
        <f t="shared" si="1776"/>
        <v/>
      </c>
      <c r="QD38" s="108" t="str">
        <f t="shared" si="1776"/>
        <v/>
      </c>
      <c r="QE38" s="114" t="str">
        <f t="shared" si="1776"/>
        <v/>
      </c>
      <c r="QF38" s="114" t="str">
        <f t="shared" si="1776"/>
        <v/>
      </c>
      <c r="QG38" s="107" t="str">
        <f t="shared" si="1776"/>
        <v/>
      </c>
      <c r="QH38" s="107" t="str">
        <f t="shared" si="1776"/>
        <v/>
      </c>
      <c r="QI38" s="107" t="str">
        <f t="shared" si="1776"/>
        <v/>
      </c>
      <c r="QJ38" s="107" t="str">
        <f t="shared" si="1776"/>
        <v/>
      </c>
      <c r="QK38" s="108" t="str">
        <f t="shared" si="1776"/>
        <v/>
      </c>
      <c r="QL38" s="114" t="str">
        <f t="shared" si="1776"/>
        <v/>
      </c>
      <c r="QM38" s="114" t="str">
        <f t="shared" si="1776"/>
        <v/>
      </c>
      <c r="QN38" s="107" t="str">
        <f t="shared" si="1776"/>
        <v/>
      </c>
      <c r="QO38" s="107" t="str">
        <f t="shared" si="1776"/>
        <v/>
      </c>
      <c r="QP38" s="107" t="str">
        <f t="shared" si="1776"/>
        <v/>
      </c>
      <c r="QQ38" s="107" t="str">
        <f t="shared" si="1776"/>
        <v/>
      </c>
      <c r="QR38" s="108" t="str">
        <f t="shared" si="1776"/>
        <v/>
      </c>
      <c r="QS38" s="114" t="str">
        <f t="shared" si="1776"/>
        <v/>
      </c>
      <c r="QT38" s="114" t="str">
        <f t="shared" si="1776"/>
        <v/>
      </c>
      <c r="QU38" s="107" t="str">
        <f t="shared" si="1776"/>
        <v/>
      </c>
      <c r="QV38" s="107" t="str">
        <f t="shared" si="1776"/>
        <v/>
      </c>
      <c r="QW38" s="107" t="str">
        <f t="shared" si="1776"/>
        <v/>
      </c>
      <c r="QX38" s="107" t="str">
        <f t="shared" si="1776"/>
        <v/>
      </c>
      <c r="QY38" s="108" t="str">
        <f t="shared" si="1776"/>
        <v/>
      </c>
      <c r="QZ38" s="114" t="str">
        <f t="shared" si="1776"/>
        <v/>
      </c>
      <c r="RA38" s="114" t="str">
        <f t="shared" si="1776"/>
        <v/>
      </c>
      <c r="RB38" s="107" t="str">
        <f t="shared" si="1776"/>
        <v/>
      </c>
      <c r="RC38" s="107" t="str">
        <f t="shared" si="1776"/>
        <v/>
      </c>
      <c r="RD38" s="107" t="str">
        <f t="shared" si="1776"/>
        <v/>
      </c>
      <c r="RE38" s="107" t="str">
        <f t="shared" si="1776"/>
        <v/>
      </c>
      <c r="RF38" s="108" t="str">
        <f t="shared" si="1776"/>
        <v/>
      </c>
      <c r="RG38" s="114" t="str">
        <f t="shared" si="1776"/>
        <v/>
      </c>
      <c r="RH38" s="114" t="str">
        <f t="shared" si="1776"/>
        <v/>
      </c>
      <c r="RI38" s="107" t="str">
        <f t="shared" si="1776"/>
        <v/>
      </c>
      <c r="RJ38" s="107" t="str">
        <f t="shared" si="1776"/>
        <v/>
      </c>
      <c r="RK38" s="107" t="str">
        <f t="shared" si="1776"/>
        <v/>
      </c>
      <c r="RL38" s="107" t="str">
        <f t="shared" si="1776"/>
        <v/>
      </c>
      <c r="RM38" s="108" t="str">
        <f t="shared" si="1776"/>
        <v/>
      </c>
      <c r="RN38" s="114" t="str">
        <f t="shared" si="1776"/>
        <v/>
      </c>
      <c r="RO38" s="114" t="str">
        <f t="shared" si="1776"/>
        <v/>
      </c>
      <c r="RP38" s="107" t="str">
        <f t="shared" si="1776"/>
        <v/>
      </c>
      <c r="RQ38" s="107" t="str">
        <f t="shared" si="1776"/>
        <v/>
      </c>
      <c r="RR38" s="107" t="str">
        <f t="shared" si="1776"/>
        <v/>
      </c>
      <c r="RS38" s="107" t="str">
        <f t="shared" si="1776"/>
        <v/>
      </c>
      <c r="RT38" s="108" t="str">
        <f t="shared" si="1776"/>
        <v/>
      </c>
      <c r="RU38" s="114" t="str">
        <f t="shared" si="1776"/>
        <v/>
      </c>
      <c r="RV38" s="114" t="str">
        <f t="shared" si="1776"/>
        <v/>
      </c>
      <c r="RW38" s="107" t="str">
        <f t="shared" si="1776"/>
        <v/>
      </c>
      <c r="RX38" s="107" t="str">
        <f t="shared" si="1776"/>
        <v/>
      </c>
      <c r="RY38" s="107" t="str">
        <f t="shared" si="1776"/>
        <v/>
      </c>
      <c r="RZ38" s="107" t="str">
        <f t="shared" si="1776"/>
        <v/>
      </c>
      <c r="SA38" s="108" t="str">
        <f t="shared" si="1776"/>
        <v/>
      </c>
      <c r="SB38" s="114" t="str">
        <f t="shared" si="1776"/>
        <v/>
      </c>
      <c r="SC38" s="114" t="str">
        <f t="shared" si="1776"/>
        <v/>
      </c>
      <c r="SD38" s="107" t="str">
        <f t="shared" si="1776"/>
        <v/>
      </c>
      <c r="SE38" s="107" t="str">
        <f t="shared" si="1776"/>
        <v/>
      </c>
      <c r="SF38" s="107" t="str">
        <f t="shared" si="1776"/>
        <v/>
      </c>
      <c r="SG38" s="107" t="str">
        <f t="shared" si="1776"/>
        <v/>
      </c>
      <c r="SH38" s="108" t="str">
        <f t="shared" si="1776"/>
        <v/>
      </c>
      <c r="SI38" s="114" t="str">
        <f t="shared" ref="SI38:UT38" si="1777">IF(OR(SI$9&gt;$L$4,SI$9&lt;$L$3),"",TEXT(SI9,"yyyy,m"))</f>
        <v/>
      </c>
      <c r="SJ38" s="114" t="str">
        <f t="shared" si="1777"/>
        <v/>
      </c>
      <c r="SK38" s="107" t="str">
        <f t="shared" si="1777"/>
        <v/>
      </c>
      <c r="SL38" s="107" t="str">
        <f t="shared" si="1777"/>
        <v/>
      </c>
      <c r="SM38" s="107" t="str">
        <f t="shared" si="1777"/>
        <v/>
      </c>
      <c r="SN38" s="107" t="str">
        <f t="shared" si="1777"/>
        <v/>
      </c>
      <c r="SO38" s="108" t="str">
        <f t="shared" si="1777"/>
        <v/>
      </c>
      <c r="SP38" s="114" t="str">
        <f t="shared" si="1777"/>
        <v/>
      </c>
      <c r="SQ38" s="114" t="str">
        <f t="shared" si="1777"/>
        <v/>
      </c>
      <c r="SR38" s="107" t="str">
        <f t="shared" si="1777"/>
        <v/>
      </c>
      <c r="SS38" s="107" t="str">
        <f t="shared" si="1777"/>
        <v/>
      </c>
      <c r="ST38" s="107" t="str">
        <f t="shared" si="1777"/>
        <v/>
      </c>
      <c r="SU38" s="107" t="str">
        <f t="shared" si="1777"/>
        <v/>
      </c>
      <c r="SV38" s="108" t="str">
        <f t="shared" si="1777"/>
        <v/>
      </c>
      <c r="SW38" s="114" t="str">
        <f t="shared" si="1777"/>
        <v/>
      </c>
      <c r="SX38" s="114" t="str">
        <f t="shared" si="1777"/>
        <v/>
      </c>
      <c r="SY38" s="107" t="str">
        <f t="shared" si="1777"/>
        <v/>
      </c>
      <c r="SZ38" s="107" t="str">
        <f t="shared" si="1777"/>
        <v/>
      </c>
      <c r="TA38" s="107" t="str">
        <f t="shared" si="1777"/>
        <v/>
      </c>
      <c r="TB38" s="107" t="str">
        <f t="shared" si="1777"/>
        <v/>
      </c>
      <c r="TC38" s="108" t="str">
        <f t="shared" si="1777"/>
        <v/>
      </c>
      <c r="TD38" s="114" t="str">
        <f t="shared" si="1777"/>
        <v/>
      </c>
      <c r="TE38" s="114" t="str">
        <f t="shared" si="1777"/>
        <v/>
      </c>
      <c r="TF38" s="107" t="str">
        <f t="shared" si="1777"/>
        <v/>
      </c>
      <c r="TG38" s="107" t="str">
        <f t="shared" si="1777"/>
        <v/>
      </c>
      <c r="TH38" s="107" t="str">
        <f t="shared" si="1777"/>
        <v/>
      </c>
      <c r="TI38" s="107" t="str">
        <f t="shared" si="1777"/>
        <v/>
      </c>
      <c r="TJ38" s="108" t="str">
        <f t="shared" si="1777"/>
        <v/>
      </c>
      <c r="TK38" s="114" t="str">
        <f t="shared" si="1777"/>
        <v/>
      </c>
      <c r="TL38" s="114" t="str">
        <f t="shared" si="1777"/>
        <v/>
      </c>
      <c r="TM38" s="107" t="str">
        <f t="shared" si="1777"/>
        <v/>
      </c>
      <c r="TN38" s="107" t="str">
        <f t="shared" si="1777"/>
        <v/>
      </c>
      <c r="TO38" s="107" t="str">
        <f t="shared" si="1777"/>
        <v/>
      </c>
      <c r="TP38" s="107" t="str">
        <f t="shared" si="1777"/>
        <v/>
      </c>
      <c r="TQ38" s="108" t="str">
        <f t="shared" si="1777"/>
        <v/>
      </c>
      <c r="TR38" s="114" t="str">
        <f t="shared" si="1777"/>
        <v/>
      </c>
      <c r="TS38" s="114" t="str">
        <f t="shared" si="1777"/>
        <v/>
      </c>
      <c r="TT38" s="107" t="str">
        <f t="shared" si="1777"/>
        <v/>
      </c>
      <c r="TU38" s="107" t="str">
        <f t="shared" si="1777"/>
        <v/>
      </c>
      <c r="TV38" s="107" t="str">
        <f t="shared" si="1777"/>
        <v/>
      </c>
      <c r="TW38" s="107" t="str">
        <f t="shared" si="1777"/>
        <v/>
      </c>
      <c r="TX38" s="108" t="str">
        <f t="shared" si="1777"/>
        <v/>
      </c>
      <c r="TY38" s="114" t="str">
        <f t="shared" si="1777"/>
        <v/>
      </c>
      <c r="TZ38" s="114" t="str">
        <f t="shared" si="1777"/>
        <v/>
      </c>
      <c r="UA38" s="107" t="str">
        <f t="shared" si="1777"/>
        <v/>
      </c>
      <c r="UB38" s="107" t="str">
        <f t="shared" si="1777"/>
        <v/>
      </c>
      <c r="UC38" s="107" t="str">
        <f t="shared" si="1777"/>
        <v/>
      </c>
      <c r="UD38" s="107" t="str">
        <f t="shared" si="1777"/>
        <v/>
      </c>
      <c r="UE38" s="108" t="str">
        <f t="shared" si="1777"/>
        <v/>
      </c>
      <c r="UF38" s="114" t="str">
        <f t="shared" si="1777"/>
        <v/>
      </c>
      <c r="UG38" s="114" t="str">
        <f t="shared" si="1777"/>
        <v/>
      </c>
      <c r="UH38" s="107" t="str">
        <f t="shared" si="1777"/>
        <v/>
      </c>
      <c r="UI38" s="107" t="str">
        <f t="shared" si="1777"/>
        <v/>
      </c>
      <c r="UJ38" s="107" t="str">
        <f t="shared" si="1777"/>
        <v/>
      </c>
      <c r="UK38" s="107" t="str">
        <f t="shared" si="1777"/>
        <v/>
      </c>
      <c r="UL38" s="108" t="str">
        <f t="shared" si="1777"/>
        <v/>
      </c>
      <c r="UM38" s="114" t="str">
        <f t="shared" si="1777"/>
        <v/>
      </c>
      <c r="UN38" s="114" t="str">
        <f t="shared" si="1777"/>
        <v/>
      </c>
      <c r="UO38" s="107" t="str">
        <f t="shared" si="1777"/>
        <v/>
      </c>
      <c r="UP38" s="107" t="str">
        <f t="shared" si="1777"/>
        <v/>
      </c>
      <c r="UQ38" s="107" t="str">
        <f t="shared" si="1777"/>
        <v/>
      </c>
      <c r="UR38" s="107" t="str">
        <f t="shared" si="1777"/>
        <v/>
      </c>
      <c r="US38" s="108" t="str">
        <f t="shared" si="1777"/>
        <v/>
      </c>
      <c r="UT38" s="114" t="str">
        <f t="shared" si="1777"/>
        <v/>
      </c>
      <c r="UU38" s="114" t="str">
        <f t="shared" ref="UU38:XF38" si="1778">IF(OR(UU$9&gt;$L$4,UU$9&lt;$L$3),"",TEXT(UU9,"yyyy,m"))</f>
        <v/>
      </c>
      <c r="UV38" s="107" t="str">
        <f t="shared" si="1778"/>
        <v/>
      </c>
      <c r="UW38" s="107" t="str">
        <f t="shared" si="1778"/>
        <v/>
      </c>
      <c r="UX38" s="107" t="str">
        <f t="shared" si="1778"/>
        <v/>
      </c>
      <c r="UY38" s="107" t="str">
        <f t="shared" si="1778"/>
        <v/>
      </c>
      <c r="UZ38" s="108" t="str">
        <f t="shared" si="1778"/>
        <v/>
      </c>
      <c r="VA38" s="114" t="str">
        <f t="shared" si="1778"/>
        <v/>
      </c>
      <c r="VB38" s="114" t="str">
        <f t="shared" si="1778"/>
        <v/>
      </c>
      <c r="VC38" s="107" t="str">
        <f t="shared" si="1778"/>
        <v/>
      </c>
      <c r="VD38" s="107" t="str">
        <f t="shared" si="1778"/>
        <v/>
      </c>
      <c r="VE38" s="107" t="str">
        <f t="shared" si="1778"/>
        <v/>
      </c>
      <c r="VF38" s="107" t="str">
        <f t="shared" si="1778"/>
        <v/>
      </c>
      <c r="VG38" s="108" t="str">
        <f t="shared" si="1778"/>
        <v/>
      </c>
      <c r="VH38" s="114" t="str">
        <f t="shared" si="1778"/>
        <v/>
      </c>
      <c r="VI38" s="114" t="str">
        <f t="shared" si="1778"/>
        <v/>
      </c>
      <c r="VJ38" s="107" t="str">
        <f t="shared" si="1778"/>
        <v/>
      </c>
      <c r="VK38" s="107" t="str">
        <f t="shared" si="1778"/>
        <v/>
      </c>
      <c r="VL38" s="107" t="str">
        <f t="shared" si="1778"/>
        <v/>
      </c>
      <c r="VM38" s="107" t="str">
        <f t="shared" si="1778"/>
        <v/>
      </c>
      <c r="VN38" s="108" t="str">
        <f t="shared" si="1778"/>
        <v/>
      </c>
      <c r="VO38" s="114" t="str">
        <f t="shared" si="1778"/>
        <v/>
      </c>
      <c r="VP38" s="114" t="str">
        <f t="shared" si="1778"/>
        <v/>
      </c>
      <c r="VQ38" s="107" t="str">
        <f t="shared" si="1778"/>
        <v/>
      </c>
      <c r="VR38" s="107" t="str">
        <f t="shared" si="1778"/>
        <v/>
      </c>
      <c r="VS38" s="107" t="str">
        <f t="shared" si="1778"/>
        <v/>
      </c>
      <c r="VT38" s="107" t="str">
        <f t="shared" si="1778"/>
        <v/>
      </c>
      <c r="VU38" s="108" t="str">
        <f t="shared" si="1778"/>
        <v/>
      </c>
      <c r="VV38" s="114" t="str">
        <f t="shared" si="1778"/>
        <v/>
      </c>
      <c r="VW38" s="114" t="str">
        <f t="shared" si="1778"/>
        <v/>
      </c>
      <c r="VX38" s="107" t="str">
        <f t="shared" si="1778"/>
        <v/>
      </c>
      <c r="VY38" s="107" t="str">
        <f t="shared" si="1778"/>
        <v/>
      </c>
      <c r="VZ38" s="107" t="str">
        <f t="shared" si="1778"/>
        <v/>
      </c>
      <c r="WA38" s="107" t="str">
        <f t="shared" si="1778"/>
        <v/>
      </c>
      <c r="WB38" s="108" t="str">
        <f t="shared" si="1778"/>
        <v/>
      </c>
      <c r="WC38" s="114" t="str">
        <f t="shared" si="1778"/>
        <v/>
      </c>
      <c r="WD38" s="114" t="str">
        <f t="shared" si="1778"/>
        <v/>
      </c>
      <c r="WE38" s="107" t="str">
        <f t="shared" si="1778"/>
        <v/>
      </c>
      <c r="WF38" s="107" t="str">
        <f t="shared" si="1778"/>
        <v/>
      </c>
      <c r="WG38" s="107" t="str">
        <f t="shared" si="1778"/>
        <v/>
      </c>
      <c r="WH38" s="107" t="str">
        <f t="shared" si="1778"/>
        <v/>
      </c>
      <c r="WI38" s="108" t="str">
        <f t="shared" si="1778"/>
        <v/>
      </c>
      <c r="WJ38" s="114" t="str">
        <f t="shared" si="1778"/>
        <v/>
      </c>
      <c r="WK38" s="114" t="str">
        <f t="shared" si="1778"/>
        <v/>
      </c>
      <c r="WL38" s="107" t="str">
        <f t="shared" si="1778"/>
        <v/>
      </c>
      <c r="WM38" s="107" t="str">
        <f t="shared" si="1778"/>
        <v/>
      </c>
      <c r="WN38" s="107" t="str">
        <f t="shared" si="1778"/>
        <v/>
      </c>
      <c r="WO38" s="107" t="str">
        <f t="shared" si="1778"/>
        <v/>
      </c>
      <c r="WP38" s="108" t="str">
        <f t="shared" si="1778"/>
        <v/>
      </c>
      <c r="WQ38" s="114" t="str">
        <f t="shared" si="1778"/>
        <v/>
      </c>
      <c r="WR38" s="114" t="str">
        <f t="shared" si="1778"/>
        <v/>
      </c>
      <c r="WS38" s="107" t="str">
        <f t="shared" si="1778"/>
        <v/>
      </c>
      <c r="WT38" s="107" t="str">
        <f t="shared" si="1778"/>
        <v/>
      </c>
      <c r="WU38" s="107" t="str">
        <f t="shared" si="1778"/>
        <v/>
      </c>
      <c r="WV38" s="107" t="str">
        <f t="shared" si="1778"/>
        <v/>
      </c>
      <c r="WW38" s="108" t="str">
        <f t="shared" si="1778"/>
        <v/>
      </c>
      <c r="WX38" s="114" t="str">
        <f t="shared" si="1778"/>
        <v/>
      </c>
      <c r="WY38" s="114" t="str">
        <f t="shared" si="1778"/>
        <v/>
      </c>
      <c r="WZ38" s="107" t="str">
        <f t="shared" si="1778"/>
        <v/>
      </c>
      <c r="XA38" s="107" t="str">
        <f t="shared" si="1778"/>
        <v/>
      </c>
      <c r="XB38" s="107" t="str">
        <f t="shared" si="1778"/>
        <v/>
      </c>
      <c r="XC38" s="107" t="str">
        <f t="shared" si="1778"/>
        <v/>
      </c>
      <c r="XD38" s="108" t="str">
        <f t="shared" si="1778"/>
        <v/>
      </c>
      <c r="XE38" s="114" t="str">
        <f t="shared" si="1778"/>
        <v/>
      </c>
      <c r="XF38" s="114" t="str">
        <f t="shared" si="1778"/>
        <v/>
      </c>
      <c r="XG38" s="107" t="str">
        <f t="shared" ref="XG38:ZR38" si="1779">IF(OR(XG$9&gt;$L$4,XG$9&lt;$L$3),"",TEXT(XG9,"yyyy,m"))</f>
        <v/>
      </c>
      <c r="XH38" s="107" t="str">
        <f t="shared" si="1779"/>
        <v/>
      </c>
      <c r="XI38" s="107" t="str">
        <f t="shared" si="1779"/>
        <v/>
      </c>
      <c r="XJ38" s="107" t="str">
        <f t="shared" si="1779"/>
        <v/>
      </c>
      <c r="XK38" s="108" t="str">
        <f t="shared" si="1779"/>
        <v/>
      </c>
      <c r="XL38" s="114" t="str">
        <f t="shared" si="1779"/>
        <v/>
      </c>
      <c r="XM38" s="114" t="str">
        <f t="shared" si="1779"/>
        <v/>
      </c>
      <c r="XN38" s="107" t="str">
        <f t="shared" si="1779"/>
        <v/>
      </c>
      <c r="XO38" s="107" t="str">
        <f t="shared" si="1779"/>
        <v/>
      </c>
      <c r="XP38" s="107" t="str">
        <f t="shared" si="1779"/>
        <v/>
      </c>
      <c r="XQ38" s="107" t="str">
        <f t="shared" si="1779"/>
        <v/>
      </c>
      <c r="XR38" s="108" t="str">
        <f t="shared" si="1779"/>
        <v/>
      </c>
      <c r="XS38" s="114" t="str">
        <f t="shared" si="1779"/>
        <v/>
      </c>
      <c r="XT38" s="114" t="str">
        <f t="shared" si="1779"/>
        <v/>
      </c>
      <c r="XU38" s="107" t="str">
        <f t="shared" si="1779"/>
        <v/>
      </c>
      <c r="XV38" s="107" t="str">
        <f t="shared" si="1779"/>
        <v/>
      </c>
      <c r="XW38" s="107" t="str">
        <f t="shared" si="1779"/>
        <v/>
      </c>
      <c r="XX38" s="107" t="str">
        <f t="shared" si="1779"/>
        <v/>
      </c>
      <c r="XY38" s="108" t="str">
        <f t="shared" si="1779"/>
        <v/>
      </c>
      <c r="XZ38" s="114" t="str">
        <f t="shared" si="1779"/>
        <v/>
      </c>
      <c r="YA38" s="114" t="str">
        <f t="shared" si="1779"/>
        <v/>
      </c>
      <c r="YB38" s="107" t="str">
        <f t="shared" si="1779"/>
        <v/>
      </c>
      <c r="YC38" s="107" t="str">
        <f t="shared" si="1779"/>
        <v/>
      </c>
      <c r="YD38" s="107" t="str">
        <f t="shared" si="1779"/>
        <v/>
      </c>
      <c r="YE38" s="107" t="str">
        <f t="shared" si="1779"/>
        <v/>
      </c>
      <c r="YF38" s="108" t="str">
        <f t="shared" si="1779"/>
        <v/>
      </c>
      <c r="YG38" s="114" t="str">
        <f t="shared" si="1779"/>
        <v/>
      </c>
      <c r="YH38" s="114" t="str">
        <f t="shared" si="1779"/>
        <v/>
      </c>
      <c r="YI38" s="107" t="str">
        <f t="shared" si="1779"/>
        <v/>
      </c>
      <c r="YJ38" s="107" t="str">
        <f t="shared" si="1779"/>
        <v/>
      </c>
      <c r="YK38" s="107" t="str">
        <f t="shared" si="1779"/>
        <v/>
      </c>
      <c r="YL38" s="107" t="str">
        <f t="shared" si="1779"/>
        <v/>
      </c>
      <c r="YM38" s="108" t="str">
        <f t="shared" si="1779"/>
        <v/>
      </c>
      <c r="YN38" s="114" t="str">
        <f t="shared" si="1779"/>
        <v/>
      </c>
      <c r="YO38" s="114" t="str">
        <f t="shared" si="1779"/>
        <v/>
      </c>
      <c r="YP38" s="107" t="str">
        <f t="shared" si="1779"/>
        <v/>
      </c>
      <c r="YQ38" s="107" t="str">
        <f t="shared" si="1779"/>
        <v/>
      </c>
      <c r="YR38" s="107" t="str">
        <f t="shared" si="1779"/>
        <v/>
      </c>
      <c r="YS38" s="107" t="str">
        <f t="shared" si="1779"/>
        <v/>
      </c>
      <c r="YT38" s="108" t="str">
        <f t="shared" si="1779"/>
        <v/>
      </c>
      <c r="YU38" s="114" t="str">
        <f t="shared" si="1779"/>
        <v/>
      </c>
      <c r="YV38" s="114" t="str">
        <f t="shared" si="1779"/>
        <v/>
      </c>
      <c r="YW38" s="107" t="str">
        <f t="shared" si="1779"/>
        <v/>
      </c>
      <c r="YX38" s="107" t="str">
        <f t="shared" si="1779"/>
        <v/>
      </c>
      <c r="YY38" s="107" t="str">
        <f t="shared" si="1779"/>
        <v/>
      </c>
      <c r="YZ38" s="107" t="str">
        <f t="shared" si="1779"/>
        <v/>
      </c>
      <c r="ZA38" s="108" t="str">
        <f t="shared" si="1779"/>
        <v/>
      </c>
      <c r="ZB38" s="114" t="str">
        <f t="shared" si="1779"/>
        <v/>
      </c>
      <c r="ZC38" s="114" t="str">
        <f t="shared" si="1779"/>
        <v/>
      </c>
      <c r="ZD38" s="107" t="str">
        <f t="shared" si="1779"/>
        <v/>
      </c>
      <c r="ZE38" s="107" t="str">
        <f t="shared" si="1779"/>
        <v/>
      </c>
      <c r="ZF38" s="107" t="str">
        <f t="shared" si="1779"/>
        <v/>
      </c>
      <c r="ZG38" s="107" t="str">
        <f t="shared" si="1779"/>
        <v/>
      </c>
      <c r="ZH38" s="108" t="str">
        <f t="shared" si="1779"/>
        <v/>
      </c>
      <c r="ZI38" s="114" t="str">
        <f t="shared" si="1779"/>
        <v/>
      </c>
      <c r="ZJ38" s="114" t="str">
        <f t="shared" si="1779"/>
        <v/>
      </c>
      <c r="ZK38" s="107" t="str">
        <f t="shared" si="1779"/>
        <v/>
      </c>
      <c r="ZL38" s="107" t="str">
        <f t="shared" si="1779"/>
        <v/>
      </c>
      <c r="ZM38" s="107" t="str">
        <f t="shared" si="1779"/>
        <v/>
      </c>
      <c r="ZN38" s="107" t="str">
        <f t="shared" si="1779"/>
        <v/>
      </c>
      <c r="ZO38" s="108" t="str">
        <f t="shared" si="1779"/>
        <v/>
      </c>
      <c r="ZP38" s="114" t="str">
        <f t="shared" si="1779"/>
        <v/>
      </c>
      <c r="ZQ38" s="114" t="str">
        <f t="shared" si="1779"/>
        <v/>
      </c>
      <c r="ZR38" s="107" t="str">
        <f t="shared" si="1779"/>
        <v/>
      </c>
      <c r="ZS38" s="107" t="str">
        <f t="shared" ref="ZS38:ACD38" si="1780">IF(OR(ZS$9&gt;$L$4,ZS$9&lt;$L$3),"",TEXT(ZS9,"yyyy,m"))</f>
        <v/>
      </c>
      <c r="ZT38" s="107" t="str">
        <f t="shared" si="1780"/>
        <v/>
      </c>
      <c r="ZU38" s="107" t="str">
        <f t="shared" si="1780"/>
        <v/>
      </c>
      <c r="ZV38" s="108" t="str">
        <f t="shared" si="1780"/>
        <v/>
      </c>
      <c r="ZW38" s="114" t="str">
        <f t="shared" si="1780"/>
        <v/>
      </c>
      <c r="ZX38" s="114" t="str">
        <f t="shared" si="1780"/>
        <v/>
      </c>
      <c r="ZY38" s="107" t="str">
        <f t="shared" si="1780"/>
        <v/>
      </c>
      <c r="ZZ38" s="107" t="str">
        <f t="shared" si="1780"/>
        <v/>
      </c>
      <c r="AAA38" s="107" t="str">
        <f t="shared" si="1780"/>
        <v/>
      </c>
      <c r="AAB38" s="107" t="str">
        <f t="shared" si="1780"/>
        <v/>
      </c>
      <c r="AAC38" s="108" t="str">
        <f t="shared" si="1780"/>
        <v/>
      </c>
      <c r="AAD38" s="114" t="str">
        <f t="shared" si="1780"/>
        <v/>
      </c>
      <c r="AAE38" s="114" t="str">
        <f t="shared" si="1780"/>
        <v/>
      </c>
      <c r="AAF38" s="107" t="str">
        <f t="shared" si="1780"/>
        <v/>
      </c>
      <c r="AAG38" s="107" t="str">
        <f t="shared" si="1780"/>
        <v/>
      </c>
      <c r="AAH38" s="107" t="str">
        <f t="shared" si="1780"/>
        <v/>
      </c>
      <c r="AAI38" s="107" t="str">
        <f t="shared" si="1780"/>
        <v/>
      </c>
      <c r="AAJ38" s="108" t="str">
        <f t="shared" si="1780"/>
        <v/>
      </c>
      <c r="AAK38" s="114" t="str">
        <f t="shared" si="1780"/>
        <v/>
      </c>
      <c r="AAL38" s="114" t="str">
        <f t="shared" si="1780"/>
        <v/>
      </c>
      <c r="AAM38" s="107" t="str">
        <f t="shared" si="1780"/>
        <v/>
      </c>
      <c r="AAN38" s="107" t="str">
        <f t="shared" si="1780"/>
        <v/>
      </c>
      <c r="AAO38" s="107" t="str">
        <f t="shared" si="1780"/>
        <v/>
      </c>
      <c r="AAP38" s="107" t="str">
        <f t="shared" si="1780"/>
        <v/>
      </c>
      <c r="AAQ38" s="108" t="str">
        <f t="shared" si="1780"/>
        <v/>
      </c>
      <c r="AAR38" s="114" t="str">
        <f t="shared" si="1780"/>
        <v/>
      </c>
      <c r="AAS38" s="114" t="str">
        <f t="shared" si="1780"/>
        <v/>
      </c>
      <c r="AAT38" s="107" t="str">
        <f t="shared" si="1780"/>
        <v/>
      </c>
      <c r="AAU38" s="107" t="str">
        <f t="shared" si="1780"/>
        <v/>
      </c>
      <c r="AAV38" s="107" t="str">
        <f t="shared" si="1780"/>
        <v/>
      </c>
      <c r="AAW38" s="107" t="str">
        <f t="shared" si="1780"/>
        <v/>
      </c>
      <c r="AAX38" s="108" t="str">
        <f t="shared" si="1780"/>
        <v/>
      </c>
      <c r="AAY38" s="114" t="str">
        <f t="shared" si="1780"/>
        <v/>
      </c>
      <c r="AAZ38" s="114" t="str">
        <f t="shared" si="1780"/>
        <v/>
      </c>
      <c r="ABA38" s="107" t="str">
        <f t="shared" si="1780"/>
        <v/>
      </c>
      <c r="ABB38" s="107" t="str">
        <f t="shared" si="1780"/>
        <v/>
      </c>
      <c r="ABC38" s="107" t="str">
        <f t="shared" si="1780"/>
        <v/>
      </c>
      <c r="ABD38" s="107" t="str">
        <f t="shared" si="1780"/>
        <v/>
      </c>
      <c r="ABE38" s="108" t="str">
        <f t="shared" si="1780"/>
        <v/>
      </c>
      <c r="ABF38" s="114" t="str">
        <f t="shared" si="1780"/>
        <v/>
      </c>
      <c r="ABG38" s="114" t="str">
        <f t="shared" si="1780"/>
        <v/>
      </c>
      <c r="ABH38" s="107" t="str">
        <f t="shared" si="1780"/>
        <v/>
      </c>
      <c r="ABI38" s="107" t="str">
        <f t="shared" si="1780"/>
        <v/>
      </c>
      <c r="ABJ38" s="107" t="str">
        <f t="shared" si="1780"/>
        <v/>
      </c>
      <c r="ABK38" s="107" t="str">
        <f t="shared" si="1780"/>
        <v/>
      </c>
      <c r="ABL38" s="108" t="str">
        <f t="shared" si="1780"/>
        <v/>
      </c>
      <c r="ABM38" s="114" t="str">
        <f t="shared" si="1780"/>
        <v/>
      </c>
      <c r="ABN38" s="114" t="str">
        <f t="shared" si="1780"/>
        <v/>
      </c>
      <c r="ABO38" s="107" t="str">
        <f t="shared" si="1780"/>
        <v/>
      </c>
      <c r="ABP38" s="107" t="str">
        <f t="shared" si="1780"/>
        <v/>
      </c>
      <c r="ABQ38" s="107" t="str">
        <f t="shared" si="1780"/>
        <v/>
      </c>
      <c r="ABR38" s="107" t="str">
        <f t="shared" si="1780"/>
        <v/>
      </c>
      <c r="ABS38" s="108" t="str">
        <f t="shared" si="1780"/>
        <v/>
      </c>
      <c r="ABT38" s="114" t="str">
        <f t="shared" si="1780"/>
        <v/>
      </c>
      <c r="ABU38" s="114" t="str">
        <f t="shared" si="1780"/>
        <v/>
      </c>
      <c r="ABV38" s="107" t="str">
        <f t="shared" si="1780"/>
        <v/>
      </c>
      <c r="ABW38" s="107" t="str">
        <f t="shared" si="1780"/>
        <v/>
      </c>
      <c r="ABX38" s="107" t="str">
        <f t="shared" si="1780"/>
        <v/>
      </c>
      <c r="ABY38" s="107" t="str">
        <f t="shared" si="1780"/>
        <v/>
      </c>
      <c r="ABZ38" s="108" t="str">
        <f t="shared" si="1780"/>
        <v/>
      </c>
      <c r="ACA38" s="114" t="str">
        <f t="shared" si="1780"/>
        <v/>
      </c>
      <c r="ACB38" s="114" t="str">
        <f t="shared" si="1780"/>
        <v/>
      </c>
      <c r="ACC38" s="107" t="str">
        <f t="shared" si="1780"/>
        <v/>
      </c>
      <c r="ACD38" s="107" t="str">
        <f t="shared" si="1780"/>
        <v/>
      </c>
      <c r="ACE38" s="107" t="str">
        <f t="shared" ref="ACE38:AEP38" si="1781">IF(OR(ACE$9&gt;$L$4,ACE$9&lt;$L$3),"",TEXT(ACE9,"yyyy,m"))</f>
        <v/>
      </c>
      <c r="ACF38" s="107" t="str">
        <f t="shared" si="1781"/>
        <v/>
      </c>
      <c r="ACG38" s="108" t="str">
        <f t="shared" si="1781"/>
        <v/>
      </c>
      <c r="ACH38" s="114" t="str">
        <f t="shared" si="1781"/>
        <v/>
      </c>
      <c r="ACI38" s="114" t="str">
        <f t="shared" si="1781"/>
        <v/>
      </c>
      <c r="ACJ38" s="107" t="str">
        <f t="shared" si="1781"/>
        <v/>
      </c>
      <c r="ACK38" s="107" t="str">
        <f t="shared" si="1781"/>
        <v/>
      </c>
      <c r="ACL38" s="107" t="str">
        <f t="shared" si="1781"/>
        <v/>
      </c>
      <c r="ACM38" s="107" t="str">
        <f t="shared" si="1781"/>
        <v/>
      </c>
      <c r="ACN38" s="108" t="str">
        <f t="shared" si="1781"/>
        <v/>
      </c>
      <c r="ACO38" s="114" t="str">
        <f t="shared" si="1781"/>
        <v/>
      </c>
      <c r="ACP38" s="114" t="str">
        <f t="shared" si="1781"/>
        <v/>
      </c>
      <c r="ACQ38" s="107" t="str">
        <f t="shared" si="1781"/>
        <v/>
      </c>
      <c r="ACR38" s="107" t="str">
        <f t="shared" si="1781"/>
        <v/>
      </c>
      <c r="ACS38" s="107" t="str">
        <f t="shared" si="1781"/>
        <v/>
      </c>
      <c r="ACT38" s="107" t="str">
        <f t="shared" si="1781"/>
        <v/>
      </c>
      <c r="ACU38" s="108" t="str">
        <f t="shared" si="1781"/>
        <v/>
      </c>
      <c r="ACV38" s="114" t="str">
        <f t="shared" si="1781"/>
        <v/>
      </c>
      <c r="ACW38" s="114" t="str">
        <f t="shared" si="1781"/>
        <v/>
      </c>
      <c r="ACX38" s="107" t="str">
        <f t="shared" si="1781"/>
        <v/>
      </c>
      <c r="ACY38" s="107" t="str">
        <f t="shared" si="1781"/>
        <v/>
      </c>
      <c r="ACZ38" s="107" t="str">
        <f t="shared" si="1781"/>
        <v/>
      </c>
      <c r="ADA38" s="107" t="str">
        <f t="shared" si="1781"/>
        <v/>
      </c>
      <c r="ADB38" s="108" t="str">
        <f t="shared" si="1781"/>
        <v/>
      </c>
      <c r="ADC38" s="114" t="str">
        <f t="shared" si="1781"/>
        <v/>
      </c>
      <c r="ADD38" s="114" t="str">
        <f t="shared" si="1781"/>
        <v/>
      </c>
      <c r="ADE38" s="107" t="str">
        <f t="shared" si="1781"/>
        <v/>
      </c>
      <c r="ADF38" s="107" t="str">
        <f t="shared" si="1781"/>
        <v/>
      </c>
      <c r="ADG38" s="107" t="str">
        <f t="shared" si="1781"/>
        <v/>
      </c>
      <c r="ADH38" s="107" t="str">
        <f t="shared" si="1781"/>
        <v/>
      </c>
      <c r="ADI38" s="108" t="str">
        <f t="shared" si="1781"/>
        <v/>
      </c>
      <c r="ADJ38" s="114" t="str">
        <f t="shared" si="1781"/>
        <v/>
      </c>
      <c r="ADK38" s="114" t="str">
        <f t="shared" si="1781"/>
        <v/>
      </c>
      <c r="ADL38" s="107" t="str">
        <f t="shared" si="1781"/>
        <v/>
      </c>
      <c r="ADM38" s="107" t="str">
        <f t="shared" si="1781"/>
        <v/>
      </c>
      <c r="ADN38" s="107" t="str">
        <f t="shared" si="1781"/>
        <v/>
      </c>
      <c r="ADO38" s="107" t="str">
        <f t="shared" si="1781"/>
        <v/>
      </c>
      <c r="ADP38" s="108" t="str">
        <f t="shared" si="1781"/>
        <v/>
      </c>
      <c r="ADQ38" s="114" t="str">
        <f t="shared" si="1781"/>
        <v/>
      </c>
      <c r="ADR38" s="114" t="str">
        <f t="shared" si="1781"/>
        <v/>
      </c>
      <c r="ADS38" s="107" t="str">
        <f t="shared" si="1781"/>
        <v/>
      </c>
      <c r="ADT38" s="107" t="str">
        <f t="shared" si="1781"/>
        <v/>
      </c>
      <c r="ADU38" s="107" t="str">
        <f t="shared" si="1781"/>
        <v/>
      </c>
      <c r="ADV38" s="107" t="str">
        <f t="shared" si="1781"/>
        <v/>
      </c>
      <c r="ADW38" s="108" t="str">
        <f t="shared" si="1781"/>
        <v/>
      </c>
      <c r="ADX38" s="114" t="str">
        <f t="shared" si="1781"/>
        <v/>
      </c>
      <c r="ADY38" s="114" t="str">
        <f t="shared" si="1781"/>
        <v/>
      </c>
      <c r="ADZ38" s="107" t="str">
        <f t="shared" si="1781"/>
        <v/>
      </c>
      <c r="AEA38" s="107" t="str">
        <f t="shared" si="1781"/>
        <v/>
      </c>
      <c r="AEB38" s="107" t="str">
        <f t="shared" si="1781"/>
        <v/>
      </c>
      <c r="AEC38" s="107" t="str">
        <f t="shared" si="1781"/>
        <v/>
      </c>
      <c r="AED38" s="108" t="str">
        <f t="shared" si="1781"/>
        <v/>
      </c>
      <c r="AEE38" s="114" t="str">
        <f t="shared" si="1781"/>
        <v/>
      </c>
      <c r="AEF38" s="114" t="str">
        <f t="shared" si="1781"/>
        <v/>
      </c>
      <c r="AEG38" s="107" t="str">
        <f t="shared" si="1781"/>
        <v/>
      </c>
      <c r="AEH38" s="107" t="str">
        <f t="shared" si="1781"/>
        <v/>
      </c>
      <c r="AEI38" s="107" t="str">
        <f t="shared" si="1781"/>
        <v/>
      </c>
      <c r="AEJ38" s="107" t="str">
        <f t="shared" si="1781"/>
        <v/>
      </c>
      <c r="AEK38" s="108" t="str">
        <f t="shared" si="1781"/>
        <v/>
      </c>
      <c r="AEL38" s="114" t="str">
        <f t="shared" si="1781"/>
        <v/>
      </c>
      <c r="AEM38" s="114" t="str">
        <f t="shared" si="1781"/>
        <v/>
      </c>
      <c r="AEN38" s="107" t="str">
        <f t="shared" si="1781"/>
        <v/>
      </c>
      <c r="AEO38" s="107" t="str">
        <f t="shared" si="1781"/>
        <v/>
      </c>
      <c r="AEP38" s="107" t="str">
        <f t="shared" si="1781"/>
        <v/>
      </c>
      <c r="AEQ38" s="107" t="str">
        <f t="shared" ref="AEQ38:AHB38" si="1782">IF(OR(AEQ$9&gt;$L$4,AEQ$9&lt;$L$3),"",TEXT(AEQ9,"yyyy,m"))</f>
        <v/>
      </c>
      <c r="AER38" s="108" t="str">
        <f t="shared" si="1782"/>
        <v/>
      </c>
      <c r="AES38" s="114" t="str">
        <f t="shared" si="1782"/>
        <v/>
      </c>
      <c r="AET38" s="114" t="str">
        <f t="shared" si="1782"/>
        <v/>
      </c>
      <c r="AEU38" s="107" t="str">
        <f t="shared" si="1782"/>
        <v/>
      </c>
      <c r="AEV38" s="107" t="str">
        <f t="shared" si="1782"/>
        <v/>
      </c>
      <c r="AEW38" s="107" t="str">
        <f t="shared" si="1782"/>
        <v/>
      </c>
      <c r="AEX38" s="107" t="str">
        <f t="shared" si="1782"/>
        <v/>
      </c>
      <c r="AEY38" s="108" t="str">
        <f t="shared" si="1782"/>
        <v/>
      </c>
      <c r="AEZ38" s="114" t="str">
        <f t="shared" si="1782"/>
        <v/>
      </c>
      <c r="AFA38" s="114" t="str">
        <f t="shared" si="1782"/>
        <v/>
      </c>
      <c r="AFB38" s="107" t="str">
        <f t="shared" si="1782"/>
        <v/>
      </c>
      <c r="AFC38" s="107" t="str">
        <f t="shared" si="1782"/>
        <v/>
      </c>
      <c r="AFD38" s="107" t="str">
        <f t="shared" si="1782"/>
        <v/>
      </c>
      <c r="AFE38" s="107" t="str">
        <f t="shared" si="1782"/>
        <v/>
      </c>
      <c r="AFF38" s="108" t="str">
        <f t="shared" si="1782"/>
        <v/>
      </c>
      <c r="AFG38" s="114" t="str">
        <f t="shared" si="1782"/>
        <v/>
      </c>
      <c r="AFH38" s="114" t="str">
        <f t="shared" si="1782"/>
        <v/>
      </c>
      <c r="AFI38" s="107" t="str">
        <f t="shared" si="1782"/>
        <v/>
      </c>
      <c r="AFJ38" s="107" t="str">
        <f t="shared" si="1782"/>
        <v/>
      </c>
      <c r="AFK38" s="107" t="str">
        <f t="shared" si="1782"/>
        <v/>
      </c>
      <c r="AFL38" s="107" t="str">
        <f t="shared" si="1782"/>
        <v/>
      </c>
      <c r="AFM38" s="108" t="str">
        <f t="shared" si="1782"/>
        <v/>
      </c>
      <c r="AFN38" s="114" t="str">
        <f t="shared" si="1782"/>
        <v/>
      </c>
      <c r="AFO38" s="114" t="str">
        <f t="shared" si="1782"/>
        <v/>
      </c>
      <c r="AFP38" s="107" t="str">
        <f t="shared" si="1782"/>
        <v/>
      </c>
      <c r="AFQ38" s="107" t="str">
        <f t="shared" si="1782"/>
        <v/>
      </c>
      <c r="AFR38" s="107" t="str">
        <f t="shared" si="1782"/>
        <v/>
      </c>
      <c r="AFS38" s="107" t="str">
        <f t="shared" si="1782"/>
        <v/>
      </c>
      <c r="AFT38" s="108" t="str">
        <f t="shared" si="1782"/>
        <v/>
      </c>
      <c r="AFU38" s="114" t="str">
        <f t="shared" si="1782"/>
        <v/>
      </c>
      <c r="AFV38" s="114" t="str">
        <f t="shared" si="1782"/>
        <v/>
      </c>
      <c r="AFW38" s="107" t="str">
        <f t="shared" si="1782"/>
        <v/>
      </c>
      <c r="AFX38" s="107" t="str">
        <f t="shared" si="1782"/>
        <v/>
      </c>
      <c r="AFY38" s="107" t="str">
        <f t="shared" si="1782"/>
        <v/>
      </c>
      <c r="AFZ38" s="107" t="str">
        <f t="shared" si="1782"/>
        <v/>
      </c>
      <c r="AGA38" s="108" t="str">
        <f t="shared" si="1782"/>
        <v/>
      </c>
      <c r="AGB38" s="114" t="str">
        <f t="shared" si="1782"/>
        <v/>
      </c>
      <c r="AGC38" s="114" t="str">
        <f t="shared" si="1782"/>
        <v/>
      </c>
      <c r="AGD38" s="107" t="str">
        <f t="shared" si="1782"/>
        <v/>
      </c>
      <c r="AGE38" s="107" t="str">
        <f t="shared" si="1782"/>
        <v/>
      </c>
      <c r="AGF38" s="107" t="str">
        <f t="shared" si="1782"/>
        <v/>
      </c>
      <c r="AGG38" s="107" t="str">
        <f t="shared" si="1782"/>
        <v/>
      </c>
      <c r="AGH38" s="108" t="str">
        <f t="shared" si="1782"/>
        <v/>
      </c>
      <c r="AGI38" s="114" t="str">
        <f t="shared" si="1782"/>
        <v/>
      </c>
      <c r="AGJ38" s="114" t="str">
        <f t="shared" si="1782"/>
        <v/>
      </c>
      <c r="AGK38" s="107" t="str">
        <f t="shared" si="1782"/>
        <v/>
      </c>
      <c r="AGL38" s="107" t="str">
        <f t="shared" si="1782"/>
        <v/>
      </c>
      <c r="AGM38" s="107" t="str">
        <f t="shared" si="1782"/>
        <v/>
      </c>
      <c r="AGN38" s="107" t="str">
        <f t="shared" si="1782"/>
        <v/>
      </c>
      <c r="AGO38" s="108" t="str">
        <f t="shared" si="1782"/>
        <v/>
      </c>
      <c r="AGP38" s="114" t="str">
        <f t="shared" si="1782"/>
        <v/>
      </c>
      <c r="AGQ38" s="114" t="str">
        <f t="shared" si="1782"/>
        <v/>
      </c>
      <c r="AGR38" s="107" t="str">
        <f t="shared" si="1782"/>
        <v/>
      </c>
      <c r="AGS38" s="107" t="str">
        <f t="shared" si="1782"/>
        <v/>
      </c>
      <c r="AGT38" s="107" t="str">
        <f t="shared" si="1782"/>
        <v/>
      </c>
      <c r="AGU38" s="107" t="str">
        <f t="shared" si="1782"/>
        <v/>
      </c>
      <c r="AGV38" s="108" t="str">
        <f t="shared" si="1782"/>
        <v/>
      </c>
      <c r="AGW38" s="114" t="str">
        <f t="shared" si="1782"/>
        <v/>
      </c>
      <c r="AGX38" s="114" t="str">
        <f t="shared" si="1782"/>
        <v/>
      </c>
      <c r="AGY38" s="107" t="str">
        <f t="shared" si="1782"/>
        <v/>
      </c>
      <c r="AGZ38" s="107" t="str">
        <f t="shared" si="1782"/>
        <v/>
      </c>
      <c r="AHA38" s="107" t="str">
        <f t="shared" si="1782"/>
        <v/>
      </c>
      <c r="AHB38" s="107" t="str">
        <f t="shared" si="1782"/>
        <v/>
      </c>
      <c r="AHC38" s="108" t="str">
        <f t="shared" ref="AHC38:AJN38" si="1783">IF(OR(AHC$9&gt;$L$4,AHC$9&lt;$L$3),"",TEXT(AHC9,"yyyy,m"))</f>
        <v/>
      </c>
      <c r="AHD38" s="114" t="str">
        <f t="shared" si="1783"/>
        <v/>
      </c>
      <c r="AHE38" s="114" t="str">
        <f t="shared" si="1783"/>
        <v/>
      </c>
      <c r="AHF38" s="107" t="str">
        <f t="shared" si="1783"/>
        <v/>
      </c>
      <c r="AHG38" s="107" t="str">
        <f t="shared" si="1783"/>
        <v/>
      </c>
      <c r="AHH38" s="107" t="str">
        <f t="shared" si="1783"/>
        <v/>
      </c>
      <c r="AHI38" s="107" t="str">
        <f t="shared" si="1783"/>
        <v/>
      </c>
      <c r="AHJ38" s="108" t="str">
        <f t="shared" si="1783"/>
        <v/>
      </c>
      <c r="AHK38" s="114" t="str">
        <f t="shared" si="1783"/>
        <v/>
      </c>
      <c r="AHL38" s="114" t="str">
        <f t="shared" si="1783"/>
        <v/>
      </c>
      <c r="AHM38" s="107" t="str">
        <f t="shared" si="1783"/>
        <v/>
      </c>
      <c r="AHN38" s="107" t="str">
        <f t="shared" si="1783"/>
        <v/>
      </c>
      <c r="AHO38" s="107" t="str">
        <f t="shared" si="1783"/>
        <v/>
      </c>
      <c r="AHP38" s="107" t="str">
        <f t="shared" si="1783"/>
        <v/>
      </c>
      <c r="AHQ38" s="108" t="str">
        <f t="shared" si="1783"/>
        <v/>
      </c>
      <c r="AHR38" s="114" t="str">
        <f t="shared" si="1783"/>
        <v/>
      </c>
      <c r="AHS38" s="114" t="str">
        <f t="shared" si="1783"/>
        <v/>
      </c>
      <c r="AHT38" s="107" t="str">
        <f t="shared" si="1783"/>
        <v/>
      </c>
      <c r="AHU38" s="107" t="str">
        <f t="shared" si="1783"/>
        <v/>
      </c>
      <c r="AHV38" s="107" t="str">
        <f t="shared" si="1783"/>
        <v/>
      </c>
      <c r="AHW38" s="107" t="str">
        <f t="shared" si="1783"/>
        <v/>
      </c>
      <c r="AHX38" s="108" t="str">
        <f t="shared" si="1783"/>
        <v/>
      </c>
      <c r="AHY38" s="114" t="str">
        <f t="shared" si="1783"/>
        <v/>
      </c>
      <c r="AHZ38" s="114" t="str">
        <f t="shared" si="1783"/>
        <v/>
      </c>
      <c r="AIA38" s="107" t="str">
        <f t="shared" si="1783"/>
        <v/>
      </c>
      <c r="AIB38" s="107" t="str">
        <f t="shared" si="1783"/>
        <v/>
      </c>
      <c r="AIC38" s="107" t="str">
        <f t="shared" si="1783"/>
        <v/>
      </c>
      <c r="AID38" s="107" t="str">
        <f t="shared" si="1783"/>
        <v/>
      </c>
      <c r="AIE38" s="108" t="str">
        <f t="shared" si="1783"/>
        <v/>
      </c>
      <c r="AIF38" s="114" t="str">
        <f t="shared" si="1783"/>
        <v/>
      </c>
      <c r="AIG38" s="114" t="str">
        <f t="shared" si="1783"/>
        <v/>
      </c>
      <c r="AIH38" s="107" t="str">
        <f t="shared" si="1783"/>
        <v/>
      </c>
      <c r="AII38" s="107" t="str">
        <f t="shared" si="1783"/>
        <v/>
      </c>
      <c r="AIJ38" s="107" t="str">
        <f t="shared" si="1783"/>
        <v/>
      </c>
      <c r="AIK38" s="107" t="str">
        <f t="shared" si="1783"/>
        <v/>
      </c>
      <c r="AIL38" s="108" t="str">
        <f t="shared" si="1783"/>
        <v/>
      </c>
      <c r="AIM38" s="114" t="str">
        <f t="shared" si="1783"/>
        <v/>
      </c>
      <c r="AIN38" s="114" t="str">
        <f t="shared" si="1783"/>
        <v/>
      </c>
      <c r="AIO38" s="107" t="str">
        <f t="shared" si="1783"/>
        <v/>
      </c>
      <c r="AIP38" s="107" t="str">
        <f t="shared" si="1783"/>
        <v/>
      </c>
      <c r="AIQ38" s="107" t="str">
        <f t="shared" si="1783"/>
        <v/>
      </c>
      <c r="AIR38" s="107" t="str">
        <f t="shared" si="1783"/>
        <v/>
      </c>
      <c r="AIS38" s="108" t="str">
        <f t="shared" si="1783"/>
        <v/>
      </c>
      <c r="AIT38" s="114" t="str">
        <f t="shared" si="1783"/>
        <v/>
      </c>
      <c r="AIU38" s="114" t="str">
        <f t="shared" si="1783"/>
        <v/>
      </c>
      <c r="AIV38" s="107" t="str">
        <f t="shared" si="1783"/>
        <v/>
      </c>
      <c r="AIW38" s="107" t="str">
        <f t="shared" si="1783"/>
        <v/>
      </c>
      <c r="AIX38" s="107" t="str">
        <f t="shared" si="1783"/>
        <v/>
      </c>
      <c r="AIY38" s="107" t="str">
        <f t="shared" si="1783"/>
        <v/>
      </c>
      <c r="AIZ38" s="108" t="str">
        <f t="shared" si="1783"/>
        <v/>
      </c>
      <c r="AJA38" s="114" t="str">
        <f t="shared" si="1783"/>
        <v/>
      </c>
      <c r="AJB38" s="114" t="str">
        <f t="shared" si="1783"/>
        <v/>
      </c>
      <c r="AJC38" s="107" t="str">
        <f t="shared" si="1783"/>
        <v/>
      </c>
      <c r="AJD38" s="107" t="str">
        <f t="shared" si="1783"/>
        <v/>
      </c>
      <c r="AJE38" s="107" t="str">
        <f t="shared" si="1783"/>
        <v/>
      </c>
      <c r="AJF38" s="107" t="str">
        <f t="shared" si="1783"/>
        <v/>
      </c>
      <c r="AJG38" s="108" t="str">
        <f t="shared" si="1783"/>
        <v/>
      </c>
      <c r="AJH38" s="114" t="str">
        <f t="shared" si="1783"/>
        <v/>
      </c>
      <c r="AJI38" s="114" t="str">
        <f t="shared" si="1783"/>
        <v/>
      </c>
      <c r="AJJ38" s="107" t="str">
        <f t="shared" si="1783"/>
        <v/>
      </c>
      <c r="AJK38" s="107" t="str">
        <f t="shared" si="1783"/>
        <v/>
      </c>
      <c r="AJL38" s="107" t="str">
        <f t="shared" si="1783"/>
        <v/>
      </c>
      <c r="AJM38" s="107" t="str">
        <f t="shared" si="1783"/>
        <v/>
      </c>
      <c r="AJN38" s="108" t="str">
        <f t="shared" si="1783"/>
        <v/>
      </c>
      <c r="AJO38" s="114" t="str">
        <f t="shared" ref="AJO38:ALZ38" si="1784">IF(OR(AJO$9&gt;$L$4,AJO$9&lt;$L$3),"",TEXT(AJO9,"yyyy,m"))</f>
        <v/>
      </c>
      <c r="AJP38" s="114" t="str">
        <f t="shared" si="1784"/>
        <v/>
      </c>
      <c r="AJQ38" s="107" t="str">
        <f t="shared" si="1784"/>
        <v/>
      </c>
      <c r="AJR38" s="107" t="str">
        <f t="shared" si="1784"/>
        <v/>
      </c>
      <c r="AJS38" s="107" t="str">
        <f t="shared" si="1784"/>
        <v/>
      </c>
      <c r="AJT38" s="107" t="str">
        <f t="shared" si="1784"/>
        <v/>
      </c>
      <c r="AJU38" s="108" t="str">
        <f t="shared" si="1784"/>
        <v/>
      </c>
      <c r="AJV38" s="114" t="str">
        <f t="shared" si="1784"/>
        <v/>
      </c>
      <c r="AJW38" s="114" t="str">
        <f t="shared" si="1784"/>
        <v/>
      </c>
      <c r="AJX38" s="107" t="str">
        <f t="shared" si="1784"/>
        <v/>
      </c>
      <c r="AJY38" s="107" t="str">
        <f t="shared" si="1784"/>
        <v/>
      </c>
      <c r="AJZ38" s="107" t="str">
        <f t="shared" si="1784"/>
        <v/>
      </c>
      <c r="AKA38" s="107" t="str">
        <f t="shared" si="1784"/>
        <v/>
      </c>
      <c r="AKB38" s="108" t="str">
        <f t="shared" si="1784"/>
        <v/>
      </c>
      <c r="AKC38" s="114" t="str">
        <f t="shared" si="1784"/>
        <v/>
      </c>
      <c r="AKD38" s="114" t="str">
        <f t="shared" si="1784"/>
        <v/>
      </c>
      <c r="AKE38" s="107" t="str">
        <f t="shared" si="1784"/>
        <v/>
      </c>
      <c r="AKF38" s="107" t="str">
        <f t="shared" si="1784"/>
        <v/>
      </c>
      <c r="AKG38" s="107" t="str">
        <f t="shared" si="1784"/>
        <v/>
      </c>
      <c r="AKH38" s="107" t="str">
        <f t="shared" si="1784"/>
        <v/>
      </c>
      <c r="AKI38" s="108" t="str">
        <f t="shared" si="1784"/>
        <v/>
      </c>
      <c r="AKJ38" s="114" t="str">
        <f t="shared" si="1784"/>
        <v/>
      </c>
      <c r="AKK38" s="114" t="str">
        <f t="shared" si="1784"/>
        <v/>
      </c>
      <c r="AKL38" s="107" t="str">
        <f t="shared" si="1784"/>
        <v/>
      </c>
      <c r="AKM38" s="107" t="str">
        <f t="shared" si="1784"/>
        <v/>
      </c>
      <c r="AKN38" s="107" t="str">
        <f t="shared" si="1784"/>
        <v/>
      </c>
      <c r="AKO38" s="107" t="str">
        <f t="shared" si="1784"/>
        <v/>
      </c>
      <c r="AKP38" s="108" t="str">
        <f t="shared" si="1784"/>
        <v/>
      </c>
      <c r="AKQ38" s="114" t="str">
        <f t="shared" si="1784"/>
        <v/>
      </c>
      <c r="AKR38" s="114" t="str">
        <f t="shared" si="1784"/>
        <v/>
      </c>
      <c r="AKS38" s="107" t="str">
        <f t="shared" si="1784"/>
        <v/>
      </c>
      <c r="AKT38" s="107" t="str">
        <f t="shared" si="1784"/>
        <v/>
      </c>
      <c r="AKU38" s="107" t="str">
        <f t="shared" si="1784"/>
        <v/>
      </c>
      <c r="AKV38" s="107" t="str">
        <f t="shared" si="1784"/>
        <v/>
      </c>
      <c r="AKW38" s="108" t="str">
        <f t="shared" si="1784"/>
        <v/>
      </c>
      <c r="AKX38" s="114" t="str">
        <f t="shared" si="1784"/>
        <v/>
      </c>
      <c r="AKY38" s="114" t="str">
        <f t="shared" si="1784"/>
        <v/>
      </c>
      <c r="AKZ38" s="107" t="str">
        <f t="shared" si="1784"/>
        <v/>
      </c>
      <c r="ALA38" s="107" t="str">
        <f t="shared" si="1784"/>
        <v/>
      </c>
      <c r="ALB38" s="107" t="str">
        <f t="shared" si="1784"/>
        <v/>
      </c>
      <c r="ALC38" s="107" t="str">
        <f t="shared" si="1784"/>
        <v/>
      </c>
      <c r="ALD38" s="108" t="str">
        <f t="shared" si="1784"/>
        <v/>
      </c>
      <c r="ALE38" s="114" t="str">
        <f t="shared" si="1784"/>
        <v/>
      </c>
      <c r="ALF38" s="114" t="str">
        <f t="shared" si="1784"/>
        <v/>
      </c>
      <c r="ALG38" s="107" t="str">
        <f t="shared" si="1784"/>
        <v/>
      </c>
      <c r="ALH38" s="107" t="str">
        <f t="shared" si="1784"/>
        <v/>
      </c>
      <c r="ALI38" s="107" t="str">
        <f t="shared" si="1784"/>
        <v/>
      </c>
      <c r="ALJ38" s="107" t="str">
        <f t="shared" si="1784"/>
        <v/>
      </c>
      <c r="ALK38" s="108" t="str">
        <f t="shared" si="1784"/>
        <v/>
      </c>
      <c r="ALL38" s="114" t="str">
        <f t="shared" si="1784"/>
        <v/>
      </c>
      <c r="ALM38" s="114" t="str">
        <f t="shared" si="1784"/>
        <v/>
      </c>
      <c r="ALN38" s="107" t="str">
        <f t="shared" si="1784"/>
        <v/>
      </c>
      <c r="ALO38" s="107" t="str">
        <f t="shared" si="1784"/>
        <v/>
      </c>
      <c r="ALP38" s="107" t="str">
        <f t="shared" si="1784"/>
        <v/>
      </c>
      <c r="ALQ38" s="107" t="str">
        <f t="shared" si="1784"/>
        <v/>
      </c>
      <c r="ALR38" s="108" t="str">
        <f t="shared" si="1784"/>
        <v/>
      </c>
      <c r="ALS38" s="114" t="str">
        <f t="shared" si="1784"/>
        <v/>
      </c>
      <c r="ALT38" s="114" t="str">
        <f t="shared" si="1784"/>
        <v/>
      </c>
      <c r="ALU38" s="107" t="str">
        <f t="shared" si="1784"/>
        <v/>
      </c>
      <c r="ALV38" s="107" t="str">
        <f t="shared" si="1784"/>
        <v/>
      </c>
      <c r="ALW38" s="107" t="str">
        <f t="shared" si="1784"/>
        <v/>
      </c>
      <c r="ALX38" s="107" t="str">
        <f t="shared" si="1784"/>
        <v/>
      </c>
      <c r="ALY38" s="108" t="str">
        <f t="shared" si="1784"/>
        <v/>
      </c>
      <c r="ALZ38" s="114" t="str">
        <f t="shared" si="1784"/>
        <v/>
      </c>
      <c r="AMA38" s="114" t="str">
        <f t="shared" ref="AMA38:AOL38" si="1785">IF(OR(AMA$9&gt;$L$4,AMA$9&lt;$L$3),"",TEXT(AMA9,"yyyy,m"))</f>
        <v/>
      </c>
      <c r="AMB38" s="107" t="str">
        <f t="shared" si="1785"/>
        <v/>
      </c>
      <c r="AMC38" s="107" t="str">
        <f t="shared" si="1785"/>
        <v/>
      </c>
      <c r="AMD38" s="107" t="str">
        <f t="shared" si="1785"/>
        <v/>
      </c>
      <c r="AME38" s="107" t="str">
        <f t="shared" si="1785"/>
        <v/>
      </c>
      <c r="AMF38" s="108" t="str">
        <f t="shared" si="1785"/>
        <v/>
      </c>
      <c r="AMG38" s="114" t="str">
        <f t="shared" si="1785"/>
        <v/>
      </c>
      <c r="AMH38" s="114" t="str">
        <f t="shared" si="1785"/>
        <v/>
      </c>
      <c r="AMI38" s="107" t="str">
        <f t="shared" si="1785"/>
        <v/>
      </c>
      <c r="AMJ38" s="107" t="str">
        <f t="shared" si="1785"/>
        <v/>
      </c>
      <c r="AMK38" s="107" t="str">
        <f t="shared" si="1785"/>
        <v/>
      </c>
      <c r="AML38" s="107" t="str">
        <f t="shared" si="1785"/>
        <v/>
      </c>
      <c r="AMM38" s="108" t="str">
        <f t="shared" si="1785"/>
        <v/>
      </c>
      <c r="AMN38" s="114" t="str">
        <f t="shared" si="1785"/>
        <v/>
      </c>
      <c r="AMO38" s="114" t="str">
        <f t="shared" si="1785"/>
        <v/>
      </c>
      <c r="AMP38" s="107" t="str">
        <f t="shared" si="1785"/>
        <v/>
      </c>
      <c r="AMQ38" s="107" t="str">
        <f t="shared" si="1785"/>
        <v/>
      </c>
      <c r="AMR38" s="107" t="str">
        <f t="shared" si="1785"/>
        <v/>
      </c>
      <c r="AMS38" s="107" t="str">
        <f t="shared" si="1785"/>
        <v/>
      </c>
      <c r="AMT38" s="108" t="str">
        <f t="shared" si="1785"/>
        <v/>
      </c>
      <c r="AMU38" s="114" t="str">
        <f t="shared" si="1785"/>
        <v/>
      </c>
      <c r="AMV38" s="114" t="str">
        <f t="shared" si="1785"/>
        <v/>
      </c>
      <c r="AMW38" s="107" t="str">
        <f t="shared" si="1785"/>
        <v/>
      </c>
      <c r="AMX38" s="107" t="str">
        <f t="shared" si="1785"/>
        <v/>
      </c>
      <c r="AMY38" s="107" t="str">
        <f t="shared" si="1785"/>
        <v/>
      </c>
      <c r="AMZ38" s="107" t="str">
        <f t="shared" si="1785"/>
        <v/>
      </c>
      <c r="ANA38" s="108" t="str">
        <f t="shared" si="1785"/>
        <v/>
      </c>
      <c r="ANB38" s="114" t="str">
        <f t="shared" si="1785"/>
        <v/>
      </c>
      <c r="ANC38" s="114" t="str">
        <f t="shared" si="1785"/>
        <v/>
      </c>
      <c r="AND38" s="107" t="str">
        <f t="shared" si="1785"/>
        <v/>
      </c>
      <c r="ANE38" s="107" t="str">
        <f t="shared" si="1785"/>
        <v/>
      </c>
      <c r="ANF38" s="107" t="str">
        <f t="shared" si="1785"/>
        <v/>
      </c>
      <c r="ANG38" s="107" t="str">
        <f t="shared" si="1785"/>
        <v/>
      </c>
      <c r="ANH38" s="108" t="str">
        <f t="shared" si="1785"/>
        <v/>
      </c>
      <c r="ANI38" s="114" t="str">
        <f t="shared" si="1785"/>
        <v/>
      </c>
      <c r="ANJ38" s="114" t="str">
        <f t="shared" si="1785"/>
        <v/>
      </c>
      <c r="ANK38" s="107" t="str">
        <f t="shared" si="1785"/>
        <v/>
      </c>
      <c r="ANL38" s="107" t="str">
        <f t="shared" si="1785"/>
        <v/>
      </c>
      <c r="ANM38" s="107" t="str">
        <f t="shared" si="1785"/>
        <v/>
      </c>
      <c r="ANN38" s="107" t="str">
        <f t="shared" si="1785"/>
        <v/>
      </c>
      <c r="ANO38" s="108" t="str">
        <f t="shared" si="1785"/>
        <v/>
      </c>
      <c r="ANP38" s="114" t="str">
        <f t="shared" si="1785"/>
        <v/>
      </c>
      <c r="ANQ38" s="114" t="str">
        <f t="shared" si="1785"/>
        <v/>
      </c>
      <c r="ANR38" s="107" t="str">
        <f t="shared" si="1785"/>
        <v/>
      </c>
      <c r="ANS38" s="107" t="str">
        <f t="shared" si="1785"/>
        <v/>
      </c>
      <c r="ANT38" s="107" t="str">
        <f t="shared" si="1785"/>
        <v/>
      </c>
      <c r="ANU38" s="107" t="str">
        <f t="shared" si="1785"/>
        <v/>
      </c>
      <c r="ANV38" s="108" t="str">
        <f t="shared" si="1785"/>
        <v/>
      </c>
      <c r="ANW38" s="114" t="str">
        <f t="shared" si="1785"/>
        <v/>
      </c>
      <c r="ANX38" s="114" t="str">
        <f t="shared" si="1785"/>
        <v/>
      </c>
      <c r="ANY38" s="107" t="str">
        <f t="shared" si="1785"/>
        <v/>
      </c>
      <c r="ANZ38" s="107" t="str">
        <f t="shared" si="1785"/>
        <v/>
      </c>
      <c r="AOA38" s="107" t="str">
        <f t="shared" si="1785"/>
        <v/>
      </c>
      <c r="AOB38" s="107" t="str">
        <f t="shared" si="1785"/>
        <v/>
      </c>
      <c r="AOC38" s="108" t="str">
        <f t="shared" si="1785"/>
        <v/>
      </c>
      <c r="AOD38" s="114" t="str">
        <f t="shared" si="1785"/>
        <v/>
      </c>
      <c r="AOE38" s="114" t="str">
        <f t="shared" si="1785"/>
        <v/>
      </c>
      <c r="AOF38" s="107" t="str">
        <f t="shared" si="1785"/>
        <v/>
      </c>
      <c r="AOG38" s="107" t="str">
        <f t="shared" si="1785"/>
        <v/>
      </c>
      <c r="AOH38" s="107" t="str">
        <f t="shared" si="1785"/>
        <v/>
      </c>
      <c r="AOI38" s="107" t="str">
        <f t="shared" si="1785"/>
        <v/>
      </c>
      <c r="AOJ38" s="108" t="str">
        <f t="shared" si="1785"/>
        <v/>
      </c>
      <c r="AOK38" s="114" t="str">
        <f t="shared" si="1785"/>
        <v/>
      </c>
      <c r="AOL38" s="114" t="str">
        <f t="shared" si="1785"/>
        <v/>
      </c>
      <c r="AOM38" s="107" t="str">
        <f t="shared" ref="AOM38:AQG38" si="1786">IF(OR(AOM$9&gt;$L$4,AOM$9&lt;$L$3),"",TEXT(AOM9,"yyyy,m"))</f>
        <v/>
      </c>
      <c r="AON38" s="107" t="str">
        <f t="shared" si="1786"/>
        <v/>
      </c>
      <c r="AOO38" s="107" t="str">
        <f t="shared" si="1786"/>
        <v/>
      </c>
      <c r="AOP38" s="107" t="str">
        <f t="shared" si="1786"/>
        <v/>
      </c>
      <c r="AOQ38" s="108" t="str">
        <f t="shared" si="1786"/>
        <v/>
      </c>
      <c r="AOR38" s="114" t="str">
        <f t="shared" si="1786"/>
        <v/>
      </c>
      <c r="AOS38" s="114" t="str">
        <f t="shared" si="1786"/>
        <v/>
      </c>
      <c r="AOT38" s="107" t="str">
        <f t="shared" si="1786"/>
        <v/>
      </c>
      <c r="AOU38" s="107" t="str">
        <f t="shared" si="1786"/>
        <v/>
      </c>
      <c r="AOV38" s="107" t="str">
        <f t="shared" si="1786"/>
        <v/>
      </c>
      <c r="AOW38" s="107" t="str">
        <f t="shared" si="1786"/>
        <v/>
      </c>
      <c r="AOX38" s="108" t="str">
        <f t="shared" si="1786"/>
        <v/>
      </c>
      <c r="AOY38" s="114" t="str">
        <f t="shared" si="1786"/>
        <v/>
      </c>
      <c r="AOZ38" s="114" t="str">
        <f t="shared" si="1786"/>
        <v/>
      </c>
      <c r="APA38" s="107" t="str">
        <f t="shared" si="1786"/>
        <v/>
      </c>
      <c r="APB38" s="107" t="str">
        <f t="shared" si="1786"/>
        <v/>
      </c>
      <c r="APC38" s="107" t="str">
        <f t="shared" si="1786"/>
        <v/>
      </c>
      <c r="APD38" s="107" t="str">
        <f t="shared" si="1786"/>
        <v/>
      </c>
      <c r="APE38" s="108" t="str">
        <f t="shared" si="1786"/>
        <v/>
      </c>
      <c r="APF38" s="114" t="str">
        <f t="shared" si="1786"/>
        <v/>
      </c>
      <c r="APG38" s="114" t="str">
        <f t="shared" si="1786"/>
        <v/>
      </c>
      <c r="APH38" s="107" t="str">
        <f t="shared" si="1786"/>
        <v/>
      </c>
      <c r="API38" s="107" t="str">
        <f t="shared" si="1786"/>
        <v/>
      </c>
      <c r="APJ38" s="107" t="str">
        <f t="shared" si="1786"/>
        <v/>
      </c>
      <c r="APK38" s="107" t="str">
        <f t="shared" si="1786"/>
        <v/>
      </c>
      <c r="APL38" s="108" t="str">
        <f t="shared" si="1786"/>
        <v/>
      </c>
      <c r="APM38" s="114" t="str">
        <f t="shared" si="1786"/>
        <v/>
      </c>
      <c r="APN38" s="114" t="str">
        <f t="shared" si="1786"/>
        <v/>
      </c>
      <c r="APO38" s="107" t="str">
        <f t="shared" si="1786"/>
        <v/>
      </c>
      <c r="APP38" s="107" t="str">
        <f t="shared" si="1786"/>
        <v/>
      </c>
      <c r="APQ38" s="107" t="str">
        <f t="shared" si="1786"/>
        <v/>
      </c>
      <c r="APR38" s="107" t="str">
        <f t="shared" si="1786"/>
        <v/>
      </c>
      <c r="APS38" s="108" t="str">
        <f t="shared" si="1786"/>
        <v/>
      </c>
      <c r="APT38" s="114" t="str">
        <f t="shared" si="1786"/>
        <v/>
      </c>
      <c r="APU38" s="114" t="str">
        <f t="shared" si="1786"/>
        <v/>
      </c>
      <c r="APV38" s="107" t="str">
        <f t="shared" si="1786"/>
        <v/>
      </c>
      <c r="APW38" s="107" t="str">
        <f t="shared" si="1786"/>
        <v/>
      </c>
      <c r="APX38" s="107" t="str">
        <f t="shared" si="1786"/>
        <v/>
      </c>
      <c r="APY38" s="107" t="str">
        <f t="shared" si="1786"/>
        <v/>
      </c>
      <c r="APZ38" s="108" t="str">
        <f t="shared" si="1786"/>
        <v/>
      </c>
      <c r="AQA38" s="114" t="str">
        <f t="shared" si="1786"/>
        <v/>
      </c>
      <c r="AQB38" s="114" t="str">
        <f t="shared" si="1786"/>
        <v/>
      </c>
      <c r="AQC38" s="107" t="str">
        <f t="shared" si="1786"/>
        <v/>
      </c>
      <c r="AQD38" s="107" t="str">
        <f t="shared" si="1786"/>
        <v/>
      </c>
      <c r="AQE38" s="107" t="str">
        <f t="shared" si="1786"/>
        <v/>
      </c>
      <c r="AQF38" s="107" t="str">
        <f t="shared" si="1786"/>
        <v/>
      </c>
      <c r="AQG38" s="108" t="str">
        <f t="shared" si="1786"/>
        <v/>
      </c>
    </row>
    <row r="39" spans="1:1125" s="109" customFormat="1" ht="18.5" hidden="1" customHeight="1" outlineLevel="1">
      <c r="A39" s="166" t="s">
        <v>100</v>
      </c>
      <c r="B39" s="167"/>
      <c r="C39" s="167"/>
      <c r="D39" s="167"/>
      <c r="E39" s="105"/>
      <c r="F39" s="114" t="str">
        <f t="shared" ref="F39:L39" si="1787">IF(OR(F$9&gt;$L$4,F$9&lt;$L$3),"",IF(OR(F10=$L$2,F10=$M$2),TEXT(F9,"yyyy.m"),""))</f>
        <v/>
      </c>
      <c r="G39" s="114" t="str">
        <f t="shared" si="1787"/>
        <v/>
      </c>
      <c r="H39" s="107" t="str">
        <f t="shared" si="1787"/>
        <v/>
      </c>
      <c r="I39" s="107" t="str">
        <f t="shared" si="1787"/>
        <v/>
      </c>
      <c r="J39" s="107" t="str">
        <f t="shared" si="1787"/>
        <v/>
      </c>
      <c r="K39" s="107" t="str">
        <f t="shared" si="1787"/>
        <v/>
      </c>
      <c r="L39" s="108" t="str">
        <f t="shared" si="1787"/>
        <v>2025.4</v>
      </c>
      <c r="M39" s="114" t="str">
        <f t="shared" ref="M39:BX39" si="1788">IF(OR(M$9&gt;$L$4,M$9&lt;$L$3),"",IF(OR(M10=$L$2,M10=$M$2),TEXT(M9,"yyyy.m"),""))</f>
        <v>2025.4</v>
      </c>
      <c r="N39" s="114" t="str">
        <f t="shared" si="1788"/>
        <v/>
      </c>
      <c r="O39" s="107" t="str">
        <f t="shared" si="1788"/>
        <v/>
      </c>
      <c r="P39" s="107" t="str">
        <f t="shared" si="1788"/>
        <v/>
      </c>
      <c r="Q39" s="107" t="str">
        <f t="shared" si="1788"/>
        <v/>
      </c>
      <c r="R39" s="107" t="str">
        <f t="shared" si="1788"/>
        <v/>
      </c>
      <c r="S39" s="108" t="str">
        <f t="shared" si="1788"/>
        <v>2025.4</v>
      </c>
      <c r="T39" s="114" t="str">
        <f t="shared" si="1788"/>
        <v>2025.4</v>
      </c>
      <c r="U39" s="114" t="str">
        <f t="shared" si="1788"/>
        <v/>
      </c>
      <c r="V39" s="107" t="str">
        <f t="shared" si="1788"/>
        <v/>
      </c>
      <c r="W39" s="107" t="str">
        <f t="shared" si="1788"/>
        <v/>
      </c>
      <c r="X39" s="107" t="str">
        <f t="shared" si="1788"/>
        <v/>
      </c>
      <c r="Y39" s="107" t="str">
        <f t="shared" si="1788"/>
        <v/>
      </c>
      <c r="Z39" s="108" t="str">
        <f t="shared" si="1788"/>
        <v>2025.4</v>
      </c>
      <c r="AA39" s="114" t="str">
        <f t="shared" si="1788"/>
        <v>2025.4</v>
      </c>
      <c r="AB39" s="114" t="str">
        <f t="shared" si="1788"/>
        <v/>
      </c>
      <c r="AC39" s="107" t="str">
        <f t="shared" si="1788"/>
        <v/>
      </c>
      <c r="AD39" s="107" t="str">
        <f t="shared" si="1788"/>
        <v/>
      </c>
      <c r="AE39" s="107" t="str">
        <f t="shared" si="1788"/>
        <v/>
      </c>
      <c r="AF39" s="107" t="str">
        <f t="shared" si="1788"/>
        <v/>
      </c>
      <c r="AG39" s="108" t="str">
        <f t="shared" si="1788"/>
        <v>2025.4</v>
      </c>
      <c r="AH39" s="114" t="str">
        <f t="shared" si="1788"/>
        <v>2025.4</v>
      </c>
      <c r="AI39" s="114" t="str">
        <f t="shared" si="1788"/>
        <v/>
      </c>
      <c r="AJ39" s="107" t="str">
        <f t="shared" si="1788"/>
        <v/>
      </c>
      <c r="AK39" s="107" t="str">
        <f t="shared" si="1788"/>
        <v/>
      </c>
      <c r="AL39" s="107" t="str">
        <f t="shared" si="1788"/>
        <v/>
      </c>
      <c r="AM39" s="107" t="str">
        <f t="shared" si="1788"/>
        <v/>
      </c>
      <c r="AN39" s="108" t="str">
        <f t="shared" si="1788"/>
        <v>2025.5</v>
      </c>
      <c r="AO39" s="114" t="str">
        <f t="shared" si="1788"/>
        <v>2025.5</v>
      </c>
      <c r="AP39" s="114" t="str">
        <f t="shared" si="1788"/>
        <v/>
      </c>
      <c r="AQ39" s="107" t="str">
        <f t="shared" si="1788"/>
        <v/>
      </c>
      <c r="AR39" s="107" t="str">
        <f t="shared" si="1788"/>
        <v/>
      </c>
      <c r="AS39" s="107" t="str">
        <f t="shared" si="1788"/>
        <v/>
      </c>
      <c r="AT39" s="107" t="str">
        <f t="shared" si="1788"/>
        <v/>
      </c>
      <c r="AU39" s="108" t="str">
        <f t="shared" si="1788"/>
        <v>2025.5</v>
      </c>
      <c r="AV39" s="114" t="str">
        <f t="shared" si="1788"/>
        <v>2025.5</v>
      </c>
      <c r="AW39" s="114" t="str">
        <f t="shared" si="1788"/>
        <v/>
      </c>
      <c r="AX39" s="107" t="str">
        <f t="shared" si="1788"/>
        <v/>
      </c>
      <c r="AY39" s="107" t="str">
        <f t="shared" si="1788"/>
        <v/>
      </c>
      <c r="AZ39" s="107" t="str">
        <f t="shared" si="1788"/>
        <v/>
      </c>
      <c r="BA39" s="107" t="str">
        <f t="shared" si="1788"/>
        <v/>
      </c>
      <c r="BB39" s="108" t="str">
        <f t="shared" si="1788"/>
        <v>2025.5</v>
      </c>
      <c r="BC39" s="114" t="str">
        <f t="shared" si="1788"/>
        <v>2025.5</v>
      </c>
      <c r="BD39" s="114" t="str">
        <f t="shared" si="1788"/>
        <v/>
      </c>
      <c r="BE39" s="107" t="str">
        <f t="shared" si="1788"/>
        <v/>
      </c>
      <c r="BF39" s="107" t="str">
        <f t="shared" si="1788"/>
        <v/>
      </c>
      <c r="BG39" s="107" t="str">
        <f t="shared" si="1788"/>
        <v/>
      </c>
      <c r="BH39" s="107" t="str">
        <f t="shared" si="1788"/>
        <v/>
      </c>
      <c r="BI39" s="108" t="str">
        <f t="shared" si="1788"/>
        <v>2025.5</v>
      </c>
      <c r="BJ39" s="114" t="str">
        <f t="shared" si="1788"/>
        <v>2025.5</v>
      </c>
      <c r="BK39" s="114" t="str">
        <f t="shared" si="1788"/>
        <v/>
      </c>
      <c r="BL39" s="107" t="str">
        <f t="shared" si="1788"/>
        <v/>
      </c>
      <c r="BM39" s="107" t="str">
        <f t="shared" si="1788"/>
        <v/>
      </c>
      <c r="BN39" s="107" t="str">
        <f t="shared" si="1788"/>
        <v/>
      </c>
      <c r="BO39" s="107" t="str">
        <f t="shared" si="1788"/>
        <v/>
      </c>
      <c r="BP39" s="108" t="str">
        <f t="shared" si="1788"/>
        <v>2025.5</v>
      </c>
      <c r="BQ39" s="114" t="str">
        <f t="shared" si="1788"/>
        <v>2025.6</v>
      </c>
      <c r="BR39" s="114" t="str">
        <f t="shared" si="1788"/>
        <v/>
      </c>
      <c r="BS39" s="107" t="str">
        <f t="shared" si="1788"/>
        <v/>
      </c>
      <c r="BT39" s="107" t="str">
        <f t="shared" si="1788"/>
        <v/>
      </c>
      <c r="BU39" s="107" t="str">
        <f t="shared" si="1788"/>
        <v/>
      </c>
      <c r="BV39" s="107" t="str">
        <f t="shared" si="1788"/>
        <v/>
      </c>
      <c r="BW39" s="108" t="str">
        <f t="shared" si="1788"/>
        <v>2025.6</v>
      </c>
      <c r="BX39" s="114" t="str">
        <f t="shared" si="1788"/>
        <v>2025.6</v>
      </c>
      <c r="BY39" s="114" t="str">
        <f t="shared" ref="BY39:EJ39" si="1789">IF(OR(BY$9&gt;$L$4,BY$9&lt;$L$3),"",IF(OR(BY10=$L$2,BY10=$M$2),TEXT(BY9,"yyyy.m"),""))</f>
        <v/>
      </c>
      <c r="BZ39" s="107" t="str">
        <f t="shared" si="1789"/>
        <v/>
      </c>
      <c r="CA39" s="107" t="str">
        <f t="shared" si="1789"/>
        <v/>
      </c>
      <c r="CB39" s="107" t="str">
        <f t="shared" si="1789"/>
        <v/>
      </c>
      <c r="CC39" s="107" t="str">
        <f t="shared" si="1789"/>
        <v/>
      </c>
      <c r="CD39" s="108" t="str">
        <f t="shared" si="1789"/>
        <v>2025.6</v>
      </c>
      <c r="CE39" s="114" t="str">
        <f t="shared" si="1789"/>
        <v>2025.6</v>
      </c>
      <c r="CF39" s="114" t="str">
        <f t="shared" si="1789"/>
        <v/>
      </c>
      <c r="CG39" s="107" t="str">
        <f t="shared" si="1789"/>
        <v/>
      </c>
      <c r="CH39" s="107" t="str">
        <f t="shared" si="1789"/>
        <v/>
      </c>
      <c r="CI39" s="107" t="str">
        <f t="shared" si="1789"/>
        <v/>
      </c>
      <c r="CJ39" s="107" t="str">
        <f t="shared" si="1789"/>
        <v/>
      </c>
      <c r="CK39" s="108" t="str">
        <f t="shared" si="1789"/>
        <v>2025.6</v>
      </c>
      <c r="CL39" s="114" t="str">
        <f t="shared" si="1789"/>
        <v>2025.6</v>
      </c>
      <c r="CM39" s="114" t="str">
        <f t="shared" si="1789"/>
        <v/>
      </c>
      <c r="CN39" s="107" t="str">
        <f t="shared" si="1789"/>
        <v/>
      </c>
      <c r="CO39" s="107" t="str">
        <f t="shared" si="1789"/>
        <v/>
      </c>
      <c r="CP39" s="107" t="str">
        <f t="shared" si="1789"/>
        <v/>
      </c>
      <c r="CQ39" s="107" t="str">
        <f t="shared" si="1789"/>
        <v/>
      </c>
      <c r="CR39" s="108" t="str">
        <f t="shared" si="1789"/>
        <v>2025.6</v>
      </c>
      <c r="CS39" s="114" t="str">
        <f t="shared" si="1789"/>
        <v>2025.6</v>
      </c>
      <c r="CT39" s="114" t="str">
        <f t="shared" si="1789"/>
        <v/>
      </c>
      <c r="CU39" s="107" t="str">
        <f t="shared" si="1789"/>
        <v/>
      </c>
      <c r="CV39" s="107" t="str">
        <f t="shared" si="1789"/>
        <v/>
      </c>
      <c r="CW39" s="107" t="str">
        <f t="shared" si="1789"/>
        <v/>
      </c>
      <c r="CX39" s="107" t="str">
        <f t="shared" si="1789"/>
        <v/>
      </c>
      <c r="CY39" s="108" t="str">
        <f t="shared" si="1789"/>
        <v>2025.7</v>
      </c>
      <c r="CZ39" s="114" t="str">
        <f t="shared" si="1789"/>
        <v>2025.7</v>
      </c>
      <c r="DA39" s="114" t="str">
        <f t="shared" si="1789"/>
        <v/>
      </c>
      <c r="DB39" s="107" t="str">
        <f t="shared" si="1789"/>
        <v/>
      </c>
      <c r="DC39" s="107" t="str">
        <f t="shared" si="1789"/>
        <v/>
      </c>
      <c r="DD39" s="107" t="str">
        <f t="shared" si="1789"/>
        <v/>
      </c>
      <c r="DE39" s="107" t="str">
        <f t="shared" si="1789"/>
        <v/>
      </c>
      <c r="DF39" s="108" t="str">
        <f t="shared" si="1789"/>
        <v>2025.7</v>
      </c>
      <c r="DG39" s="114" t="str">
        <f t="shared" si="1789"/>
        <v>2025.7</v>
      </c>
      <c r="DH39" s="114" t="str">
        <f t="shared" si="1789"/>
        <v/>
      </c>
      <c r="DI39" s="107" t="str">
        <f t="shared" si="1789"/>
        <v/>
      </c>
      <c r="DJ39" s="107" t="str">
        <f t="shared" si="1789"/>
        <v/>
      </c>
      <c r="DK39" s="107" t="str">
        <f t="shared" si="1789"/>
        <v/>
      </c>
      <c r="DL39" s="107" t="str">
        <f t="shared" si="1789"/>
        <v/>
      </c>
      <c r="DM39" s="108" t="str">
        <f t="shared" si="1789"/>
        <v>2025.7</v>
      </c>
      <c r="DN39" s="114" t="str">
        <f t="shared" si="1789"/>
        <v>2025.7</v>
      </c>
      <c r="DO39" s="114" t="str">
        <f t="shared" si="1789"/>
        <v/>
      </c>
      <c r="DP39" s="107" t="str">
        <f t="shared" si="1789"/>
        <v/>
      </c>
      <c r="DQ39" s="107" t="str">
        <f t="shared" si="1789"/>
        <v/>
      </c>
      <c r="DR39" s="107" t="str">
        <f t="shared" si="1789"/>
        <v/>
      </c>
      <c r="DS39" s="107" t="str">
        <f t="shared" si="1789"/>
        <v/>
      </c>
      <c r="DT39" s="108" t="str">
        <f t="shared" si="1789"/>
        <v>2025.7</v>
      </c>
      <c r="DU39" s="114" t="str">
        <f t="shared" si="1789"/>
        <v>2025.7</v>
      </c>
      <c r="DV39" s="114" t="str">
        <f t="shared" si="1789"/>
        <v/>
      </c>
      <c r="DW39" s="107" t="str">
        <f t="shared" si="1789"/>
        <v/>
      </c>
      <c r="DX39" s="107" t="str">
        <f t="shared" si="1789"/>
        <v/>
      </c>
      <c r="DY39" s="107" t="str">
        <f t="shared" si="1789"/>
        <v/>
      </c>
      <c r="DZ39" s="107" t="str">
        <f t="shared" si="1789"/>
        <v/>
      </c>
      <c r="EA39" s="108" t="str">
        <f t="shared" si="1789"/>
        <v>2025.8</v>
      </c>
      <c r="EB39" s="114" t="str">
        <f t="shared" si="1789"/>
        <v>2025.8</v>
      </c>
      <c r="EC39" s="114" t="str">
        <f t="shared" si="1789"/>
        <v/>
      </c>
      <c r="ED39" s="107" t="str">
        <f t="shared" si="1789"/>
        <v/>
      </c>
      <c r="EE39" s="107" t="str">
        <f t="shared" si="1789"/>
        <v/>
      </c>
      <c r="EF39" s="107" t="str">
        <f t="shared" si="1789"/>
        <v/>
      </c>
      <c r="EG39" s="107" t="str">
        <f t="shared" si="1789"/>
        <v/>
      </c>
      <c r="EH39" s="108" t="str">
        <f t="shared" si="1789"/>
        <v>2025.8</v>
      </c>
      <c r="EI39" s="114" t="str">
        <f t="shared" si="1789"/>
        <v>2025.8</v>
      </c>
      <c r="EJ39" s="114" t="str">
        <f t="shared" si="1789"/>
        <v/>
      </c>
      <c r="EK39" s="107" t="str">
        <f t="shared" ref="EK39:GV39" si="1790">IF(OR(EK$9&gt;$L$4,EK$9&lt;$L$3),"",IF(OR(EK10=$L$2,EK10=$M$2),TEXT(EK9,"yyyy.m"),""))</f>
        <v/>
      </c>
      <c r="EL39" s="107" t="str">
        <f t="shared" si="1790"/>
        <v/>
      </c>
      <c r="EM39" s="107" t="str">
        <f t="shared" si="1790"/>
        <v/>
      </c>
      <c r="EN39" s="107" t="str">
        <f t="shared" si="1790"/>
        <v/>
      </c>
      <c r="EO39" s="108" t="str">
        <f t="shared" si="1790"/>
        <v>2025.8</v>
      </c>
      <c r="EP39" s="114" t="str">
        <f t="shared" si="1790"/>
        <v>2025.8</v>
      </c>
      <c r="EQ39" s="114" t="str">
        <f t="shared" si="1790"/>
        <v/>
      </c>
      <c r="ER39" s="107" t="str">
        <f t="shared" si="1790"/>
        <v/>
      </c>
      <c r="ES39" s="107" t="str">
        <f t="shared" si="1790"/>
        <v/>
      </c>
      <c r="ET39" s="107" t="str">
        <f t="shared" si="1790"/>
        <v/>
      </c>
      <c r="EU39" s="107" t="str">
        <f t="shared" si="1790"/>
        <v/>
      </c>
      <c r="EV39" s="108" t="str">
        <f t="shared" si="1790"/>
        <v>2025.8</v>
      </c>
      <c r="EW39" s="114" t="str">
        <f t="shared" si="1790"/>
        <v>2025.8</v>
      </c>
      <c r="EX39" s="114" t="str">
        <f t="shared" si="1790"/>
        <v/>
      </c>
      <c r="EY39" s="107" t="str">
        <f t="shared" si="1790"/>
        <v/>
      </c>
      <c r="EZ39" s="107" t="str">
        <f t="shared" si="1790"/>
        <v/>
      </c>
      <c r="FA39" s="107" t="str">
        <f t="shared" si="1790"/>
        <v/>
      </c>
      <c r="FB39" s="107" t="str">
        <f t="shared" si="1790"/>
        <v/>
      </c>
      <c r="FC39" s="108" t="str">
        <f t="shared" si="1790"/>
        <v>2025.8</v>
      </c>
      <c r="FD39" s="114" t="str">
        <f t="shared" si="1790"/>
        <v>2025.8</v>
      </c>
      <c r="FE39" s="114" t="str">
        <f t="shared" si="1790"/>
        <v/>
      </c>
      <c r="FF39" s="107" t="str">
        <f t="shared" si="1790"/>
        <v/>
      </c>
      <c r="FG39" s="107" t="str">
        <f t="shared" si="1790"/>
        <v/>
      </c>
      <c r="FH39" s="107" t="str">
        <f t="shared" si="1790"/>
        <v/>
      </c>
      <c r="FI39" s="107" t="str">
        <f t="shared" si="1790"/>
        <v/>
      </c>
      <c r="FJ39" s="108" t="str">
        <f t="shared" si="1790"/>
        <v>2025.9</v>
      </c>
      <c r="FK39" s="114" t="str">
        <f t="shared" si="1790"/>
        <v>2025.9</v>
      </c>
      <c r="FL39" s="114" t="str">
        <f t="shared" si="1790"/>
        <v/>
      </c>
      <c r="FM39" s="107" t="str">
        <f t="shared" si="1790"/>
        <v/>
      </c>
      <c r="FN39" s="107" t="str">
        <f t="shared" si="1790"/>
        <v/>
      </c>
      <c r="FO39" s="107" t="str">
        <f t="shared" si="1790"/>
        <v/>
      </c>
      <c r="FP39" s="107" t="str">
        <f t="shared" si="1790"/>
        <v/>
      </c>
      <c r="FQ39" s="108" t="str">
        <f t="shared" si="1790"/>
        <v>2025.9</v>
      </c>
      <c r="FR39" s="114" t="str">
        <f t="shared" si="1790"/>
        <v>2025.9</v>
      </c>
      <c r="FS39" s="114" t="str">
        <f t="shared" si="1790"/>
        <v/>
      </c>
      <c r="FT39" s="107" t="str">
        <f t="shared" si="1790"/>
        <v/>
      </c>
      <c r="FU39" s="107" t="str">
        <f t="shared" si="1790"/>
        <v/>
      </c>
      <c r="FV39" s="107" t="str">
        <f t="shared" si="1790"/>
        <v/>
      </c>
      <c r="FW39" s="107" t="str">
        <f t="shared" si="1790"/>
        <v/>
      </c>
      <c r="FX39" s="108" t="str">
        <f t="shared" si="1790"/>
        <v>2025.9</v>
      </c>
      <c r="FY39" s="114" t="str">
        <f t="shared" si="1790"/>
        <v>2025.9</v>
      </c>
      <c r="FZ39" s="114" t="str">
        <f t="shared" si="1790"/>
        <v/>
      </c>
      <c r="GA39" s="107" t="str">
        <f t="shared" si="1790"/>
        <v/>
      </c>
      <c r="GB39" s="107" t="str">
        <f t="shared" si="1790"/>
        <v/>
      </c>
      <c r="GC39" s="107" t="str">
        <f t="shared" si="1790"/>
        <v/>
      </c>
      <c r="GD39" s="107" t="str">
        <f t="shared" si="1790"/>
        <v/>
      </c>
      <c r="GE39" s="108" t="str">
        <f t="shared" si="1790"/>
        <v>2025.9</v>
      </c>
      <c r="GF39" s="114" t="str">
        <f t="shared" si="1790"/>
        <v>2025.9</v>
      </c>
      <c r="GG39" s="114" t="str">
        <f t="shared" si="1790"/>
        <v/>
      </c>
      <c r="GH39" s="107" t="str">
        <f t="shared" si="1790"/>
        <v/>
      </c>
      <c r="GI39" s="107" t="str">
        <f t="shared" si="1790"/>
        <v/>
      </c>
      <c r="GJ39" s="107" t="str">
        <f t="shared" si="1790"/>
        <v/>
      </c>
      <c r="GK39" s="107" t="str">
        <f t="shared" si="1790"/>
        <v/>
      </c>
      <c r="GL39" s="108" t="str">
        <f t="shared" si="1790"/>
        <v>2025.10</v>
      </c>
      <c r="GM39" s="114" t="str">
        <f t="shared" si="1790"/>
        <v>2025.10</v>
      </c>
      <c r="GN39" s="114" t="str">
        <f t="shared" si="1790"/>
        <v/>
      </c>
      <c r="GO39" s="107" t="str">
        <f t="shared" si="1790"/>
        <v/>
      </c>
      <c r="GP39" s="107" t="str">
        <f t="shared" si="1790"/>
        <v/>
      </c>
      <c r="GQ39" s="107" t="str">
        <f t="shared" si="1790"/>
        <v/>
      </c>
      <c r="GR39" s="107" t="str">
        <f t="shared" si="1790"/>
        <v/>
      </c>
      <c r="GS39" s="108" t="str">
        <f t="shared" si="1790"/>
        <v>2025.10</v>
      </c>
      <c r="GT39" s="114" t="str">
        <f t="shared" si="1790"/>
        <v>2025.10</v>
      </c>
      <c r="GU39" s="114" t="str">
        <f t="shared" si="1790"/>
        <v/>
      </c>
      <c r="GV39" s="107" t="str">
        <f t="shared" si="1790"/>
        <v/>
      </c>
      <c r="GW39" s="107" t="str">
        <f t="shared" ref="GW39:JH39" si="1791">IF(OR(GW$9&gt;$L$4,GW$9&lt;$L$3),"",IF(OR(GW10=$L$2,GW10=$M$2),TEXT(GW9,"yyyy.m"),""))</f>
        <v/>
      </c>
      <c r="GX39" s="107" t="str">
        <f t="shared" si="1791"/>
        <v/>
      </c>
      <c r="GY39" s="107" t="str">
        <f t="shared" si="1791"/>
        <v/>
      </c>
      <c r="GZ39" s="108" t="str">
        <f t="shared" si="1791"/>
        <v>2025.10</v>
      </c>
      <c r="HA39" s="114" t="str">
        <f t="shared" si="1791"/>
        <v>2025.10</v>
      </c>
      <c r="HB39" s="114" t="str">
        <f t="shared" si="1791"/>
        <v/>
      </c>
      <c r="HC39" s="107" t="str">
        <f t="shared" si="1791"/>
        <v/>
      </c>
      <c r="HD39" s="107" t="str">
        <f t="shared" si="1791"/>
        <v/>
      </c>
      <c r="HE39" s="107" t="str">
        <f t="shared" si="1791"/>
        <v/>
      </c>
      <c r="HF39" s="107" t="str">
        <f t="shared" si="1791"/>
        <v/>
      </c>
      <c r="HG39" s="108" t="str">
        <f t="shared" si="1791"/>
        <v>2025.10</v>
      </c>
      <c r="HH39" s="114" t="str">
        <f t="shared" si="1791"/>
        <v>2025.10</v>
      </c>
      <c r="HI39" s="114" t="str">
        <f t="shared" si="1791"/>
        <v/>
      </c>
      <c r="HJ39" s="107" t="str">
        <f t="shared" si="1791"/>
        <v/>
      </c>
      <c r="HK39" s="107" t="str">
        <f t="shared" si="1791"/>
        <v/>
      </c>
      <c r="HL39" s="107" t="str">
        <f t="shared" si="1791"/>
        <v/>
      </c>
      <c r="HM39" s="107" t="str">
        <f t="shared" si="1791"/>
        <v/>
      </c>
      <c r="HN39" s="108" t="str">
        <f t="shared" si="1791"/>
        <v>2025.11</v>
      </c>
      <c r="HO39" s="114" t="str">
        <f t="shared" si="1791"/>
        <v>2025.11</v>
      </c>
      <c r="HP39" s="114" t="str">
        <f t="shared" si="1791"/>
        <v/>
      </c>
      <c r="HQ39" s="107" t="str">
        <f t="shared" si="1791"/>
        <v/>
      </c>
      <c r="HR39" s="107" t="str">
        <f t="shared" si="1791"/>
        <v/>
      </c>
      <c r="HS39" s="107" t="str">
        <f t="shared" si="1791"/>
        <v/>
      </c>
      <c r="HT39" s="107" t="str">
        <f t="shared" si="1791"/>
        <v/>
      </c>
      <c r="HU39" s="108" t="str">
        <f t="shared" si="1791"/>
        <v>2025.11</v>
      </c>
      <c r="HV39" s="114" t="str">
        <f t="shared" si="1791"/>
        <v>2025.11</v>
      </c>
      <c r="HW39" s="114" t="str">
        <f t="shared" si="1791"/>
        <v/>
      </c>
      <c r="HX39" s="107" t="str">
        <f t="shared" si="1791"/>
        <v/>
      </c>
      <c r="HY39" s="107" t="str">
        <f t="shared" si="1791"/>
        <v/>
      </c>
      <c r="HZ39" s="107" t="str">
        <f t="shared" si="1791"/>
        <v/>
      </c>
      <c r="IA39" s="107" t="str">
        <f t="shared" si="1791"/>
        <v/>
      </c>
      <c r="IB39" s="108" t="str">
        <f t="shared" si="1791"/>
        <v>2025.11</v>
      </c>
      <c r="IC39" s="114" t="str">
        <f t="shared" si="1791"/>
        <v>2025.11</v>
      </c>
      <c r="ID39" s="114" t="str">
        <f t="shared" si="1791"/>
        <v/>
      </c>
      <c r="IE39" s="107" t="str">
        <f t="shared" si="1791"/>
        <v/>
      </c>
      <c r="IF39" s="107" t="str">
        <f t="shared" si="1791"/>
        <v/>
      </c>
      <c r="IG39" s="107" t="str">
        <f t="shared" si="1791"/>
        <v/>
      </c>
      <c r="IH39" s="107" t="str">
        <f t="shared" si="1791"/>
        <v/>
      </c>
      <c r="II39" s="108" t="str">
        <f t="shared" si="1791"/>
        <v>2025.11</v>
      </c>
      <c r="IJ39" s="114" t="str">
        <f t="shared" si="1791"/>
        <v>2025.11</v>
      </c>
      <c r="IK39" s="114" t="str">
        <f t="shared" si="1791"/>
        <v/>
      </c>
      <c r="IL39" s="107" t="str">
        <f t="shared" si="1791"/>
        <v/>
      </c>
      <c r="IM39" s="107" t="str">
        <f t="shared" si="1791"/>
        <v/>
      </c>
      <c r="IN39" s="107" t="str">
        <f t="shared" si="1791"/>
        <v/>
      </c>
      <c r="IO39" s="107" t="str">
        <f t="shared" si="1791"/>
        <v/>
      </c>
      <c r="IP39" s="108" t="str">
        <f t="shared" si="1791"/>
        <v>2025.11</v>
      </c>
      <c r="IQ39" s="114" t="str">
        <f t="shared" si="1791"/>
        <v>2025.11</v>
      </c>
      <c r="IR39" s="114" t="str">
        <f t="shared" si="1791"/>
        <v/>
      </c>
      <c r="IS39" s="107" t="str">
        <f t="shared" si="1791"/>
        <v/>
      </c>
      <c r="IT39" s="107" t="str">
        <f t="shared" si="1791"/>
        <v/>
      </c>
      <c r="IU39" s="107" t="str">
        <f t="shared" si="1791"/>
        <v/>
      </c>
      <c r="IV39" s="107" t="str">
        <f t="shared" si="1791"/>
        <v/>
      </c>
      <c r="IW39" s="108" t="str">
        <f t="shared" si="1791"/>
        <v>2025.12</v>
      </c>
      <c r="IX39" s="114" t="str">
        <f t="shared" si="1791"/>
        <v>2025.12</v>
      </c>
      <c r="IY39" s="114" t="str">
        <f t="shared" si="1791"/>
        <v/>
      </c>
      <c r="IZ39" s="107" t="str">
        <f t="shared" si="1791"/>
        <v/>
      </c>
      <c r="JA39" s="107" t="str">
        <f t="shared" si="1791"/>
        <v/>
      </c>
      <c r="JB39" s="107" t="str">
        <f t="shared" si="1791"/>
        <v/>
      </c>
      <c r="JC39" s="107" t="str">
        <f t="shared" si="1791"/>
        <v/>
      </c>
      <c r="JD39" s="108" t="str">
        <f t="shared" si="1791"/>
        <v>2025.12</v>
      </c>
      <c r="JE39" s="114" t="str">
        <f t="shared" si="1791"/>
        <v>2025.12</v>
      </c>
      <c r="JF39" s="114" t="str">
        <f t="shared" si="1791"/>
        <v/>
      </c>
      <c r="JG39" s="107" t="str">
        <f t="shared" si="1791"/>
        <v/>
      </c>
      <c r="JH39" s="107" t="str">
        <f t="shared" si="1791"/>
        <v/>
      </c>
      <c r="JI39" s="107" t="str">
        <f t="shared" ref="JI39:LT39" si="1792">IF(OR(JI$9&gt;$L$4,JI$9&lt;$L$3),"",IF(OR(JI10=$L$2,JI10=$M$2),TEXT(JI9,"yyyy.m"),""))</f>
        <v/>
      </c>
      <c r="JJ39" s="107" t="str">
        <f t="shared" si="1792"/>
        <v/>
      </c>
      <c r="JK39" s="108" t="str">
        <f t="shared" si="1792"/>
        <v>2025.12</v>
      </c>
      <c r="JL39" s="114" t="str">
        <f t="shared" si="1792"/>
        <v>2025.12</v>
      </c>
      <c r="JM39" s="114" t="str">
        <f t="shared" si="1792"/>
        <v/>
      </c>
      <c r="JN39" s="107" t="str">
        <f t="shared" si="1792"/>
        <v/>
      </c>
      <c r="JO39" s="107" t="str">
        <f t="shared" si="1792"/>
        <v/>
      </c>
      <c r="JP39" s="107" t="str">
        <f t="shared" si="1792"/>
        <v/>
      </c>
      <c r="JQ39" s="107" t="str">
        <f t="shared" si="1792"/>
        <v/>
      </c>
      <c r="JR39" s="108" t="str">
        <f t="shared" si="1792"/>
        <v>2025.12</v>
      </c>
      <c r="JS39" s="114" t="str">
        <f t="shared" si="1792"/>
        <v>2025.12</v>
      </c>
      <c r="JT39" s="114" t="str">
        <f t="shared" si="1792"/>
        <v/>
      </c>
      <c r="JU39" s="107" t="str">
        <f t="shared" si="1792"/>
        <v/>
      </c>
      <c r="JV39" s="107" t="str">
        <f t="shared" si="1792"/>
        <v/>
      </c>
      <c r="JW39" s="107" t="str">
        <f t="shared" si="1792"/>
        <v/>
      </c>
      <c r="JX39" s="107" t="str">
        <f t="shared" si="1792"/>
        <v/>
      </c>
      <c r="JY39" s="108" t="str">
        <f t="shared" si="1792"/>
        <v>2026.1</v>
      </c>
      <c r="JZ39" s="114" t="str">
        <f t="shared" si="1792"/>
        <v>2026.1</v>
      </c>
      <c r="KA39" s="114" t="str">
        <f t="shared" si="1792"/>
        <v/>
      </c>
      <c r="KB39" s="107" t="str">
        <f t="shared" si="1792"/>
        <v/>
      </c>
      <c r="KC39" s="107" t="str">
        <f t="shared" si="1792"/>
        <v/>
      </c>
      <c r="KD39" s="107" t="str">
        <f t="shared" si="1792"/>
        <v/>
      </c>
      <c r="KE39" s="107" t="str">
        <f t="shared" si="1792"/>
        <v/>
      </c>
      <c r="KF39" s="108" t="str">
        <f t="shared" si="1792"/>
        <v>2026.1</v>
      </c>
      <c r="KG39" s="114" t="str">
        <f t="shared" si="1792"/>
        <v>2026.1</v>
      </c>
      <c r="KH39" s="114" t="str">
        <f t="shared" si="1792"/>
        <v/>
      </c>
      <c r="KI39" s="107" t="str">
        <f t="shared" si="1792"/>
        <v/>
      </c>
      <c r="KJ39" s="107" t="str">
        <f t="shared" si="1792"/>
        <v/>
      </c>
      <c r="KK39" s="107" t="str">
        <f t="shared" si="1792"/>
        <v/>
      </c>
      <c r="KL39" s="107" t="str">
        <f t="shared" si="1792"/>
        <v/>
      </c>
      <c r="KM39" s="108" t="str">
        <f t="shared" si="1792"/>
        <v>2026.1</v>
      </c>
      <c r="KN39" s="114" t="str">
        <f t="shared" si="1792"/>
        <v>2026.1</v>
      </c>
      <c r="KO39" s="114" t="str">
        <f t="shared" si="1792"/>
        <v/>
      </c>
      <c r="KP39" s="107" t="str">
        <f t="shared" si="1792"/>
        <v/>
      </c>
      <c r="KQ39" s="107" t="str">
        <f t="shared" si="1792"/>
        <v/>
      </c>
      <c r="KR39" s="107" t="str">
        <f t="shared" si="1792"/>
        <v/>
      </c>
      <c r="KS39" s="107" t="str">
        <f t="shared" si="1792"/>
        <v/>
      </c>
      <c r="KT39" s="108" t="str">
        <f t="shared" si="1792"/>
        <v>2026.1</v>
      </c>
      <c r="KU39" s="114" t="str">
        <f t="shared" si="1792"/>
        <v>2026.1</v>
      </c>
      <c r="KV39" s="114" t="str">
        <f t="shared" si="1792"/>
        <v/>
      </c>
      <c r="KW39" s="107" t="str">
        <f t="shared" si="1792"/>
        <v/>
      </c>
      <c r="KX39" s="107" t="str">
        <f t="shared" si="1792"/>
        <v/>
      </c>
      <c r="KY39" s="107" t="str">
        <f t="shared" si="1792"/>
        <v/>
      </c>
      <c r="KZ39" s="107" t="str">
        <f t="shared" si="1792"/>
        <v/>
      </c>
      <c r="LA39" s="108" t="str">
        <f t="shared" si="1792"/>
        <v>2026.1</v>
      </c>
      <c r="LB39" s="114" t="str">
        <f t="shared" si="1792"/>
        <v>2026.2</v>
      </c>
      <c r="LC39" s="114" t="str">
        <f t="shared" si="1792"/>
        <v/>
      </c>
      <c r="LD39" s="107" t="str">
        <f t="shared" si="1792"/>
        <v/>
      </c>
      <c r="LE39" s="107" t="str">
        <f t="shared" si="1792"/>
        <v/>
      </c>
      <c r="LF39" s="107" t="str">
        <f t="shared" si="1792"/>
        <v/>
      </c>
      <c r="LG39" s="107" t="str">
        <f t="shared" si="1792"/>
        <v/>
      </c>
      <c r="LH39" s="108" t="str">
        <f t="shared" si="1792"/>
        <v>2026.2</v>
      </c>
      <c r="LI39" s="114" t="str">
        <f t="shared" si="1792"/>
        <v>2026.2</v>
      </c>
      <c r="LJ39" s="114" t="str">
        <f t="shared" si="1792"/>
        <v/>
      </c>
      <c r="LK39" s="107" t="str">
        <f t="shared" si="1792"/>
        <v/>
      </c>
      <c r="LL39" s="107" t="str">
        <f t="shared" si="1792"/>
        <v/>
      </c>
      <c r="LM39" s="107" t="str">
        <f t="shared" si="1792"/>
        <v/>
      </c>
      <c r="LN39" s="107" t="str">
        <f t="shared" si="1792"/>
        <v/>
      </c>
      <c r="LO39" s="108" t="str">
        <f t="shared" si="1792"/>
        <v>2026.2</v>
      </c>
      <c r="LP39" s="114" t="str">
        <f t="shared" si="1792"/>
        <v>2026.2</v>
      </c>
      <c r="LQ39" s="114" t="str">
        <f t="shared" si="1792"/>
        <v/>
      </c>
      <c r="LR39" s="107" t="str">
        <f t="shared" si="1792"/>
        <v/>
      </c>
      <c r="LS39" s="107" t="str">
        <f t="shared" si="1792"/>
        <v/>
      </c>
      <c r="LT39" s="107" t="str">
        <f t="shared" si="1792"/>
        <v/>
      </c>
      <c r="LU39" s="107" t="str">
        <f t="shared" ref="LU39:NL39" si="1793">IF(OR(LU$9&gt;$L$4,LU$9&lt;$L$3),"",IF(OR(LU10=$L$2,LU10=$M$2),TEXT(LU9,"yyyy.m"),""))</f>
        <v/>
      </c>
      <c r="LV39" s="108" t="str">
        <f t="shared" si="1793"/>
        <v>2026.2</v>
      </c>
      <c r="LW39" s="114" t="str">
        <f t="shared" si="1793"/>
        <v>2026.2</v>
      </c>
      <c r="LX39" s="114" t="str">
        <f t="shared" si="1793"/>
        <v/>
      </c>
      <c r="LY39" s="107" t="str">
        <f t="shared" si="1793"/>
        <v/>
      </c>
      <c r="LZ39" s="107" t="str">
        <f t="shared" si="1793"/>
        <v/>
      </c>
      <c r="MA39" s="107" t="str">
        <f t="shared" si="1793"/>
        <v/>
      </c>
      <c r="MB39" s="107" t="str">
        <f t="shared" si="1793"/>
        <v/>
      </c>
      <c r="MC39" s="108" t="str">
        <f t="shared" si="1793"/>
        <v>2026.2</v>
      </c>
      <c r="MD39" s="114" t="str">
        <f t="shared" si="1793"/>
        <v>2026.3</v>
      </c>
      <c r="ME39" s="114" t="str">
        <f t="shared" si="1793"/>
        <v/>
      </c>
      <c r="MF39" s="107" t="str">
        <f t="shared" si="1793"/>
        <v/>
      </c>
      <c r="MG39" s="107" t="str">
        <f t="shared" si="1793"/>
        <v/>
      </c>
      <c r="MH39" s="107" t="str">
        <f t="shared" si="1793"/>
        <v/>
      </c>
      <c r="MI39" s="107" t="str">
        <f t="shared" si="1793"/>
        <v/>
      </c>
      <c r="MJ39" s="108" t="str">
        <f t="shared" si="1793"/>
        <v>2026.3</v>
      </c>
      <c r="MK39" s="114" t="str">
        <f t="shared" si="1793"/>
        <v>2026.3</v>
      </c>
      <c r="ML39" s="114" t="str">
        <f t="shared" si="1793"/>
        <v/>
      </c>
      <c r="MM39" s="107" t="str">
        <f t="shared" si="1793"/>
        <v/>
      </c>
      <c r="MN39" s="107" t="str">
        <f t="shared" si="1793"/>
        <v/>
      </c>
      <c r="MO39" s="107" t="str">
        <f t="shared" si="1793"/>
        <v/>
      </c>
      <c r="MP39" s="107" t="str">
        <f t="shared" si="1793"/>
        <v/>
      </c>
      <c r="MQ39" s="108" t="str">
        <f t="shared" si="1793"/>
        <v>2026.3</v>
      </c>
      <c r="MR39" s="114" t="str">
        <f t="shared" si="1793"/>
        <v>2026.3</v>
      </c>
      <c r="MS39" s="114" t="str">
        <f t="shared" si="1793"/>
        <v/>
      </c>
      <c r="MT39" s="107" t="str">
        <f t="shared" si="1793"/>
        <v/>
      </c>
      <c r="MU39" s="107" t="str">
        <f t="shared" si="1793"/>
        <v/>
      </c>
      <c r="MV39" s="107" t="str">
        <f t="shared" si="1793"/>
        <v/>
      </c>
      <c r="MW39" s="107" t="str">
        <f t="shared" si="1793"/>
        <v/>
      </c>
      <c r="MX39" s="108" t="str">
        <f t="shared" si="1793"/>
        <v>2026.3</v>
      </c>
      <c r="MY39" s="114" t="str">
        <f t="shared" si="1793"/>
        <v>2026.3</v>
      </c>
      <c r="MZ39" s="114" t="str">
        <f t="shared" si="1793"/>
        <v/>
      </c>
      <c r="NA39" s="107" t="str">
        <f t="shared" si="1793"/>
        <v/>
      </c>
      <c r="NB39" s="107" t="str">
        <f t="shared" si="1793"/>
        <v/>
      </c>
      <c r="NC39" s="107" t="str">
        <f t="shared" si="1793"/>
        <v/>
      </c>
      <c r="ND39" s="107" t="str">
        <f t="shared" si="1793"/>
        <v/>
      </c>
      <c r="NE39" s="108" t="str">
        <f t="shared" si="1793"/>
        <v>2026.3</v>
      </c>
      <c r="NF39" s="114" t="str">
        <f t="shared" si="1793"/>
        <v>2026.3</v>
      </c>
      <c r="NG39" s="114" t="str">
        <f t="shared" si="1793"/>
        <v/>
      </c>
      <c r="NH39" s="107" t="str">
        <f t="shared" si="1793"/>
        <v/>
      </c>
      <c r="NI39" s="107" t="str">
        <f t="shared" si="1793"/>
        <v/>
      </c>
      <c r="NJ39" s="107" t="str">
        <f t="shared" si="1793"/>
        <v/>
      </c>
      <c r="NK39" s="107" t="str">
        <f t="shared" si="1793"/>
        <v/>
      </c>
      <c r="NL39" s="108" t="str">
        <f t="shared" si="1793"/>
        <v/>
      </c>
      <c r="NM39" s="114" t="str">
        <f t="shared" ref="NM39:PX39" si="1794">IF(OR(NM$9&gt;$L$4,NM$9&lt;$L$3),"",IF(OR(NM10=$L$2,NM10=$M$2),TEXT(NM9,"yyyy.m"),""))</f>
        <v/>
      </c>
      <c r="NN39" s="114" t="str">
        <f t="shared" si="1794"/>
        <v/>
      </c>
      <c r="NO39" s="107" t="str">
        <f t="shared" si="1794"/>
        <v/>
      </c>
      <c r="NP39" s="107" t="str">
        <f t="shared" si="1794"/>
        <v/>
      </c>
      <c r="NQ39" s="107" t="str">
        <f t="shared" si="1794"/>
        <v/>
      </c>
      <c r="NR39" s="107" t="str">
        <f t="shared" si="1794"/>
        <v/>
      </c>
      <c r="NS39" s="108" t="str">
        <f t="shared" si="1794"/>
        <v/>
      </c>
      <c r="NT39" s="114" t="str">
        <f t="shared" si="1794"/>
        <v/>
      </c>
      <c r="NU39" s="114" t="str">
        <f t="shared" si="1794"/>
        <v/>
      </c>
      <c r="NV39" s="107" t="str">
        <f t="shared" si="1794"/>
        <v/>
      </c>
      <c r="NW39" s="107" t="str">
        <f t="shared" si="1794"/>
        <v/>
      </c>
      <c r="NX39" s="107" t="str">
        <f t="shared" si="1794"/>
        <v/>
      </c>
      <c r="NY39" s="107" t="str">
        <f t="shared" si="1794"/>
        <v/>
      </c>
      <c r="NZ39" s="108" t="str">
        <f t="shared" si="1794"/>
        <v/>
      </c>
      <c r="OA39" s="114" t="str">
        <f t="shared" si="1794"/>
        <v/>
      </c>
      <c r="OB39" s="114" t="str">
        <f t="shared" si="1794"/>
        <v/>
      </c>
      <c r="OC39" s="107" t="str">
        <f t="shared" si="1794"/>
        <v/>
      </c>
      <c r="OD39" s="107" t="str">
        <f t="shared" si="1794"/>
        <v/>
      </c>
      <c r="OE39" s="107" t="str">
        <f t="shared" si="1794"/>
        <v/>
      </c>
      <c r="OF39" s="107" t="str">
        <f t="shared" si="1794"/>
        <v/>
      </c>
      <c r="OG39" s="108" t="str">
        <f t="shared" si="1794"/>
        <v/>
      </c>
      <c r="OH39" s="114" t="str">
        <f t="shared" si="1794"/>
        <v/>
      </c>
      <c r="OI39" s="114" t="str">
        <f t="shared" si="1794"/>
        <v/>
      </c>
      <c r="OJ39" s="107" t="str">
        <f t="shared" si="1794"/>
        <v/>
      </c>
      <c r="OK39" s="107" t="str">
        <f t="shared" si="1794"/>
        <v/>
      </c>
      <c r="OL39" s="107" t="str">
        <f t="shared" si="1794"/>
        <v/>
      </c>
      <c r="OM39" s="107" t="str">
        <f t="shared" si="1794"/>
        <v/>
      </c>
      <c r="ON39" s="108" t="str">
        <f t="shared" si="1794"/>
        <v/>
      </c>
      <c r="OO39" s="114" t="str">
        <f t="shared" si="1794"/>
        <v/>
      </c>
      <c r="OP39" s="114" t="str">
        <f t="shared" si="1794"/>
        <v/>
      </c>
      <c r="OQ39" s="107" t="str">
        <f t="shared" si="1794"/>
        <v/>
      </c>
      <c r="OR39" s="107" t="str">
        <f t="shared" si="1794"/>
        <v/>
      </c>
      <c r="OS39" s="107" t="str">
        <f t="shared" si="1794"/>
        <v/>
      </c>
      <c r="OT39" s="107" t="str">
        <f t="shared" si="1794"/>
        <v/>
      </c>
      <c r="OU39" s="108" t="str">
        <f t="shared" si="1794"/>
        <v/>
      </c>
      <c r="OV39" s="114" t="str">
        <f t="shared" si="1794"/>
        <v/>
      </c>
      <c r="OW39" s="114" t="str">
        <f t="shared" si="1794"/>
        <v/>
      </c>
      <c r="OX39" s="107" t="str">
        <f t="shared" si="1794"/>
        <v/>
      </c>
      <c r="OY39" s="107" t="str">
        <f t="shared" si="1794"/>
        <v/>
      </c>
      <c r="OZ39" s="107" t="str">
        <f t="shared" si="1794"/>
        <v/>
      </c>
      <c r="PA39" s="107" t="str">
        <f t="shared" si="1794"/>
        <v/>
      </c>
      <c r="PB39" s="108" t="str">
        <f t="shared" si="1794"/>
        <v/>
      </c>
      <c r="PC39" s="114" t="str">
        <f t="shared" si="1794"/>
        <v/>
      </c>
      <c r="PD39" s="114" t="str">
        <f t="shared" si="1794"/>
        <v/>
      </c>
      <c r="PE39" s="107" t="str">
        <f t="shared" si="1794"/>
        <v/>
      </c>
      <c r="PF39" s="107" t="str">
        <f t="shared" si="1794"/>
        <v/>
      </c>
      <c r="PG39" s="107" t="str">
        <f t="shared" si="1794"/>
        <v/>
      </c>
      <c r="PH39" s="107" t="str">
        <f t="shared" si="1794"/>
        <v/>
      </c>
      <c r="PI39" s="108" t="str">
        <f t="shared" si="1794"/>
        <v/>
      </c>
      <c r="PJ39" s="114" t="str">
        <f t="shared" si="1794"/>
        <v/>
      </c>
      <c r="PK39" s="114" t="str">
        <f t="shared" si="1794"/>
        <v/>
      </c>
      <c r="PL39" s="107" t="str">
        <f t="shared" si="1794"/>
        <v/>
      </c>
      <c r="PM39" s="107" t="str">
        <f t="shared" si="1794"/>
        <v/>
      </c>
      <c r="PN39" s="107" t="str">
        <f t="shared" si="1794"/>
        <v/>
      </c>
      <c r="PO39" s="107" t="str">
        <f t="shared" si="1794"/>
        <v/>
      </c>
      <c r="PP39" s="108" t="str">
        <f t="shared" si="1794"/>
        <v/>
      </c>
      <c r="PQ39" s="114" t="str">
        <f t="shared" si="1794"/>
        <v/>
      </c>
      <c r="PR39" s="114" t="str">
        <f t="shared" si="1794"/>
        <v/>
      </c>
      <c r="PS39" s="107" t="str">
        <f t="shared" si="1794"/>
        <v/>
      </c>
      <c r="PT39" s="107" t="str">
        <f t="shared" si="1794"/>
        <v/>
      </c>
      <c r="PU39" s="107" t="str">
        <f t="shared" si="1794"/>
        <v/>
      </c>
      <c r="PV39" s="107" t="str">
        <f t="shared" si="1794"/>
        <v/>
      </c>
      <c r="PW39" s="108" t="str">
        <f t="shared" si="1794"/>
        <v/>
      </c>
      <c r="PX39" s="114" t="str">
        <f t="shared" si="1794"/>
        <v/>
      </c>
      <c r="PY39" s="114" t="str">
        <f t="shared" ref="PY39:SH39" si="1795">IF(OR(PY$9&gt;$L$4,PY$9&lt;$L$3),"",IF(OR(PY10=$L$2,PY10=$M$2),TEXT(PY9,"yyyy.m"),""))</f>
        <v/>
      </c>
      <c r="PZ39" s="107" t="str">
        <f t="shared" si="1795"/>
        <v/>
      </c>
      <c r="QA39" s="107" t="str">
        <f t="shared" si="1795"/>
        <v/>
      </c>
      <c r="QB39" s="107" t="str">
        <f t="shared" si="1795"/>
        <v/>
      </c>
      <c r="QC39" s="107" t="str">
        <f t="shared" si="1795"/>
        <v/>
      </c>
      <c r="QD39" s="108" t="str">
        <f t="shared" si="1795"/>
        <v/>
      </c>
      <c r="QE39" s="114" t="str">
        <f t="shared" si="1795"/>
        <v/>
      </c>
      <c r="QF39" s="114" t="str">
        <f t="shared" si="1795"/>
        <v/>
      </c>
      <c r="QG39" s="107" t="str">
        <f t="shared" si="1795"/>
        <v/>
      </c>
      <c r="QH39" s="107" t="str">
        <f t="shared" si="1795"/>
        <v/>
      </c>
      <c r="QI39" s="107" t="str">
        <f t="shared" si="1795"/>
        <v/>
      </c>
      <c r="QJ39" s="107" t="str">
        <f t="shared" si="1795"/>
        <v/>
      </c>
      <c r="QK39" s="108" t="str">
        <f t="shared" si="1795"/>
        <v/>
      </c>
      <c r="QL39" s="114" t="str">
        <f t="shared" si="1795"/>
        <v/>
      </c>
      <c r="QM39" s="114" t="str">
        <f t="shared" si="1795"/>
        <v/>
      </c>
      <c r="QN39" s="107" t="str">
        <f t="shared" si="1795"/>
        <v/>
      </c>
      <c r="QO39" s="107" t="str">
        <f t="shared" si="1795"/>
        <v/>
      </c>
      <c r="QP39" s="107" t="str">
        <f t="shared" si="1795"/>
        <v/>
      </c>
      <c r="QQ39" s="107" t="str">
        <f t="shared" si="1795"/>
        <v/>
      </c>
      <c r="QR39" s="108" t="str">
        <f t="shared" si="1795"/>
        <v/>
      </c>
      <c r="QS39" s="114" t="str">
        <f t="shared" si="1795"/>
        <v/>
      </c>
      <c r="QT39" s="114" t="str">
        <f t="shared" si="1795"/>
        <v/>
      </c>
      <c r="QU39" s="107" t="str">
        <f t="shared" si="1795"/>
        <v/>
      </c>
      <c r="QV39" s="107" t="str">
        <f t="shared" si="1795"/>
        <v/>
      </c>
      <c r="QW39" s="107" t="str">
        <f t="shared" si="1795"/>
        <v/>
      </c>
      <c r="QX39" s="107" t="str">
        <f t="shared" si="1795"/>
        <v/>
      </c>
      <c r="QY39" s="108" t="str">
        <f t="shared" si="1795"/>
        <v/>
      </c>
      <c r="QZ39" s="114" t="str">
        <f t="shared" si="1795"/>
        <v/>
      </c>
      <c r="RA39" s="114" t="str">
        <f t="shared" si="1795"/>
        <v/>
      </c>
      <c r="RB39" s="107" t="str">
        <f t="shared" si="1795"/>
        <v/>
      </c>
      <c r="RC39" s="107" t="str">
        <f t="shared" si="1795"/>
        <v/>
      </c>
      <c r="RD39" s="107" t="str">
        <f t="shared" si="1795"/>
        <v/>
      </c>
      <c r="RE39" s="107" t="str">
        <f t="shared" si="1795"/>
        <v/>
      </c>
      <c r="RF39" s="108" t="str">
        <f t="shared" si="1795"/>
        <v/>
      </c>
      <c r="RG39" s="114" t="str">
        <f t="shared" si="1795"/>
        <v/>
      </c>
      <c r="RH39" s="114" t="str">
        <f t="shared" si="1795"/>
        <v/>
      </c>
      <c r="RI39" s="107" t="str">
        <f t="shared" si="1795"/>
        <v/>
      </c>
      <c r="RJ39" s="107" t="str">
        <f t="shared" si="1795"/>
        <v/>
      </c>
      <c r="RK39" s="107" t="str">
        <f t="shared" si="1795"/>
        <v/>
      </c>
      <c r="RL39" s="107" t="str">
        <f t="shared" si="1795"/>
        <v/>
      </c>
      <c r="RM39" s="108" t="str">
        <f t="shared" si="1795"/>
        <v/>
      </c>
      <c r="RN39" s="114" t="str">
        <f t="shared" si="1795"/>
        <v/>
      </c>
      <c r="RO39" s="114" t="str">
        <f t="shared" si="1795"/>
        <v/>
      </c>
      <c r="RP39" s="107" t="str">
        <f t="shared" si="1795"/>
        <v/>
      </c>
      <c r="RQ39" s="107" t="str">
        <f t="shared" si="1795"/>
        <v/>
      </c>
      <c r="RR39" s="107" t="str">
        <f t="shared" si="1795"/>
        <v/>
      </c>
      <c r="RS39" s="107" t="str">
        <f t="shared" si="1795"/>
        <v/>
      </c>
      <c r="RT39" s="108" t="str">
        <f t="shared" si="1795"/>
        <v/>
      </c>
      <c r="RU39" s="114" t="str">
        <f t="shared" si="1795"/>
        <v/>
      </c>
      <c r="RV39" s="114" t="str">
        <f t="shared" si="1795"/>
        <v/>
      </c>
      <c r="RW39" s="107" t="str">
        <f t="shared" si="1795"/>
        <v/>
      </c>
      <c r="RX39" s="107" t="str">
        <f t="shared" si="1795"/>
        <v/>
      </c>
      <c r="RY39" s="107" t="str">
        <f t="shared" si="1795"/>
        <v/>
      </c>
      <c r="RZ39" s="107" t="str">
        <f t="shared" si="1795"/>
        <v/>
      </c>
      <c r="SA39" s="108" t="str">
        <f t="shared" si="1795"/>
        <v/>
      </c>
      <c r="SB39" s="114" t="str">
        <f t="shared" si="1795"/>
        <v/>
      </c>
      <c r="SC39" s="114" t="str">
        <f t="shared" si="1795"/>
        <v/>
      </c>
      <c r="SD39" s="107" t="str">
        <f t="shared" si="1795"/>
        <v/>
      </c>
      <c r="SE39" s="107" t="str">
        <f t="shared" si="1795"/>
        <v/>
      </c>
      <c r="SF39" s="107" t="str">
        <f t="shared" si="1795"/>
        <v/>
      </c>
      <c r="SG39" s="107" t="str">
        <f t="shared" si="1795"/>
        <v/>
      </c>
      <c r="SH39" s="108" t="str">
        <f t="shared" si="1795"/>
        <v/>
      </c>
      <c r="SI39" s="114" t="str">
        <f t="shared" ref="SI39:UT39" si="1796">IF(OR(SI$9&gt;$L$4,SI$9&lt;$L$3),"",IF(OR(SI10=$L$2,SI10=$M$2),TEXT(SI9,"yyyy.m"),""))</f>
        <v/>
      </c>
      <c r="SJ39" s="114" t="str">
        <f t="shared" si="1796"/>
        <v/>
      </c>
      <c r="SK39" s="107" t="str">
        <f t="shared" si="1796"/>
        <v/>
      </c>
      <c r="SL39" s="107" t="str">
        <f t="shared" si="1796"/>
        <v/>
      </c>
      <c r="SM39" s="107" t="str">
        <f t="shared" si="1796"/>
        <v/>
      </c>
      <c r="SN39" s="107" t="str">
        <f t="shared" si="1796"/>
        <v/>
      </c>
      <c r="SO39" s="108" t="str">
        <f t="shared" si="1796"/>
        <v/>
      </c>
      <c r="SP39" s="114" t="str">
        <f t="shared" si="1796"/>
        <v/>
      </c>
      <c r="SQ39" s="114" t="str">
        <f t="shared" si="1796"/>
        <v/>
      </c>
      <c r="SR39" s="107" t="str">
        <f t="shared" si="1796"/>
        <v/>
      </c>
      <c r="SS39" s="107" t="str">
        <f t="shared" si="1796"/>
        <v/>
      </c>
      <c r="ST39" s="107" t="str">
        <f t="shared" si="1796"/>
        <v/>
      </c>
      <c r="SU39" s="107" t="str">
        <f t="shared" si="1796"/>
        <v/>
      </c>
      <c r="SV39" s="108" t="str">
        <f t="shared" si="1796"/>
        <v/>
      </c>
      <c r="SW39" s="114" t="str">
        <f t="shared" si="1796"/>
        <v/>
      </c>
      <c r="SX39" s="114" t="str">
        <f t="shared" si="1796"/>
        <v/>
      </c>
      <c r="SY39" s="107" t="str">
        <f t="shared" si="1796"/>
        <v/>
      </c>
      <c r="SZ39" s="107" t="str">
        <f t="shared" si="1796"/>
        <v/>
      </c>
      <c r="TA39" s="107" t="str">
        <f t="shared" si="1796"/>
        <v/>
      </c>
      <c r="TB39" s="107" t="str">
        <f t="shared" si="1796"/>
        <v/>
      </c>
      <c r="TC39" s="108" t="str">
        <f t="shared" si="1796"/>
        <v/>
      </c>
      <c r="TD39" s="114" t="str">
        <f t="shared" si="1796"/>
        <v/>
      </c>
      <c r="TE39" s="114" t="str">
        <f t="shared" si="1796"/>
        <v/>
      </c>
      <c r="TF39" s="107" t="str">
        <f t="shared" si="1796"/>
        <v/>
      </c>
      <c r="TG39" s="107" t="str">
        <f t="shared" si="1796"/>
        <v/>
      </c>
      <c r="TH39" s="107" t="str">
        <f t="shared" si="1796"/>
        <v/>
      </c>
      <c r="TI39" s="107" t="str">
        <f t="shared" si="1796"/>
        <v/>
      </c>
      <c r="TJ39" s="108" t="str">
        <f t="shared" si="1796"/>
        <v/>
      </c>
      <c r="TK39" s="114" t="str">
        <f t="shared" si="1796"/>
        <v/>
      </c>
      <c r="TL39" s="114" t="str">
        <f t="shared" si="1796"/>
        <v/>
      </c>
      <c r="TM39" s="107" t="str">
        <f t="shared" si="1796"/>
        <v/>
      </c>
      <c r="TN39" s="107" t="str">
        <f t="shared" si="1796"/>
        <v/>
      </c>
      <c r="TO39" s="107" t="str">
        <f t="shared" si="1796"/>
        <v/>
      </c>
      <c r="TP39" s="107" t="str">
        <f t="shared" si="1796"/>
        <v/>
      </c>
      <c r="TQ39" s="108" t="str">
        <f t="shared" si="1796"/>
        <v/>
      </c>
      <c r="TR39" s="114" t="str">
        <f t="shared" si="1796"/>
        <v/>
      </c>
      <c r="TS39" s="114" t="str">
        <f t="shared" si="1796"/>
        <v/>
      </c>
      <c r="TT39" s="107" t="str">
        <f t="shared" si="1796"/>
        <v/>
      </c>
      <c r="TU39" s="107" t="str">
        <f t="shared" si="1796"/>
        <v/>
      </c>
      <c r="TV39" s="107" t="str">
        <f t="shared" si="1796"/>
        <v/>
      </c>
      <c r="TW39" s="107" t="str">
        <f t="shared" si="1796"/>
        <v/>
      </c>
      <c r="TX39" s="108" t="str">
        <f t="shared" si="1796"/>
        <v/>
      </c>
      <c r="TY39" s="114" t="str">
        <f t="shared" si="1796"/>
        <v/>
      </c>
      <c r="TZ39" s="114" t="str">
        <f t="shared" si="1796"/>
        <v/>
      </c>
      <c r="UA39" s="107" t="str">
        <f t="shared" si="1796"/>
        <v/>
      </c>
      <c r="UB39" s="107" t="str">
        <f t="shared" si="1796"/>
        <v/>
      </c>
      <c r="UC39" s="107" t="str">
        <f t="shared" si="1796"/>
        <v/>
      </c>
      <c r="UD39" s="107" t="str">
        <f t="shared" si="1796"/>
        <v/>
      </c>
      <c r="UE39" s="108" t="str">
        <f t="shared" si="1796"/>
        <v/>
      </c>
      <c r="UF39" s="114" t="str">
        <f t="shared" si="1796"/>
        <v/>
      </c>
      <c r="UG39" s="114" t="str">
        <f t="shared" si="1796"/>
        <v/>
      </c>
      <c r="UH39" s="107" t="str">
        <f t="shared" si="1796"/>
        <v/>
      </c>
      <c r="UI39" s="107" t="str">
        <f t="shared" si="1796"/>
        <v/>
      </c>
      <c r="UJ39" s="107" t="str">
        <f t="shared" si="1796"/>
        <v/>
      </c>
      <c r="UK39" s="107" t="str">
        <f t="shared" si="1796"/>
        <v/>
      </c>
      <c r="UL39" s="108" t="str">
        <f t="shared" si="1796"/>
        <v/>
      </c>
      <c r="UM39" s="114" t="str">
        <f t="shared" si="1796"/>
        <v/>
      </c>
      <c r="UN39" s="114" t="str">
        <f t="shared" si="1796"/>
        <v/>
      </c>
      <c r="UO39" s="107" t="str">
        <f t="shared" si="1796"/>
        <v/>
      </c>
      <c r="UP39" s="107" t="str">
        <f t="shared" si="1796"/>
        <v/>
      </c>
      <c r="UQ39" s="107" t="str">
        <f t="shared" si="1796"/>
        <v/>
      </c>
      <c r="UR39" s="107" t="str">
        <f t="shared" si="1796"/>
        <v/>
      </c>
      <c r="US39" s="108" t="str">
        <f t="shared" si="1796"/>
        <v/>
      </c>
      <c r="UT39" s="114" t="str">
        <f t="shared" si="1796"/>
        <v/>
      </c>
      <c r="UU39" s="114" t="str">
        <f t="shared" ref="UU39:XF39" si="1797">IF(OR(UU$9&gt;$L$4,UU$9&lt;$L$3),"",IF(OR(UU10=$L$2,UU10=$M$2),TEXT(UU9,"yyyy.m"),""))</f>
        <v/>
      </c>
      <c r="UV39" s="107" t="str">
        <f t="shared" si="1797"/>
        <v/>
      </c>
      <c r="UW39" s="107" t="str">
        <f t="shared" si="1797"/>
        <v/>
      </c>
      <c r="UX39" s="107" t="str">
        <f t="shared" si="1797"/>
        <v/>
      </c>
      <c r="UY39" s="107" t="str">
        <f t="shared" si="1797"/>
        <v/>
      </c>
      <c r="UZ39" s="108" t="str">
        <f t="shared" si="1797"/>
        <v/>
      </c>
      <c r="VA39" s="114" t="str">
        <f t="shared" si="1797"/>
        <v/>
      </c>
      <c r="VB39" s="114" t="str">
        <f t="shared" si="1797"/>
        <v/>
      </c>
      <c r="VC39" s="107" t="str">
        <f t="shared" si="1797"/>
        <v/>
      </c>
      <c r="VD39" s="107" t="str">
        <f t="shared" si="1797"/>
        <v/>
      </c>
      <c r="VE39" s="107" t="str">
        <f t="shared" si="1797"/>
        <v/>
      </c>
      <c r="VF39" s="107" t="str">
        <f t="shared" si="1797"/>
        <v/>
      </c>
      <c r="VG39" s="108" t="str">
        <f t="shared" si="1797"/>
        <v/>
      </c>
      <c r="VH39" s="114" t="str">
        <f t="shared" si="1797"/>
        <v/>
      </c>
      <c r="VI39" s="114" t="str">
        <f t="shared" si="1797"/>
        <v/>
      </c>
      <c r="VJ39" s="107" t="str">
        <f t="shared" si="1797"/>
        <v/>
      </c>
      <c r="VK39" s="107" t="str">
        <f t="shared" si="1797"/>
        <v/>
      </c>
      <c r="VL39" s="107" t="str">
        <f t="shared" si="1797"/>
        <v/>
      </c>
      <c r="VM39" s="107" t="str">
        <f t="shared" si="1797"/>
        <v/>
      </c>
      <c r="VN39" s="108" t="str">
        <f t="shared" si="1797"/>
        <v/>
      </c>
      <c r="VO39" s="114" t="str">
        <f t="shared" si="1797"/>
        <v/>
      </c>
      <c r="VP39" s="114" t="str">
        <f t="shared" si="1797"/>
        <v/>
      </c>
      <c r="VQ39" s="107" t="str">
        <f t="shared" si="1797"/>
        <v/>
      </c>
      <c r="VR39" s="107" t="str">
        <f t="shared" si="1797"/>
        <v/>
      </c>
      <c r="VS39" s="107" t="str">
        <f t="shared" si="1797"/>
        <v/>
      </c>
      <c r="VT39" s="107" t="str">
        <f t="shared" si="1797"/>
        <v/>
      </c>
      <c r="VU39" s="108" t="str">
        <f t="shared" si="1797"/>
        <v/>
      </c>
      <c r="VV39" s="114" t="str">
        <f t="shared" si="1797"/>
        <v/>
      </c>
      <c r="VW39" s="114" t="str">
        <f t="shared" si="1797"/>
        <v/>
      </c>
      <c r="VX39" s="107" t="str">
        <f t="shared" si="1797"/>
        <v/>
      </c>
      <c r="VY39" s="107" t="str">
        <f t="shared" si="1797"/>
        <v/>
      </c>
      <c r="VZ39" s="107" t="str">
        <f t="shared" si="1797"/>
        <v/>
      </c>
      <c r="WA39" s="107" t="str">
        <f t="shared" si="1797"/>
        <v/>
      </c>
      <c r="WB39" s="108" t="str">
        <f t="shared" si="1797"/>
        <v/>
      </c>
      <c r="WC39" s="114" t="str">
        <f t="shared" si="1797"/>
        <v/>
      </c>
      <c r="WD39" s="114" t="str">
        <f t="shared" si="1797"/>
        <v/>
      </c>
      <c r="WE39" s="107" t="str">
        <f t="shared" si="1797"/>
        <v/>
      </c>
      <c r="WF39" s="107" t="str">
        <f t="shared" si="1797"/>
        <v/>
      </c>
      <c r="WG39" s="107" t="str">
        <f t="shared" si="1797"/>
        <v/>
      </c>
      <c r="WH39" s="107" t="str">
        <f t="shared" si="1797"/>
        <v/>
      </c>
      <c r="WI39" s="108" t="str">
        <f t="shared" si="1797"/>
        <v/>
      </c>
      <c r="WJ39" s="114" t="str">
        <f t="shared" si="1797"/>
        <v/>
      </c>
      <c r="WK39" s="114" t="str">
        <f t="shared" si="1797"/>
        <v/>
      </c>
      <c r="WL39" s="107" t="str">
        <f t="shared" si="1797"/>
        <v/>
      </c>
      <c r="WM39" s="107" t="str">
        <f t="shared" si="1797"/>
        <v/>
      </c>
      <c r="WN39" s="107" t="str">
        <f t="shared" si="1797"/>
        <v/>
      </c>
      <c r="WO39" s="107" t="str">
        <f t="shared" si="1797"/>
        <v/>
      </c>
      <c r="WP39" s="108" t="str">
        <f t="shared" si="1797"/>
        <v/>
      </c>
      <c r="WQ39" s="114" t="str">
        <f t="shared" si="1797"/>
        <v/>
      </c>
      <c r="WR39" s="114" t="str">
        <f t="shared" si="1797"/>
        <v/>
      </c>
      <c r="WS39" s="107" t="str">
        <f t="shared" si="1797"/>
        <v/>
      </c>
      <c r="WT39" s="107" t="str">
        <f t="shared" si="1797"/>
        <v/>
      </c>
      <c r="WU39" s="107" t="str">
        <f t="shared" si="1797"/>
        <v/>
      </c>
      <c r="WV39" s="107" t="str">
        <f t="shared" si="1797"/>
        <v/>
      </c>
      <c r="WW39" s="108" t="str">
        <f t="shared" si="1797"/>
        <v/>
      </c>
      <c r="WX39" s="114" t="str">
        <f t="shared" si="1797"/>
        <v/>
      </c>
      <c r="WY39" s="114" t="str">
        <f t="shared" si="1797"/>
        <v/>
      </c>
      <c r="WZ39" s="107" t="str">
        <f t="shared" si="1797"/>
        <v/>
      </c>
      <c r="XA39" s="107" t="str">
        <f t="shared" si="1797"/>
        <v/>
      </c>
      <c r="XB39" s="107" t="str">
        <f t="shared" si="1797"/>
        <v/>
      </c>
      <c r="XC39" s="107" t="str">
        <f t="shared" si="1797"/>
        <v/>
      </c>
      <c r="XD39" s="108" t="str">
        <f t="shared" si="1797"/>
        <v/>
      </c>
      <c r="XE39" s="114" t="str">
        <f t="shared" si="1797"/>
        <v/>
      </c>
      <c r="XF39" s="114" t="str">
        <f t="shared" si="1797"/>
        <v/>
      </c>
      <c r="XG39" s="107" t="str">
        <f t="shared" ref="XG39:ZR39" si="1798">IF(OR(XG$9&gt;$L$4,XG$9&lt;$L$3),"",IF(OR(XG10=$L$2,XG10=$M$2),TEXT(XG9,"yyyy.m"),""))</f>
        <v/>
      </c>
      <c r="XH39" s="107" t="str">
        <f t="shared" si="1798"/>
        <v/>
      </c>
      <c r="XI39" s="107" t="str">
        <f t="shared" si="1798"/>
        <v/>
      </c>
      <c r="XJ39" s="107" t="str">
        <f t="shared" si="1798"/>
        <v/>
      </c>
      <c r="XK39" s="108" t="str">
        <f t="shared" si="1798"/>
        <v/>
      </c>
      <c r="XL39" s="114" t="str">
        <f t="shared" si="1798"/>
        <v/>
      </c>
      <c r="XM39" s="114" t="str">
        <f t="shared" si="1798"/>
        <v/>
      </c>
      <c r="XN39" s="107" t="str">
        <f t="shared" si="1798"/>
        <v/>
      </c>
      <c r="XO39" s="107" t="str">
        <f t="shared" si="1798"/>
        <v/>
      </c>
      <c r="XP39" s="107" t="str">
        <f t="shared" si="1798"/>
        <v/>
      </c>
      <c r="XQ39" s="107" t="str">
        <f t="shared" si="1798"/>
        <v/>
      </c>
      <c r="XR39" s="108" t="str">
        <f t="shared" si="1798"/>
        <v/>
      </c>
      <c r="XS39" s="114" t="str">
        <f t="shared" si="1798"/>
        <v/>
      </c>
      <c r="XT39" s="114" t="str">
        <f t="shared" si="1798"/>
        <v/>
      </c>
      <c r="XU39" s="107" t="str">
        <f t="shared" si="1798"/>
        <v/>
      </c>
      <c r="XV39" s="107" t="str">
        <f t="shared" si="1798"/>
        <v/>
      </c>
      <c r="XW39" s="107" t="str">
        <f t="shared" si="1798"/>
        <v/>
      </c>
      <c r="XX39" s="107" t="str">
        <f t="shared" si="1798"/>
        <v/>
      </c>
      <c r="XY39" s="108" t="str">
        <f t="shared" si="1798"/>
        <v/>
      </c>
      <c r="XZ39" s="114" t="str">
        <f t="shared" si="1798"/>
        <v/>
      </c>
      <c r="YA39" s="114" t="str">
        <f t="shared" si="1798"/>
        <v/>
      </c>
      <c r="YB39" s="107" t="str">
        <f t="shared" si="1798"/>
        <v/>
      </c>
      <c r="YC39" s="107" t="str">
        <f t="shared" si="1798"/>
        <v/>
      </c>
      <c r="YD39" s="107" t="str">
        <f t="shared" si="1798"/>
        <v/>
      </c>
      <c r="YE39" s="107" t="str">
        <f t="shared" si="1798"/>
        <v/>
      </c>
      <c r="YF39" s="108" t="str">
        <f t="shared" si="1798"/>
        <v/>
      </c>
      <c r="YG39" s="114" t="str">
        <f t="shared" si="1798"/>
        <v/>
      </c>
      <c r="YH39" s="114" t="str">
        <f t="shared" si="1798"/>
        <v/>
      </c>
      <c r="YI39" s="107" t="str">
        <f t="shared" si="1798"/>
        <v/>
      </c>
      <c r="YJ39" s="107" t="str">
        <f t="shared" si="1798"/>
        <v/>
      </c>
      <c r="YK39" s="107" t="str">
        <f t="shared" si="1798"/>
        <v/>
      </c>
      <c r="YL39" s="107" t="str">
        <f t="shared" si="1798"/>
        <v/>
      </c>
      <c r="YM39" s="108" t="str">
        <f t="shared" si="1798"/>
        <v/>
      </c>
      <c r="YN39" s="114" t="str">
        <f t="shared" si="1798"/>
        <v/>
      </c>
      <c r="YO39" s="114" t="str">
        <f t="shared" si="1798"/>
        <v/>
      </c>
      <c r="YP39" s="107" t="str">
        <f t="shared" si="1798"/>
        <v/>
      </c>
      <c r="YQ39" s="107" t="str">
        <f t="shared" si="1798"/>
        <v/>
      </c>
      <c r="YR39" s="107" t="str">
        <f t="shared" si="1798"/>
        <v/>
      </c>
      <c r="YS39" s="107" t="str">
        <f t="shared" si="1798"/>
        <v/>
      </c>
      <c r="YT39" s="108" t="str">
        <f t="shared" si="1798"/>
        <v/>
      </c>
      <c r="YU39" s="114" t="str">
        <f t="shared" si="1798"/>
        <v/>
      </c>
      <c r="YV39" s="114" t="str">
        <f t="shared" si="1798"/>
        <v/>
      </c>
      <c r="YW39" s="107" t="str">
        <f t="shared" si="1798"/>
        <v/>
      </c>
      <c r="YX39" s="107" t="str">
        <f t="shared" si="1798"/>
        <v/>
      </c>
      <c r="YY39" s="107" t="str">
        <f t="shared" si="1798"/>
        <v/>
      </c>
      <c r="YZ39" s="107" t="str">
        <f t="shared" si="1798"/>
        <v/>
      </c>
      <c r="ZA39" s="108" t="str">
        <f t="shared" si="1798"/>
        <v/>
      </c>
      <c r="ZB39" s="114" t="str">
        <f t="shared" si="1798"/>
        <v/>
      </c>
      <c r="ZC39" s="114" t="str">
        <f t="shared" si="1798"/>
        <v/>
      </c>
      <c r="ZD39" s="107" t="str">
        <f t="shared" si="1798"/>
        <v/>
      </c>
      <c r="ZE39" s="107" t="str">
        <f t="shared" si="1798"/>
        <v/>
      </c>
      <c r="ZF39" s="107" t="str">
        <f t="shared" si="1798"/>
        <v/>
      </c>
      <c r="ZG39" s="107" t="str">
        <f t="shared" si="1798"/>
        <v/>
      </c>
      <c r="ZH39" s="108" t="str">
        <f t="shared" si="1798"/>
        <v/>
      </c>
      <c r="ZI39" s="114" t="str">
        <f t="shared" si="1798"/>
        <v/>
      </c>
      <c r="ZJ39" s="114" t="str">
        <f t="shared" si="1798"/>
        <v/>
      </c>
      <c r="ZK39" s="107" t="str">
        <f t="shared" si="1798"/>
        <v/>
      </c>
      <c r="ZL39" s="107" t="str">
        <f t="shared" si="1798"/>
        <v/>
      </c>
      <c r="ZM39" s="107" t="str">
        <f t="shared" si="1798"/>
        <v/>
      </c>
      <c r="ZN39" s="107" t="str">
        <f t="shared" si="1798"/>
        <v/>
      </c>
      <c r="ZO39" s="108" t="str">
        <f t="shared" si="1798"/>
        <v/>
      </c>
      <c r="ZP39" s="114" t="str">
        <f t="shared" si="1798"/>
        <v/>
      </c>
      <c r="ZQ39" s="114" t="str">
        <f t="shared" si="1798"/>
        <v/>
      </c>
      <c r="ZR39" s="107" t="str">
        <f t="shared" si="1798"/>
        <v/>
      </c>
      <c r="ZS39" s="107" t="str">
        <f t="shared" ref="ZS39:ACD39" si="1799">IF(OR(ZS$9&gt;$L$4,ZS$9&lt;$L$3),"",IF(OR(ZS10=$L$2,ZS10=$M$2),TEXT(ZS9,"yyyy.m"),""))</f>
        <v/>
      </c>
      <c r="ZT39" s="107" t="str">
        <f t="shared" si="1799"/>
        <v/>
      </c>
      <c r="ZU39" s="107" t="str">
        <f t="shared" si="1799"/>
        <v/>
      </c>
      <c r="ZV39" s="108" t="str">
        <f t="shared" si="1799"/>
        <v/>
      </c>
      <c r="ZW39" s="114" t="str">
        <f t="shared" si="1799"/>
        <v/>
      </c>
      <c r="ZX39" s="114" t="str">
        <f t="shared" si="1799"/>
        <v/>
      </c>
      <c r="ZY39" s="107" t="str">
        <f t="shared" si="1799"/>
        <v/>
      </c>
      <c r="ZZ39" s="107" t="str">
        <f t="shared" si="1799"/>
        <v/>
      </c>
      <c r="AAA39" s="107" t="str">
        <f t="shared" si="1799"/>
        <v/>
      </c>
      <c r="AAB39" s="107" t="str">
        <f t="shared" si="1799"/>
        <v/>
      </c>
      <c r="AAC39" s="108" t="str">
        <f t="shared" si="1799"/>
        <v/>
      </c>
      <c r="AAD39" s="114" t="str">
        <f t="shared" si="1799"/>
        <v/>
      </c>
      <c r="AAE39" s="114" t="str">
        <f t="shared" si="1799"/>
        <v/>
      </c>
      <c r="AAF39" s="107" t="str">
        <f t="shared" si="1799"/>
        <v/>
      </c>
      <c r="AAG39" s="107" t="str">
        <f t="shared" si="1799"/>
        <v/>
      </c>
      <c r="AAH39" s="107" t="str">
        <f t="shared" si="1799"/>
        <v/>
      </c>
      <c r="AAI39" s="107" t="str">
        <f t="shared" si="1799"/>
        <v/>
      </c>
      <c r="AAJ39" s="108" t="str">
        <f t="shared" si="1799"/>
        <v/>
      </c>
      <c r="AAK39" s="114" t="str">
        <f t="shared" si="1799"/>
        <v/>
      </c>
      <c r="AAL39" s="114" t="str">
        <f t="shared" si="1799"/>
        <v/>
      </c>
      <c r="AAM39" s="107" t="str">
        <f t="shared" si="1799"/>
        <v/>
      </c>
      <c r="AAN39" s="107" t="str">
        <f t="shared" si="1799"/>
        <v/>
      </c>
      <c r="AAO39" s="107" t="str">
        <f t="shared" si="1799"/>
        <v/>
      </c>
      <c r="AAP39" s="107" t="str">
        <f t="shared" si="1799"/>
        <v/>
      </c>
      <c r="AAQ39" s="108" t="str">
        <f t="shared" si="1799"/>
        <v/>
      </c>
      <c r="AAR39" s="114" t="str">
        <f t="shared" si="1799"/>
        <v/>
      </c>
      <c r="AAS39" s="114" t="str">
        <f t="shared" si="1799"/>
        <v/>
      </c>
      <c r="AAT39" s="107" t="str">
        <f t="shared" si="1799"/>
        <v/>
      </c>
      <c r="AAU39" s="107" t="str">
        <f t="shared" si="1799"/>
        <v/>
      </c>
      <c r="AAV39" s="107" t="str">
        <f t="shared" si="1799"/>
        <v/>
      </c>
      <c r="AAW39" s="107" t="str">
        <f t="shared" si="1799"/>
        <v/>
      </c>
      <c r="AAX39" s="108" t="str">
        <f t="shared" si="1799"/>
        <v/>
      </c>
      <c r="AAY39" s="114" t="str">
        <f t="shared" si="1799"/>
        <v/>
      </c>
      <c r="AAZ39" s="114" t="str">
        <f t="shared" si="1799"/>
        <v/>
      </c>
      <c r="ABA39" s="107" t="str">
        <f t="shared" si="1799"/>
        <v/>
      </c>
      <c r="ABB39" s="107" t="str">
        <f t="shared" si="1799"/>
        <v/>
      </c>
      <c r="ABC39" s="107" t="str">
        <f t="shared" si="1799"/>
        <v/>
      </c>
      <c r="ABD39" s="107" t="str">
        <f t="shared" si="1799"/>
        <v/>
      </c>
      <c r="ABE39" s="108" t="str">
        <f t="shared" si="1799"/>
        <v/>
      </c>
      <c r="ABF39" s="114" t="str">
        <f t="shared" si="1799"/>
        <v/>
      </c>
      <c r="ABG39" s="114" t="str">
        <f t="shared" si="1799"/>
        <v/>
      </c>
      <c r="ABH39" s="107" t="str">
        <f t="shared" si="1799"/>
        <v/>
      </c>
      <c r="ABI39" s="107" t="str">
        <f t="shared" si="1799"/>
        <v/>
      </c>
      <c r="ABJ39" s="107" t="str">
        <f t="shared" si="1799"/>
        <v/>
      </c>
      <c r="ABK39" s="107" t="str">
        <f t="shared" si="1799"/>
        <v/>
      </c>
      <c r="ABL39" s="108" t="str">
        <f t="shared" si="1799"/>
        <v/>
      </c>
      <c r="ABM39" s="114" t="str">
        <f t="shared" si="1799"/>
        <v/>
      </c>
      <c r="ABN39" s="114" t="str">
        <f t="shared" si="1799"/>
        <v/>
      </c>
      <c r="ABO39" s="107" t="str">
        <f t="shared" si="1799"/>
        <v/>
      </c>
      <c r="ABP39" s="107" t="str">
        <f t="shared" si="1799"/>
        <v/>
      </c>
      <c r="ABQ39" s="107" t="str">
        <f t="shared" si="1799"/>
        <v/>
      </c>
      <c r="ABR39" s="107" t="str">
        <f t="shared" si="1799"/>
        <v/>
      </c>
      <c r="ABS39" s="108" t="str">
        <f t="shared" si="1799"/>
        <v/>
      </c>
      <c r="ABT39" s="114" t="str">
        <f t="shared" si="1799"/>
        <v/>
      </c>
      <c r="ABU39" s="114" t="str">
        <f t="shared" si="1799"/>
        <v/>
      </c>
      <c r="ABV39" s="107" t="str">
        <f t="shared" si="1799"/>
        <v/>
      </c>
      <c r="ABW39" s="107" t="str">
        <f t="shared" si="1799"/>
        <v/>
      </c>
      <c r="ABX39" s="107" t="str">
        <f t="shared" si="1799"/>
        <v/>
      </c>
      <c r="ABY39" s="107" t="str">
        <f t="shared" si="1799"/>
        <v/>
      </c>
      <c r="ABZ39" s="108" t="str">
        <f t="shared" si="1799"/>
        <v/>
      </c>
      <c r="ACA39" s="114" t="str">
        <f t="shared" si="1799"/>
        <v/>
      </c>
      <c r="ACB39" s="114" t="str">
        <f t="shared" si="1799"/>
        <v/>
      </c>
      <c r="ACC39" s="107" t="str">
        <f t="shared" si="1799"/>
        <v/>
      </c>
      <c r="ACD39" s="107" t="str">
        <f t="shared" si="1799"/>
        <v/>
      </c>
      <c r="ACE39" s="107" t="str">
        <f t="shared" ref="ACE39:AEP39" si="1800">IF(OR(ACE$9&gt;$L$4,ACE$9&lt;$L$3),"",IF(OR(ACE10=$L$2,ACE10=$M$2),TEXT(ACE9,"yyyy.m"),""))</f>
        <v/>
      </c>
      <c r="ACF39" s="107" t="str">
        <f t="shared" si="1800"/>
        <v/>
      </c>
      <c r="ACG39" s="108" t="str">
        <f t="shared" si="1800"/>
        <v/>
      </c>
      <c r="ACH39" s="114" t="str">
        <f t="shared" si="1800"/>
        <v/>
      </c>
      <c r="ACI39" s="114" t="str">
        <f t="shared" si="1800"/>
        <v/>
      </c>
      <c r="ACJ39" s="107" t="str">
        <f t="shared" si="1800"/>
        <v/>
      </c>
      <c r="ACK39" s="107" t="str">
        <f t="shared" si="1800"/>
        <v/>
      </c>
      <c r="ACL39" s="107" t="str">
        <f t="shared" si="1800"/>
        <v/>
      </c>
      <c r="ACM39" s="107" t="str">
        <f t="shared" si="1800"/>
        <v/>
      </c>
      <c r="ACN39" s="108" t="str">
        <f t="shared" si="1800"/>
        <v/>
      </c>
      <c r="ACO39" s="114" t="str">
        <f t="shared" si="1800"/>
        <v/>
      </c>
      <c r="ACP39" s="114" t="str">
        <f t="shared" si="1800"/>
        <v/>
      </c>
      <c r="ACQ39" s="107" t="str">
        <f t="shared" si="1800"/>
        <v/>
      </c>
      <c r="ACR39" s="107" t="str">
        <f t="shared" si="1800"/>
        <v/>
      </c>
      <c r="ACS39" s="107" t="str">
        <f t="shared" si="1800"/>
        <v/>
      </c>
      <c r="ACT39" s="107" t="str">
        <f t="shared" si="1800"/>
        <v/>
      </c>
      <c r="ACU39" s="108" t="str">
        <f t="shared" si="1800"/>
        <v/>
      </c>
      <c r="ACV39" s="114" t="str">
        <f t="shared" si="1800"/>
        <v/>
      </c>
      <c r="ACW39" s="114" t="str">
        <f t="shared" si="1800"/>
        <v/>
      </c>
      <c r="ACX39" s="107" t="str">
        <f t="shared" si="1800"/>
        <v/>
      </c>
      <c r="ACY39" s="107" t="str">
        <f t="shared" si="1800"/>
        <v/>
      </c>
      <c r="ACZ39" s="107" t="str">
        <f t="shared" si="1800"/>
        <v/>
      </c>
      <c r="ADA39" s="107" t="str">
        <f t="shared" si="1800"/>
        <v/>
      </c>
      <c r="ADB39" s="108" t="str">
        <f t="shared" si="1800"/>
        <v/>
      </c>
      <c r="ADC39" s="114" t="str">
        <f t="shared" si="1800"/>
        <v/>
      </c>
      <c r="ADD39" s="114" t="str">
        <f t="shared" si="1800"/>
        <v/>
      </c>
      <c r="ADE39" s="107" t="str">
        <f t="shared" si="1800"/>
        <v/>
      </c>
      <c r="ADF39" s="107" t="str">
        <f t="shared" si="1800"/>
        <v/>
      </c>
      <c r="ADG39" s="107" t="str">
        <f t="shared" si="1800"/>
        <v/>
      </c>
      <c r="ADH39" s="107" t="str">
        <f t="shared" si="1800"/>
        <v/>
      </c>
      <c r="ADI39" s="108" t="str">
        <f t="shared" si="1800"/>
        <v/>
      </c>
      <c r="ADJ39" s="114" t="str">
        <f t="shared" si="1800"/>
        <v/>
      </c>
      <c r="ADK39" s="114" t="str">
        <f t="shared" si="1800"/>
        <v/>
      </c>
      <c r="ADL39" s="107" t="str">
        <f t="shared" si="1800"/>
        <v/>
      </c>
      <c r="ADM39" s="107" t="str">
        <f t="shared" si="1800"/>
        <v/>
      </c>
      <c r="ADN39" s="107" t="str">
        <f t="shared" si="1800"/>
        <v/>
      </c>
      <c r="ADO39" s="107" t="str">
        <f t="shared" si="1800"/>
        <v/>
      </c>
      <c r="ADP39" s="108" t="str">
        <f t="shared" si="1800"/>
        <v/>
      </c>
      <c r="ADQ39" s="114" t="str">
        <f t="shared" si="1800"/>
        <v/>
      </c>
      <c r="ADR39" s="114" t="str">
        <f t="shared" si="1800"/>
        <v/>
      </c>
      <c r="ADS39" s="107" t="str">
        <f t="shared" si="1800"/>
        <v/>
      </c>
      <c r="ADT39" s="107" t="str">
        <f t="shared" si="1800"/>
        <v/>
      </c>
      <c r="ADU39" s="107" t="str">
        <f t="shared" si="1800"/>
        <v/>
      </c>
      <c r="ADV39" s="107" t="str">
        <f t="shared" si="1800"/>
        <v/>
      </c>
      <c r="ADW39" s="108" t="str">
        <f t="shared" si="1800"/>
        <v/>
      </c>
      <c r="ADX39" s="114" t="str">
        <f t="shared" si="1800"/>
        <v/>
      </c>
      <c r="ADY39" s="114" t="str">
        <f t="shared" si="1800"/>
        <v/>
      </c>
      <c r="ADZ39" s="107" t="str">
        <f t="shared" si="1800"/>
        <v/>
      </c>
      <c r="AEA39" s="107" t="str">
        <f t="shared" si="1800"/>
        <v/>
      </c>
      <c r="AEB39" s="107" t="str">
        <f t="shared" si="1800"/>
        <v/>
      </c>
      <c r="AEC39" s="107" t="str">
        <f t="shared" si="1800"/>
        <v/>
      </c>
      <c r="AED39" s="108" t="str">
        <f t="shared" si="1800"/>
        <v/>
      </c>
      <c r="AEE39" s="114" t="str">
        <f t="shared" si="1800"/>
        <v/>
      </c>
      <c r="AEF39" s="114" t="str">
        <f t="shared" si="1800"/>
        <v/>
      </c>
      <c r="AEG39" s="107" t="str">
        <f t="shared" si="1800"/>
        <v/>
      </c>
      <c r="AEH39" s="107" t="str">
        <f t="shared" si="1800"/>
        <v/>
      </c>
      <c r="AEI39" s="107" t="str">
        <f t="shared" si="1800"/>
        <v/>
      </c>
      <c r="AEJ39" s="107" t="str">
        <f t="shared" si="1800"/>
        <v/>
      </c>
      <c r="AEK39" s="108" t="str">
        <f t="shared" si="1800"/>
        <v/>
      </c>
      <c r="AEL39" s="114" t="str">
        <f t="shared" si="1800"/>
        <v/>
      </c>
      <c r="AEM39" s="114" t="str">
        <f t="shared" si="1800"/>
        <v/>
      </c>
      <c r="AEN39" s="107" t="str">
        <f t="shared" si="1800"/>
        <v/>
      </c>
      <c r="AEO39" s="107" t="str">
        <f t="shared" si="1800"/>
        <v/>
      </c>
      <c r="AEP39" s="107" t="str">
        <f t="shared" si="1800"/>
        <v/>
      </c>
      <c r="AEQ39" s="107" t="str">
        <f t="shared" ref="AEQ39:AHB39" si="1801">IF(OR(AEQ$9&gt;$L$4,AEQ$9&lt;$L$3),"",IF(OR(AEQ10=$L$2,AEQ10=$M$2),TEXT(AEQ9,"yyyy.m"),""))</f>
        <v/>
      </c>
      <c r="AER39" s="108" t="str">
        <f t="shared" si="1801"/>
        <v/>
      </c>
      <c r="AES39" s="114" t="str">
        <f t="shared" si="1801"/>
        <v/>
      </c>
      <c r="AET39" s="114" t="str">
        <f t="shared" si="1801"/>
        <v/>
      </c>
      <c r="AEU39" s="107" t="str">
        <f t="shared" si="1801"/>
        <v/>
      </c>
      <c r="AEV39" s="107" t="str">
        <f t="shared" si="1801"/>
        <v/>
      </c>
      <c r="AEW39" s="107" t="str">
        <f t="shared" si="1801"/>
        <v/>
      </c>
      <c r="AEX39" s="107" t="str">
        <f t="shared" si="1801"/>
        <v/>
      </c>
      <c r="AEY39" s="108" t="str">
        <f t="shared" si="1801"/>
        <v/>
      </c>
      <c r="AEZ39" s="114" t="str">
        <f t="shared" si="1801"/>
        <v/>
      </c>
      <c r="AFA39" s="114" t="str">
        <f t="shared" si="1801"/>
        <v/>
      </c>
      <c r="AFB39" s="107" t="str">
        <f t="shared" si="1801"/>
        <v/>
      </c>
      <c r="AFC39" s="107" t="str">
        <f t="shared" si="1801"/>
        <v/>
      </c>
      <c r="AFD39" s="107" t="str">
        <f t="shared" si="1801"/>
        <v/>
      </c>
      <c r="AFE39" s="107" t="str">
        <f t="shared" si="1801"/>
        <v/>
      </c>
      <c r="AFF39" s="108" t="str">
        <f t="shared" si="1801"/>
        <v/>
      </c>
      <c r="AFG39" s="114" t="str">
        <f t="shared" si="1801"/>
        <v/>
      </c>
      <c r="AFH39" s="114" t="str">
        <f t="shared" si="1801"/>
        <v/>
      </c>
      <c r="AFI39" s="107" t="str">
        <f t="shared" si="1801"/>
        <v/>
      </c>
      <c r="AFJ39" s="107" t="str">
        <f t="shared" si="1801"/>
        <v/>
      </c>
      <c r="AFK39" s="107" t="str">
        <f t="shared" si="1801"/>
        <v/>
      </c>
      <c r="AFL39" s="107" t="str">
        <f t="shared" si="1801"/>
        <v/>
      </c>
      <c r="AFM39" s="108" t="str">
        <f t="shared" si="1801"/>
        <v/>
      </c>
      <c r="AFN39" s="114" t="str">
        <f t="shared" si="1801"/>
        <v/>
      </c>
      <c r="AFO39" s="114" t="str">
        <f t="shared" si="1801"/>
        <v/>
      </c>
      <c r="AFP39" s="107" t="str">
        <f t="shared" si="1801"/>
        <v/>
      </c>
      <c r="AFQ39" s="107" t="str">
        <f t="shared" si="1801"/>
        <v/>
      </c>
      <c r="AFR39" s="107" t="str">
        <f t="shared" si="1801"/>
        <v/>
      </c>
      <c r="AFS39" s="107" t="str">
        <f t="shared" si="1801"/>
        <v/>
      </c>
      <c r="AFT39" s="108" t="str">
        <f t="shared" si="1801"/>
        <v/>
      </c>
      <c r="AFU39" s="114" t="str">
        <f t="shared" si="1801"/>
        <v/>
      </c>
      <c r="AFV39" s="114" t="str">
        <f t="shared" si="1801"/>
        <v/>
      </c>
      <c r="AFW39" s="107" t="str">
        <f t="shared" si="1801"/>
        <v/>
      </c>
      <c r="AFX39" s="107" t="str">
        <f t="shared" si="1801"/>
        <v/>
      </c>
      <c r="AFY39" s="107" t="str">
        <f t="shared" si="1801"/>
        <v/>
      </c>
      <c r="AFZ39" s="107" t="str">
        <f t="shared" si="1801"/>
        <v/>
      </c>
      <c r="AGA39" s="108" t="str">
        <f t="shared" si="1801"/>
        <v/>
      </c>
      <c r="AGB39" s="114" t="str">
        <f t="shared" si="1801"/>
        <v/>
      </c>
      <c r="AGC39" s="114" t="str">
        <f t="shared" si="1801"/>
        <v/>
      </c>
      <c r="AGD39" s="107" t="str">
        <f t="shared" si="1801"/>
        <v/>
      </c>
      <c r="AGE39" s="107" t="str">
        <f t="shared" si="1801"/>
        <v/>
      </c>
      <c r="AGF39" s="107" t="str">
        <f t="shared" si="1801"/>
        <v/>
      </c>
      <c r="AGG39" s="107" t="str">
        <f t="shared" si="1801"/>
        <v/>
      </c>
      <c r="AGH39" s="108" t="str">
        <f t="shared" si="1801"/>
        <v/>
      </c>
      <c r="AGI39" s="114" t="str">
        <f t="shared" si="1801"/>
        <v/>
      </c>
      <c r="AGJ39" s="114" t="str">
        <f t="shared" si="1801"/>
        <v/>
      </c>
      <c r="AGK39" s="107" t="str">
        <f t="shared" si="1801"/>
        <v/>
      </c>
      <c r="AGL39" s="107" t="str">
        <f t="shared" si="1801"/>
        <v/>
      </c>
      <c r="AGM39" s="107" t="str">
        <f t="shared" si="1801"/>
        <v/>
      </c>
      <c r="AGN39" s="107" t="str">
        <f t="shared" si="1801"/>
        <v/>
      </c>
      <c r="AGO39" s="108" t="str">
        <f t="shared" si="1801"/>
        <v/>
      </c>
      <c r="AGP39" s="114" t="str">
        <f t="shared" si="1801"/>
        <v/>
      </c>
      <c r="AGQ39" s="114" t="str">
        <f t="shared" si="1801"/>
        <v/>
      </c>
      <c r="AGR39" s="107" t="str">
        <f t="shared" si="1801"/>
        <v/>
      </c>
      <c r="AGS39" s="107" t="str">
        <f t="shared" si="1801"/>
        <v/>
      </c>
      <c r="AGT39" s="107" t="str">
        <f t="shared" si="1801"/>
        <v/>
      </c>
      <c r="AGU39" s="107" t="str">
        <f t="shared" si="1801"/>
        <v/>
      </c>
      <c r="AGV39" s="108" t="str">
        <f t="shared" si="1801"/>
        <v/>
      </c>
      <c r="AGW39" s="114" t="str">
        <f t="shared" si="1801"/>
        <v/>
      </c>
      <c r="AGX39" s="114" t="str">
        <f t="shared" si="1801"/>
        <v/>
      </c>
      <c r="AGY39" s="107" t="str">
        <f t="shared" si="1801"/>
        <v/>
      </c>
      <c r="AGZ39" s="107" t="str">
        <f t="shared" si="1801"/>
        <v/>
      </c>
      <c r="AHA39" s="107" t="str">
        <f t="shared" si="1801"/>
        <v/>
      </c>
      <c r="AHB39" s="107" t="str">
        <f t="shared" si="1801"/>
        <v/>
      </c>
      <c r="AHC39" s="108" t="str">
        <f t="shared" ref="AHC39:AJN39" si="1802">IF(OR(AHC$9&gt;$L$4,AHC$9&lt;$L$3),"",IF(OR(AHC10=$L$2,AHC10=$M$2),TEXT(AHC9,"yyyy.m"),""))</f>
        <v/>
      </c>
      <c r="AHD39" s="114" t="str">
        <f t="shared" si="1802"/>
        <v/>
      </c>
      <c r="AHE39" s="114" t="str">
        <f t="shared" si="1802"/>
        <v/>
      </c>
      <c r="AHF39" s="107" t="str">
        <f t="shared" si="1802"/>
        <v/>
      </c>
      <c r="AHG39" s="107" t="str">
        <f t="shared" si="1802"/>
        <v/>
      </c>
      <c r="AHH39" s="107" t="str">
        <f t="shared" si="1802"/>
        <v/>
      </c>
      <c r="AHI39" s="107" t="str">
        <f t="shared" si="1802"/>
        <v/>
      </c>
      <c r="AHJ39" s="108" t="str">
        <f t="shared" si="1802"/>
        <v/>
      </c>
      <c r="AHK39" s="114" t="str">
        <f t="shared" si="1802"/>
        <v/>
      </c>
      <c r="AHL39" s="114" t="str">
        <f t="shared" si="1802"/>
        <v/>
      </c>
      <c r="AHM39" s="107" t="str">
        <f t="shared" si="1802"/>
        <v/>
      </c>
      <c r="AHN39" s="107" t="str">
        <f t="shared" si="1802"/>
        <v/>
      </c>
      <c r="AHO39" s="107" t="str">
        <f t="shared" si="1802"/>
        <v/>
      </c>
      <c r="AHP39" s="107" t="str">
        <f t="shared" si="1802"/>
        <v/>
      </c>
      <c r="AHQ39" s="108" t="str">
        <f t="shared" si="1802"/>
        <v/>
      </c>
      <c r="AHR39" s="114" t="str">
        <f t="shared" si="1802"/>
        <v/>
      </c>
      <c r="AHS39" s="114" t="str">
        <f t="shared" si="1802"/>
        <v/>
      </c>
      <c r="AHT39" s="107" t="str">
        <f t="shared" si="1802"/>
        <v/>
      </c>
      <c r="AHU39" s="107" t="str">
        <f t="shared" si="1802"/>
        <v/>
      </c>
      <c r="AHV39" s="107" t="str">
        <f t="shared" si="1802"/>
        <v/>
      </c>
      <c r="AHW39" s="107" t="str">
        <f t="shared" si="1802"/>
        <v/>
      </c>
      <c r="AHX39" s="108" t="str">
        <f t="shared" si="1802"/>
        <v/>
      </c>
      <c r="AHY39" s="114" t="str">
        <f t="shared" si="1802"/>
        <v/>
      </c>
      <c r="AHZ39" s="114" t="str">
        <f t="shared" si="1802"/>
        <v/>
      </c>
      <c r="AIA39" s="107" t="str">
        <f t="shared" si="1802"/>
        <v/>
      </c>
      <c r="AIB39" s="107" t="str">
        <f t="shared" si="1802"/>
        <v/>
      </c>
      <c r="AIC39" s="107" t="str">
        <f t="shared" si="1802"/>
        <v/>
      </c>
      <c r="AID39" s="107" t="str">
        <f t="shared" si="1802"/>
        <v/>
      </c>
      <c r="AIE39" s="108" t="str">
        <f t="shared" si="1802"/>
        <v/>
      </c>
      <c r="AIF39" s="114" t="str">
        <f t="shared" si="1802"/>
        <v/>
      </c>
      <c r="AIG39" s="114" t="str">
        <f t="shared" si="1802"/>
        <v/>
      </c>
      <c r="AIH39" s="107" t="str">
        <f t="shared" si="1802"/>
        <v/>
      </c>
      <c r="AII39" s="107" t="str">
        <f t="shared" si="1802"/>
        <v/>
      </c>
      <c r="AIJ39" s="107" t="str">
        <f t="shared" si="1802"/>
        <v/>
      </c>
      <c r="AIK39" s="107" t="str">
        <f t="shared" si="1802"/>
        <v/>
      </c>
      <c r="AIL39" s="108" t="str">
        <f t="shared" si="1802"/>
        <v/>
      </c>
      <c r="AIM39" s="114" t="str">
        <f t="shared" si="1802"/>
        <v/>
      </c>
      <c r="AIN39" s="114" t="str">
        <f t="shared" si="1802"/>
        <v/>
      </c>
      <c r="AIO39" s="107" t="str">
        <f t="shared" si="1802"/>
        <v/>
      </c>
      <c r="AIP39" s="107" t="str">
        <f t="shared" si="1802"/>
        <v/>
      </c>
      <c r="AIQ39" s="107" t="str">
        <f t="shared" si="1802"/>
        <v/>
      </c>
      <c r="AIR39" s="107" t="str">
        <f t="shared" si="1802"/>
        <v/>
      </c>
      <c r="AIS39" s="108" t="str">
        <f t="shared" si="1802"/>
        <v/>
      </c>
      <c r="AIT39" s="114" t="str">
        <f t="shared" si="1802"/>
        <v/>
      </c>
      <c r="AIU39" s="114" t="str">
        <f t="shared" si="1802"/>
        <v/>
      </c>
      <c r="AIV39" s="107" t="str">
        <f t="shared" si="1802"/>
        <v/>
      </c>
      <c r="AIW39" s="107" t="str">
        <f t="shared" si="1802"/>
        <v/>
      </c>
      <c r="AIX39" s="107" t="str">
        <f t="shared" si="1802"/>
        <v/>
      </c>
      <c r="AIY39" s="107" t="str">
        <f t="shared" si="1802"/>
        <v/>
      </c>
      <c r="AIZ39" s="108" t="str">
        <f t="shared" si="1802"/>
        <v/>
      </c>
      <c r="AJA39" s="114" t="str">
        <f t="shared" si="1802"/>
        <v/>
      </c>
      <c r="AJB39" s="114" t="str">
        <f t="shared" si="1802"/>
        <v/>
      </c>
      <c r="AJC39" s="107" t="str">
        <f t="shared" si="1802"/>
        <v/>
      </c>
      <c r="AJD39" s="107" t="str">
        <f t="shared" si="1802"/>
        <v/>
      </c>
      <c r="AJE39" s="107" t="str">
        <f t="shared" si="1802"/>
        <v/>
      </c>
      <c r="AJF39" s="107" t="str">
        <f t="shared" si="1802"/>
        <v/>
      </c>
      <c r="AJG39" s="108" t="str">
        <f t="shared" si="1802"/>
        <v/>
      </c>
      <c r="AJH39" s="114" t="str">
        <f t="shared" si="1802"/>
        <v/>
      </c>
      <c r="AJI39" s="114" t="str">
        <f t="shared" si="1802"/>
        <v/>
      </c>
      <c r="AJJ39" s="107" t="str">
        <f t="shared" si="1802"/>
        <v/>
      </c>
      <c r="AJK39" s="107" t="str">
        <f t="shared" si="1802"/>
        <v/>
      </c>
      <c r="AJL39" s="107" t="str">
        <f t="shared" si="1802"/>
        <v/>
      </c>
      <c r="AJM39" s="107" t="str">
        <f t="shared" si="1802"/>
        <v/>
      </c>
      <c r="AJN39" s="108" t="str">
        <f t="shared" si="1802"/>
        <v/>
      </c>
      <c r="AJO39" s="114" t="str">
        <f t="shared" ref="AJO39:ALZ39" si="1803">IF(OR(AJO$9&gt;$L$4,AJO$9&lt;$L$3),"",IF(OR(AJO10=$L$2,AJO10=$M$2),TEXT(AJO9,"yyyy.m"),""))</f>
        <v/>
      </c>
      <c r="AJP39" s="114" t="str">
        <f t="shared" si="1803"/>
        <v/>
      </c>
      <c r="AJQ39" s="107" t="str">
        <f t="shared" si="1803"/>
        <v/>
      </c>
      <c r="AJR39" s="107" t="str">
        <f t="shared" si="1803"/>
        <v/>
      </c>
      <c r="AJS39" s="107" t="str">
        <f t="shared" si="1803"/>
        <v/>
      </c>
      <c r="AJT39" s="107" t="str">
        <f t="shared" si="1803"/>
        <v/>
      </c>
      <c r="AJU39" s="108" t="str">
        <f t="shared" si="1803"/>
        <v/>
      </c>
      <c r="AJV39" s="114" t="str">
        <f t="shared" si="1803"/>
        <v/>
      </c>
      <c r="AJW39" s="114" t="str">
        <f t="shared" si="1803"/>
        <v/>
      </c>
      <c r="AJX39" s="107" t="str">
        <f t="shared" si="1803"/>
        <v/>
      </c>
      <c r="AJY39" s="107" t="str">
        <f t="shared" si="1803"/>
        <v/>
      </c>
      <c r="AJZ39" s="107" t="str">
        <f t="shared" si="1803"/>
        <v/>
      </c>
      <c r="AKA39" s="107" t="str">
        <f t="shared" si="1803"/>
        <v/>
      </c>
      <c r="AKB39" s="108" t="str">
        <f t="shared" si="1803"/>
        <v/>
      </c>
      <c r="AKC39" s="114" t="str">
        <f t="shared" si="1803"/>
        <v/>
      </c>
      <c r="AKD39" s="114" t="str">
        <f t="shared" si="1803"/>
        <v/>
      </c>
      <c r="AKE39" s="107" t="str">
        <f t="shared" si="1803"/>
        <v/>
      </c>
      <c r="AKF39" s="107" t="str">
        <f t="shared" si="1803"/>
        <v/>
      </c>
      <c r="AKG39" s="107" t="str">
        <f t="shared" si="1803"/>
        <v/>
      </c>
      <c r="AKH39" s="107" t="str">
        <f t="shared" si="1803"/>
        <v/>
      </c>
      <c r="AKI39" s="108" t="str">
        <f t="shared" si="1803"/>
        <v/>
      </c>
      <c r="AKJ39" s="114" t="str">
        <f t="shared" si="1803"/>
        <v/>
      </c>
      <c r="AKK39" s="114" t="str">
        <f t="shared" si="1803"/>
        <v/>
      </c>
      <c r="AKL39" s="107" t="str">
        <f t="shared" si="1803"/>
        <v/>
      </c>
      <c r="AKM39" s="107" t="str">
        <f t="shared" si="1803"/>
        <v/>
      </c>
      <c r="AKN39" s="107" t="str">
        <f t="shared" si="1803"/>
        <v/>
      </c>
      <c r="AKO39" s="107" t="str">
        <f t="shared" si="1803"/>
        <v/>
      </c>
      <c r="AKP39" s="108" t="str">
        <f t="shared" si="1803"/>
        <v/>
      </c>
      <c r="AKQ39" s="114" t="str">
        <f t="shared" si="1803"/>
        <v/>
      </c>
      <c r="AKR39" s="114" t="str">
        <f t="shared" si="1803"/>
        <v/>
      </c>
      <c r="AKS39" s="107" t="str">
        <f t="shared" si="1803"/>
        <v/>
      </c>
      <c r="AKT39" s="107" t="str">
        <f t="shared" si="1803"/>
        <v/>
      </c>
      <c r="AKU39" s="107" t="str">
        <f t="shared" si="1803"/>
        <v/>
      </c>
      <c r="AKV39" s="107" t="str">
        <f t="shared" si="1803"/>
        <v/>
      </c>
      <c r="AKW39" s="108" t="str">
        <f t="shared" si="1803"/>
        <v/>
      </c>
      <c r="AKX39" s="114" t="str">
        <f t="shared" si="1803"/>
        <v/>
      </c>
      <c r="AKY39" s="114" t="str">
        <f t="shared" si="1803"/>
        <v/>
      </c>
      <c r="AKZ39" s="107" t="str">
        <f t="shared" si="1803"/>
        <v/>
      </c>
      <c r="ALA39" s="107" t="str">
        <f t="shared" si="1803"/>
        <v/>
      </c>
      <c r="ALB39" s="107" t="str">
        <f t="shared" si="1803"/>
        <v/>
      </c>
      <c r="ALC39" s="107" t="str">
        <f t="shared" si="1803"/>
        <v/>
      </c>
      <c r="ALD39" s="108" t="str">
        <f t="shared" si="1803"/>
        <v/>
      </c>
      <c r="ALE39" s="114" t="str">
        <f t="shared" si="1803"/>
        <v/>
      </c>
      <c r="ALF39" s="114" t="str">
        <f t="shared" si="1803"/>
        <v/>
      </c>
      <c r="ALG39" s="107" t="str">
        <f t="shared" si="1803"/>
        <v/>
      </c>
      <c r="ALH39" s="107" t="str">
        <f t="shared" si="1803"/>
        <v/>
      </c>
      <c r="ALI39" s="107" t="str">
        <f t="shared" si="1803"/>
        <v/>
      </c>
      <c r="ALJ39" s="107" t="str">
        <f t="shared" si="1803"/>
        <v/>
      </c>
      <c r="ALK39" s="108" t="str">
        <f t="shared" si="1803"/>
        <v/>
      </c>
      <c r="ALL39" s="114" t="str">
        <f t="shared" si="1803"/>
        <v/>
      </c>
      <c r="ALM39" s="114" t="str">
        <f t="shared" si="1803"/>
        <v/>
      </c>
      <c r="ALN39" s="107" t="str">
        <f t="shared" si="1803"/>
        <v/>
      </c>
      <c r="ALO39" s="107" t="str">
        <f t="shared" si="1803"/>
        <v/>
      </c>
      <c r="ALP39" s="107" t="str">
        <f t="shared" si="1803"/>
        <v/>
      </c>
      <c r="ALQ39" s="107" t="str">
        <f t="shared" si="1803"/>
        <v/>
      </c>
      <c r="ALR39" s="108" t="str">
        <f t="shared" si="1803"/>
        <v/>
      </c>
      <c r="ALS39" s="114" t="str">
        <f t="shared" si="1803"/>
        <v/>
      </c>
      <c r="ALT39" s="114" t="str">
        <f t="shared" si="1803"/>
        <v/>
      </c>
      <c r="ALU39" s="107" t="str">
        <f t="shared" si="1803"/>
        <v/>
      </c>
      <c r="ALV39" s="107" t="str">
        <f t="shared" si="1803"/>
        <v/>
      </c>
      <c r="ALW39" s="107" t="str">
        <f t="shared" si="1803"/>
        <v/>
      </c>
      <c r="ALX39" s="107" t="str">
        <f t="shared" si="1803"/>
        <v/>
      </c>
      <c r="ALY39" s="108" t="str">
        <f t="shared" si="1803"/>
        <v/>
      </c>
      <c r="ALZ39" s="114" t="str">
        <f t="shared" si="1803"/>
        <v/>
      </c>
      <c r="AMA39" s="114" t="str">
        <f t="shared" ref="AMA39:AOL39" si="1804">IF(OR(AMA$9&gt;$L$4,AMA$9&lt;$L$3),"",IF(OR(AMA10=$L$2,AMA10=$M$2),TEXT(AMA9,"yyyy.m"),""))</f>
        <v/>
      </c>
      <c r="AMB39" s="107" t="str">
        <f t="shared" si="1804"/>
        <v/>
      </c>
      <c r="AMC39" s="107" t="str">
        <f t="shared" si="1804"/>
        <v/>
      </c>
      <c r="AMD39" s="107" t="str">
        <f t="shared" si="1804"/>
        <v/>
      </c>
      <c r="AME39" s="107" t="str">
        <f t="shared" si="1804"/>
        <v/>
      </c>
      <c r="AMF39" s="108" t="str">
        <f t="shared" si="1804"/>
        <v/>
      </c>
      <c r="AMG39" s="114" t="str">
        <f t="shared" si="1804"/>
        <v/>
      </c>
      <c r="AMH39" s="114" t="str">
        <f t="shared" si="1804"/>
        <v/>
      </c>
      <c r="AMI39" s="107" t="str">
        <f t="shared" si="1804"/>
        <v/>
      </c>
      <c r="AMJ39" s="107" t="str">
        <f t="shared" si="1804"/>
        <v/>
      </c>
      <c r="AMK39" s="107" t="str">
        <f t="shared" si="1804"/>
        <v/>
      </c>
      <c r="AML39" s="107" t="str">
        <f t="shared" si="1804"/>
        <v/>
      </c>
      <c r="AMM39" s="108" t="str">
        <f t="shared" si="1804"/>
        <v/>
      </c>
      <c r="AMN39" s="114" t="str">
        <f t="shared" si="1804"/>
        <v/>
      </c>
      <c r="AMO39" s="114" t="str">
        <f t="shared" si="1804"/>
        <v/>
      </c>
      <c r="AMP39" s="107" t="str">
        <f t="shared" si="1804"/>
        <v/>
      </c>
      <c r="AMQ39" s="107" t="str">
        <f t="shared" si="1804"/>
        <v/>
      </c>
      <c r="AMR39" s="107" t="str">
        <f t="shared" si="1804"/>
        <v/>
      </c>
      <c r="AMS39" s="107" t="str">
        <f t="shared" si="1804"/>
        <v/>
      </c>
      <c r="AMT39" s="108" t="str">
        <f t="shared" si="1804"/>
        <v/>
      </c>
      <c r="AMU39" s="114" t="str">
        <f t="shared" si="1804"/>
        <v/>
      </c>
      <c r="AMV39" s="114" t="str">
        <f t="shared" si="1804"/>
        <v/>
      </c>
      <c r="AMW39" s="107" t="str">
        <f t="shared" si="1804"/>
        <v/>
      </c>
      <c r="AMX39" s="107" t="str">
        <f t="shared" si="1804"/>
        <v/>
      </c>
      <c r="AMY39" s="107" t="str">
        <f t="shared" si="1804"/>
        <v/>
      </c>
      <c r="AMZ39" s="107" t="str">
        <f t="shared" si="1804"/>
        <v/>
      </c>
      <c r="ANA39" s="108" t="str">
        <f t="shared" si="1804"/>
        <v/>
      </c>
      <c r="ANB39" s="114" t="str">
        <f t="shared" si="1804"/>
        <v/>
      </c>
      <c r="ANC39" s="114" t="str">
        <f t="shared" si="1804"/>
        <v/>
      </c>
      <c r="AND39" s="107" t="str">
        <f t="shared" si="1804"/>
        <v/>
      </c>
      <c r="ANE39" s="107" t="str">
        <f t="shared" si="1804"/>
        <v/>
      </c>
      <c r="ANF39" s="107" t="str">
        <f t="shared" si="1804"/>
        <v/>
      </c>
      <c r="ANG39" s="107" t="str">
        <f t="shared" si="1804"/>
        <v/>
      </c>
      <c r="ANH39" s="108" t="str">
        <f t="shared" si="1804"/>
        <v/>
      </c>
      <c r="ANI39" s="114" t="str">
        <f t="shared" si="1804"/>
        <v/>
      </c>
      <c r="ANJ39" s="114" t="str">
        <f t="shared" si="1804"/>
        <v/>
      </c>
      <c r="ANK39" s="107" t="str">
        <f t="shared" si="1804"/>
        <v/>
      </c>
      <c r="ANL39" s="107" t="str">
        <f t="shared" si="1804"/>
        <v/>
      </c>
      <c r="ANM39" s="107" t="str">
        <f t="shared" si="1804"/>
        <v/>
      </c>
      <c r="ANN39" s="107" t="str">
        <f t="shared" si="1804"/>
        <v/>
      </c>
      <c r="ANO39" s="108" t="str">
        <f t="shared" si="1804"/>
        <v/>
      </c>
      <c r="ANP39" s="114" t="str">
        <f t="shared" si="1804"/>
        <v/>
      </c>
      <c r="ANQ39" s="114" t="str">
        <f t="shared" si="1804"/>
        <v/>
      </c>
      <c r="ANR39" s="107" t="str">
        <f t="shared" si="1804"/>
        <v/>
      </c>
      <c r="ANS39" s="107" t="str">
        <f t="shared" si="1804"/>
        <v/>
      </c>
      <c r="ANT39" s="107" t="str">
        <f t="shared" si="1804"/>
        <v/>
      </c>
      <c r="ANU39" s="107" t="str">
        <f t="shared" si="1804"/>
        <v/>
      </c>
      <c r="ANV39" s="108" t="str">
        <f t="shared" si="1804"/>
        <v/>
      </c>
      <c r="ANW39" s="114" t="str">
        <f t="shared" si="1804"/>
        <v/>
      </c>
      <c r="ANX39" s="114" t="str">
        <f t="shared" si="1804"/>
        <v/>
      </c>
      <c r="ANY39" s="107" t="str">
        <f t="shared" si="1804"/>
        <v/>
      </c>
      <c r="ANZ39" s="107" t="str">
        <f t="shared" si="1804"/>
        <v/>
      </c>
      <c r="AOA39" s="107" t="str">
        <f t="shared" si="1804"/>
        <v/>
      </c>
      <c r="AOB39" s="107" t="str">
        <f t="shared" si="1804"/>
        <v/>
      </c>
      <c r="AOC39" s="108" t="str">
        <f t="shared" si="1804"/>
        <v/>
      </c>
      <c r="AOD39" s="114" t="str">
        <f t="shared" si="1804"/>
        <v/>
      </c>
      <c r="AOE39" s="114" t="str">
        <f t="shared" si="1804"/>
        <v/>
      </c>
      <c r="AOF39" s="107" t="str">
        <f t="shared" si="1804"/>
        <v/>
      </c>
      <c r="AOG39" s="107" t="str">
        <f t="shared" si="1804"/>
        <v/>
      </c>
      <c r="AOH39" s="107" t="str">
        <f t="shared" si="1804"/>
        <v/>
      </c>
      <c r="AOI39" s="107" t="str">
        <f t="shared" si="1804"/>
        <v/>
      </c>
      <c r="AOJ39" s="108" t="str">
        <f t="shared" si="1804"/>
        <v/>
      </c>
      <c r="AOK39" s="114" t="str">
        <f t="shared" si="1804"/>
        <v/>
      </c>
      <c r="AOL39" s="114" t="str">
        <f t="shared" si="1804"/>
        <v/>
      </c>
      <c r="AOM39" s="107" t="str">
        <f t="shared" ref="AOM39:AQG39" si="1805">IF(OR(AOM$9&gt;$L$4,AOM$9&lt;$L$3),"",IF(OR(AOM10=$L$2,AOM10=$M$2),TEXT(AOM9,"yyyy.m"),""))</f>
        <v/>
      </c>
      <c r="AON39" s="107" t="str">
        <f t="shared" si="1805"/>
        <v/>
      </c>
      <c r="AOO39" s="107" t="str">
        <f t="shared" si="1805"/>
        <v/>
      </c>
      <c r="AOP39" s="107" t="str">
        <f t="shared" si="1805"/>
        <v/>
      </c>
      <c r="AOQ39" s="108" t="str">
        <f t="shared" si="1805"/>
        <v/>
      </c>
      <c r="AOR39" s="114" t="str">
        <f t="shared" si="1805"/>
        <v/>
      </c>
      <c r="AOS39" s="114" t="str">
        <f t="shared" si="1805"/>
        <v/>
      </c>
      <c r="AOT39" s="107" t="str">
        <f t="shared" si="1805"/>
        <v/>
      </c>
      <c r="AOU39" s="107" t="str">
        <f t="shared" si="1805"/>
        <v/>
      </c>
      <c r="AOV39" s="107" t="str">
        <f t="shared" si="1805"/>
        <v/>
      </c>
      <c r="AOW39" s="107" t="str">
        <f t="shared" si="1805"/>
        <v/>
      </c>
      <c r="AOX39" s="108" t="str">
        <f t="shared" si="1805"/>
        <v/>
      </c>
      <c r="AOY39" s="114" t="str">
        <f t="shared" si="1805"/>
        <v/>
      </c>
      <c r="AOZ39" s="114" t="str">
        <f t="shared" si="1805"/>
        <v/>
      </c>
      <c r="APA39" s="107" t="str">
        <f t="shared" si="1805"/>
        <v/>
      </c>
      <c r="APB39" s="107" t="str">
        <f t="shared" si="1805"/>
        <v/>
      </c>
      <c r="APC39" s="107" t="str">
        <f t="shared" si="1805"/>
        <v/>
      </c>
      <c r="APD39" s="107" t="str">
        <f t="shared" si="1805"/>
        <v/>
      </c>
      <c r="APE39" s="108" t="str">
        <f t="shared" si="1805"/>
        <v/>
      </c>
      <c r="APF39" s="114" t="str">
        <f t="shared" si="1805"/>
        <v/>
      </c>
      <c r="APG39" s="114" t="str">
        <f t="shared" si="1805"/>
        <v/>
      </c>
      <c r="APH39" s="107" t="str">
        <f t="shared" si="1805"/>
        <v/>
      </c>
      <c r="API39" s="107" t="str">
        <f t="shared" si="1805"/>
        <v/>
      </c>
      <c r="APJ39" s="107" t="str">
        <f t="shared" si="1805"/>
        <v/>
      </c>
      <c r="APK39" s="107" t="str">
        <f t="shared" si="1805"/>
        <v/>
      </c>
      <c r="APL39" s="108" t="str">
        <f t="shared" si="1805"/>
        <v/>
      </c>
      <c r="APM39" s="114" t="str">
        <f t="shared" si="1805"/>
        <v/>
      </c>
      <c r="APN39" s="114" t="str">
        <f t="shared" si="1805"/>
        <v/>
      </c>
      <c r="APO39" s="107" t="str">
        <f t="shared" si="1805"/>
        <v/>
      </c>
      <c r="APP39" s="107" t="str">
        <f t="shared" si="1805"/>
        <v/>
      </c>
      <c r="APQ39" s="107" t="str">
        <f t="shared" si="1805"/>
        <v/>
      </c>
      <c r="APR39" s="107" t="str">
        <f t="shared" si="1805"/>
        <v/>
      </c>
      <c r="APS39" s="108" t="str">
        <f t="shared" si="1805"/>
        <v/>
      </c>
      <c r="APT39" s="114" t="str">
        <f t="shared" si="1805"/>
        <v/>
      </c>
      <c r="APU39" s="114" t="str">
        <f t="shared" si="1805"/>
        <v/>
      </c>
      <c r="APV39" s="107" t="str">
        <f t="shared" si="1805"/>
        <v/>
      </c>
      <c r="APW39" s="107" t="str">
        <f t="shared" si="1805"/>
        <v/>
      </c>
      <c r="APX39" s="107" t="str">
        <f t="shared" si="1805"/>
        <v/>
      </c>
      <c r="APY39" s="107" t="str">
        <f t="shared" si="1805"/>
        <v/>
      </c>
      <c r="APZ39" s="108" t="str">
        <f t="shared" si="1805"/>
        <v/>
      </c>
      <c r="AQA39" s="114" t="str">
        <f t="shared" si="1805"/>
        <v/>
      </c>
      <c r="AQB39" s="114" t="str">
        <f t="shared" si="1805"/>
        <v/>
      </c>
      <c r="AQC39" s="107" t="str">
        <f t="shared" si="1805"/>
        <v/>
      </c>
      <c r="AQD39" s="107" t="str">
        <f t="shared" si="1805"/>
        <v/>
      </c>
      <c r="AQE39" s="107" t="str">
        <f t="shared" si="1805"/>
        <v/>
      </c>
      <c r="AQF39" s="107" t="str">
        <f t="shared" si="1805"/>
        <v/>
      </c>
      <c r="AQG39" s="108" t="str">
        <f t="shared" si="1805"/>
        <v/>
      </c>
    </row>
    <row r="40" spans="1:1125" s="109" customFormat="1" ht="18.5" hidden="1" customHeight="1" outlineLevel="1">
      <c r="A40" s="110"/>
      <c r="B40" s="111"/>
      <c r="C40" s="111"/>
      <c r="D40" s="111"/>
      <c r="E40" s="105"/>
      <c r="F40" s="114"/>
      <c r="G40" s="114"/>
      <c r="H40" s="107"/>
      <c r="I40" s="119" t="str">
        <f>IF(COUNT(F38:L38)&gt;0,IF(L36="F","","完全週休２日条件達成週"),"")</f>
        <v/>
      </c>
      <c r="J40" s="118"/>
      <c r="K40" s="118"/>
      <c r="L40" s="118"/>
      <c r="M40" s="114"/>
      <c r="N40" s="114"/>
      <c r="O40" s="107"/>
      <c r="P40" s="119" t="str">
        <f t="shared" ref="P40" si="1806">IF(COUNT(M38:S38)&gt;0,IF(S36="F","","完全週休２日条件達成週"),"")</f>
        <v/>
      </c>
      <c r="Q40" s="118"/>
      <c r="R40" s="118"/>
      <c r="S40" s="118"/>
      <c r="T40" s="114"/>
      <c r="U40" s="114"/>
      <c r="V40" s="107"/>
      <c r="W40" s="119" t="str">
        <f t="shared" ref="W40" si="1807">IF(COUNT(T38:Z38)&gt;0,IF(Z36="F","","完全週休２日条件達成週"),"")</f>
        <v/>
      </c>
      <c r="X40" s="118"/>
      <c r="Y40" s="118"/>
      <c r="Z40" s="118"/>
      <c r="AA40" s="114"/>
      <c r="AB40" s="114"/>
      <c r="AC40" s="107"/>
      <c r="AD40" s="119" t="str">
        <f t="shared" ref="AD40" si="1808">IF(COUNT(AA38:AG38)&gt;0,IF(AG36="F","","完全週休２日条件達成週"),"")</f>
        <v/>
      </c>
      <c r="AE40" s="118"/>
      <c r="AF40" s="118"/>
      <c r="AG40" s="118"/>
      <c r="AH40" s="114"/>
      <c r="AI40" s="114"/>
      <c r="AJ40" s="107"/>
      <c r="AK40" s="119" t="str">
        <f t="shared" ref="AK40" si="1809">IF(COUNT(AH38:AN38)&gt;0,IF(AN36="F","","完全週休２日条件達成週"),"")</f>
        <v/>
      </c>
      <c r="AL40" s="118"/>
      <c r="AM40" s="118"/>
      <c r="AN40" s="118"/>
      <c r="AO40" s="114"/>
      <c r="AP40" s="114"/>
      <c r="AQ40" s="107"/>
      <c r="AR40" s="119" t="str">
        <f t="shared" ref="AR40" si="1810">IF(COUNT(AO38:AU38)&gt;0,IF(AU36="F","","完全週休２日条件達成週"),"")</f>
        <v/>
      </c>
      <c r="AS40" s="118"/>
      <c r="AT40" s="118"/>
      <c r="AU40" s="118"/>
      <c r="AV40" s="114"/>
      <c r="AW40" s="114"/>
      <c r="AX40" s="107"/>
      <c r="AY40" s="119" t="str">
        <f t="shared" ref="AY40" si="1811">IF(COUNT(AV38:BB38)&gt;0,IF(BB36="F","","完全週休２日条件達成週"),"")</f>
        <v/>
      </c>
      <c r="AZ40" s="118"/>
      <c r="BA40" s="118"/>
      <c r="BB40" s="118"/>
      <c r="BC40" s="114"/>
      <c r="BD40" s="114"/>
      <c r="BE40" s="107"/>
      <c r="BF40" s="119" t="str">
        <f t="shared" ref="BF40" si="1812">IF(COUNT(BC38:BI38)&gt;0,IF(BI36="F","","完全週休２日条件達成週"),"")</f>
        <v/>
      </c>
      <c r="BG40" s="118"/>
      <c r="BH40" s="118"/>
      <c r="BI40" s="118"/>
      <c r="BJ40" s="114"/>
      <c r="BK40" s="114"/>
      <c r="BL40" s="107"/>
      <c r="BM40" s="119" t="str">
        <f t="shared" ref="BM40" si="1813">IF(COUNT(BJ38:BP38)&gt;0,IF(BP36="F","","完全週休２日条件達成週"),"")</f>
        <v/>
      </c>
      <c r="BN40" s="118"/>
      <c r="BO40" s="118"/>
      <c r="BP40" s="118"/>
      <c r="BQ40" s="114"/>
      <c r="BR40" s="114"/>
      <c r="BS40" s="107"/>
      <c r="BT40" s="119" t="str">
        <f t="shared" ref="BT40" si="1814">IF(COUNT(BQ38:BW38)&gt;0,IF(BW36="F","","完全週休２日条件達成週"),"")</f>
        <v/>
      </c>
      <c r="BU40" s="118"/>
      <c r="BV40" s="118"/>
      <c r="BW40" s="118"/>
      <c r="BX40" s="114"/>
      <c r="BY40" s="114"/>
      <c r="BZ40" s="107"/>
      <c r="CA40" s="119" t="str">
        <f t="shared" ref="CA40" si="1815">IF(COUNT(BX38:CD38)&gt;0,IF(CD36="F","","完全週休２日条件達成週"),"")</f>
        <v/>
      </c>
      <c r="CB40" s="118"/>
      <c r="CC40" s="118"/>
      <c r="CD40" s="118"/>
      <c r="CE40" s="114"/>
      <c r="CF40" s="114"/>
      <c r="CG40" s="107"/>
      <c r="CH40" s="119" t="str">
        <f t="shared" ref="CH40" si="1816">IF(COUNT(CE38:CK38)&gt;0,IF(CK36="F","","完全週休２日条件達成週"),"")</f>
        <v/>
      </c>
      <c r="CI40" s="118"/>
      <c r="CJ40" s="118"/>
      <c r="CK40" s="118"/>
      <c r="CL40" s="114"/>
      <c r="CM40" s="114"/>
      <c r="CN40" s="107"/>
      <c r="CO40" s="119" t="str">
        <f t="shared" ref="CO40" si="1817">IF(COUNT(CL38:CR38)&gt;0,IF(CR36="F","","完全週休２日条件達成週"),"")</f>
        <v/>
      </c>
      <c r="CP40" s="118"/>
      <c r="CQ40" s="118"/>
      <c r="CR40" s="118"/>
      <c r="CS40" s="114"/>
      <c r="CT40" s="114"/>
      <c r="CU40" s="107"/>
      <c r="CV40" s="119" t="str">
        <f t="shared" ref="CV40" si="1818">IF(COUNT(CS38:CY38)&gt;0,IF(CY36="F","","完全週休２日条件達成週"),"")</f>
        <v/>
      </c>
      <c r="CW40" s="118"/>
      <c r="CX40" s="118"/>
      <c r="CY40" s="118"/>
      <c r="CZ40" s="114"/>
      <c r="DA40" s="114"/>
      <c r="DB40" s="107"/>
      <c r="DC40" s="119" t="str">
        <f t="shared" ref="DC40" si="1819">IF(COUNT(CZ38:DF38)&gt;0,IF(DF36="F","","完全週休２日条件達成週"),"")</f>
        <v/>
      </c>
      <c r="DD40" s="118"/>
      <c r="DE40" s="118"/>
      <c r="DF40" s="118"/>
      <c r="DG40" s="114"/>
      <c r="DH40" s="114"/>
      <c r="DI40" s="107"/>
      <c r="DJ40" s="119" t="str">
        <f t="shared" ref="DJ40" si="1820">IF(COUNT(DG38:DM38)&gt;0,IF(DM36="F","","完全週休２日条件達成週"),"")</f>
        <v/>
      </c>
      <c r="DK40" s="118"/>
      <c r="DL40" s="118"/>
      <c r="DM40" s="118"/>
      <c r="DN40" s="114"/>
      <c r="DO40" s="114"/>
      <c r="DP40" s="107"/>
      <c r="DQ40" s="119" t="str">
        <f t="shared" ref="DQ40" si="1821">IF(COUNT(DN38:DT38)&gt;0,IF(DT36="F","","完全週休２日条件達成週"),"")</f>
        <v/>
      </c>
      <c r="DR40" s="118"/>
      <c r="DS40" s="118"/>
      <c r="DT40" s="118"/>
      <c r="DU40" s="114"/>
      <c r="DV40" s="114"/>
      <c r="DW40" s="107"/>
      <c r="DX40" s="119" t="str">
        <f t="shared" ref="DX40" si="1822">IF(COUNT(DU38:EA38)&gt;0,IF(EA36="F","","完全週休２日条件達成週"),"")</f>
        <v/>
      </c>
      <c r="DY40" s="118"/>
      <c r="DZ40" s="118"/>
      <c r="EA40" s="118"/>
      <c r="EB40" s="114"/>
      <c r="EC40" s="114"/>
      <c r="ED40" s="107"/>
      <c r="EE40" s="119" t="str">
        <f t="shared" ref="EE40" si="1823">IF(COUNT(EB38:EH38)&gt;0,IF(EH36="F","","完全週休２日条件達成週"),"")</f>
        <v/>
      </c>
      <c r="EF40" s="118"/>
      <c r="EG40" s="118"/>
      <c r="EH40" s="118"/>
      <c r="EI40" s="114"/>
      <c r="EJ40" s="114"/>
      <c r="EK40" s="107"/>
      <c r="EL40" s="119" t="str">
        <f t="shared" ref="EL40" si="1824">IF(COUNT(EI38:EO38)&gt;0,IF(EO36="F","","完全週休２日条件達成週"),"")</f>
        <v/>
      </c>
      <c r="EM40" s="118"/>
      <c r="EN40" s="118"/>
      <c r="EO40" s="118"/>
      <c r="EP40" s="114"/>
      <c r="EQ40" s="114"/>
      <c r="ER40" s="107"/>
      <c r="ES40" s="119" t="str">
        <f t="shared" ref="ES40" si="1825">IF(COUNT(EP38:EV38)&gt;0,IF(EV36="F","","完全週休２日条件達成週"),"")</f>
        <v/>
      </c>
      <c r="ET40" s="118"/>
      <c r="EU40" s="118"/>
      <c r="EV40" s="118"/>
      <c r="EW40" s="114"/>
      <c r="EX40" s="114"/>
      <c r="EY40" s="107"/>
      <c r="EZ40" s="119" t="str">
        <f t="shared" ref="EZ40" si="1826">IF(COUNT(EW38:FC38)&gt;0,IF(FC36="F","","完全週休２日条件達成週"),"")</f>
        <v/>
      </c>
      <c r="FA40" s="118"/>
      <c r="FB40" s="118"/>
      <c r="FC40" s="118"/>
      <c r="FD40" s="114"/>
      <c r="FE40" s="114"/>
      <c r="FF40" s="107"/>
      <c r="FG40" s="119" t="str">
        <f t="shared" ref="FG40" si="1827">IF(COUNT(FD38:FJ38)&gt;0,IF(FJ36="F","","完全週休２日条件達成週"),"")</f>
        <v/>
      </c>
      <c r="FH40" s="118"/>
      <c r="FI40" s="118"/>
      <c r="FJ40" s="118"/>
      <c r="FK40" s="114"/>
      <c r="FL40" s="114"/>
      <c r="FM40" s="107"/>
      <c r="FN40" s="119" t="str">
        <f t="shared" ref="FN40" si="1828">IF(COUNT(FK38:FQ38)&gt;0,IF(FQ36="F","","完全週休２日条件達成週"),"")</f>
        <v/>
      </c>
      <c r="FO40" s="118"/>
      <c r="FP40" s="118"/>
      <c r="FQ40" s="118"/>
      <c r="FR40" s="114"/>
      <c r="FS40" s="114"/>
      <c r="FT40" s="107"/>
      <c r="FU40" s="119" t="str">
        <f t="shared" ref="FU40" si="1829">IF(COUNT(FR38:FX38)&gt;0,IF(FX36="F","","完全週休２日条件達成週"),"")</f>
        <v/>
      </c>
      <c r="FV40" s="118"/>
      <c r="FW40" s="118"/>
      <c r="FX40" s="118"/>
      <c r="FY40" s="114"/>
      <c r="FZ40" s="114"/>
      <c r="GA40" s="107"/>
      <c r="GB40" s="119" t="str">
        <f t="shared" ref="GB40" si="1830">IF(COUNT(FY38:GE38)&gt;0,IF(GE36="F","","完全週休２日条件達成週"),"")</f>
        <v/>
      </c>
      <c r="GC40" s="118"/>
      <c r="GD40" s="118"/>
      <c r="GE40" s="118"/>
      <c r="GF40" s="114"/>
      <c r="GG40" s="114"/>
      <c r="GH40" s="107"/>
      <c r="GI40" s="119" t="str">
        <f t="shared" ref="GI40" si="1831">IF(COUNT(GF38:GL38)&gt;0,IF(GL36="F","","完全週休２日条件達成週"),"")</f>
        <v/>
      </c>
      <c r="GJ40" s="118"/>
      <c r="GK40" s="118"/>
      <c r="GL40" s="118"/>
      <c r="GM40" s="114"/>
      <c r="GN40" s="114"/>
      <c r="GO40" s="107"/>
      <c r="GP40" s="119" t="str">
        <f t="shared" ref="GP40" si="1832">IF(COUNT(GM38:GS38)&gt;0,IF(GS36="F","","完全週休２日条件達成週"),"")</f>
        <v/>
      </c>
      <c r="GQ40" s="118"/>
      <c r="GR40" s="118"/>
      <c r="GS40" s="118"/>
      <c r="GT40" s="114"/>
      <c r="GU40" s="114"/>
      <c r="GV40" s="107"/>
      <c r="GW40" s="119" t="str">
        <f t="shared" ref="GW40" si="1833">IF(COUNT(GT38:GZ38)&gt;0,IF(GZ36="F","","完全週休２日条件達成週"),"")</f>
        <v/>
      </c>
      <c r="GX40" s="118"/>
      <c r="GY40" s="118"/>
      <c r="GZ40" s="118"/>
      <c r="HA40" s="114"/>
      <c r="HB40" s="114"/>
      <c r="HC40" s="107"/>
      <c r="HD40" s="119" t="str">
        <f t="shared" ref="HD40" si="1834">IF(COUNT(HA38:HG38)&gt;0,IF(HG36="F","","完全週休２日条件達成週"),"")</f>
        <v/>
      </c>
      <c r="HE40" s="118"/>
      <c r="HF40" s="118"/>
      <c r="HG40" s="118"/>
      <c r="HH40" s="114"/>
      <c r="HI40" s="114"/>
      <c r="HJ40" s="107"/>
      <c r="HK40" s="119" t="str">
        <f t="shared" ref="HK40" si="1835">IF(COUNT(HH38:HN38)&gt;0,IF(HN36="F","","完全週休２日条件達成週"),"")</f>
        <v/>
      </c>
      <c r="HL40" s="118"/>
      <c r="HM40" s="118"/>
      <c r="HN40" s="118"/>
      <c r="HO40" s="114"/>
      <c r="HP40" s="114"/>
      <c r="HQ40" s="107"/>
      <c r="HR40" s="119" t="str">
        <f t="shared" ref="HR40" si="1836">IF(COUNT(HO38:HU38)&gt;0,IF(HU36="F","","完全週休２日条件達成週"),"")</f>
        <v/>
      </c>
      <c r="HS40" s="118"/>
      <c r="HT40" s="118"/>
      <c r="HU40" s="118"/>
      <c r="HV40" s="114"/>
      <c r="HW40" s="114"/>
      <c r="HX40" s="107"/>
      <c r="HY40" s="119" t="str">
        <f t="shared" ref="HY40" si="1837">IF(COUNT(HV38:IB38)&gt;0,IF(IB36="F","","完全週休２日条件達成週"),"")</f>
        <v/>
      </c>
      <c r="HZ40" s="118"/>
      <c r="IA40" s="118"/>
      <c r="IB40" s="118"/>
      <c r="IC40" s="114"/>
      <c r="ID40" s="114"/>
      <c r="IE40" s="107"/>
      <c r="IF40" s="119" t="str">
        <f t="shared" ref="IF40" si="1838">IF(COUNT(IC38:II38)&gt;0,IF(II36="F","","完全週休２日条件達成週"),"")</f>
        <v/>
      </c>
      <c r="IG40" s="118"/>
      <c r="IH40" s="118"/>
      <c r="II40" s="118"/>
      <c r="IJ40" s="114"/>
      <c r="IK40" s="114"/>
      <c r="IL40" s="107"/>
      <c r="IM40" s="119" t="str">
        <f t="shared" ref="IM40" si="1839">IF(COUNT(IJ38:IP38)&gt;0,IF(IP36="F","","完全週休２日条件達成週"),"")</f>
        <v/>
      </c>
      <c r="IN40" s="118"/>
      <c r="IO40" s="118"/>
      <c r="IP40" s="118"/>
      <c r="IQ40" s="114"/>
      <c r="IR40" s="114"/>
      <c r="IS40" s="107"/>
      <c r="IT40" s="119" t="str">
        <f t="shared" ref="IT40" si="1840">IF(COUNT(IQ38:IW38)&gt;0,IF(IW36="F","","完全週休２日条件達成週"),"")</f>
        <v/>
      </c>
      <c r="IU40" s="118"/>
      <c r="IV40" s="118"/>
      <c r="IW40" s="118"/>
      <c r="IX40" s="114"/>
      <c r="IY40" s="114"/>
      <c r="IZ40" s="107"/>
      <c r="JA40" s="119" t="str">
        <f t="shared" ref="JA40" si="1841">IF(COUNT(IX38:JD38)&gt;0,IF(JD36="F","","完全週休２日条件達成週"),"")</f>
        <v/>
      </c>
      <c r="JB40" s="118"/>
      <c r="JC40" s="118"/>
      <c r="JD40" s="118"/>
      <c r="JE40" s="114"/>
      <c r="JF40" s="114"/>
      <c r="JG40" s="107"/>
      <c r="JH40" s="119" t="str">
        <f t="shared" ref="JH40" si="1842">IF(COUNT(JE38:JK38)&gt;0,IF(JK36="F","","完全週休２日条件達成週"),"")</f>
        <v/>
      </c>
      <c r="JI40" s="118"/>
      <c r="JJ40" s="118"/>
      <c r="JK40" s="118"/>
      <c r="JL40" s="114"/>
      <c r="JM40" s="114"/>
      <c r="JN40" s="107"/>
      <c r="JO40" s="119" t="str">
        <f t="shared" ref="JO40" si="1843">IF(COUNT(JL38:JR38)&gt;0,IF(JR36="F","","完全週休２日条件達成週"),"")</f>
        <v/>
      </c>
      <c r="JP40" s="118"/>
      <c r="JQ40" s="118"/>
      <c r="JR40" s="118"/>
      <c r="JS40" s="114"/>
      <c r="JT40" s="114"/>
      <c r="JU40" s="107"/>
      <c r="JV40" s="119" t="str">
        <f t="shared" ref="JV40" si="1844">IF(COUNT(JS38:JY38)&gt;0,IF(JY36="F","","完全週休２日条件達成週"),"")</f>
        <v/>
      </c>
      <c r="JW40" s="118"/>
      <c r="JX40" s="118"/>
      <c r="JY40" s="118"/>
      <c r="JZ40" s="114"/>
      <c r="KA40" s="114"/>
      <c r="KB40" s="107"/>
      <c r="KC40" s="119" t="str">
        <f t="shared" ref="KC40" si="1845">IF(COUNT(JZ38:KF38)&gt;0,IF(KF36="F","","完全週休２日条件達成週"),"")</f>
        <v/>
      </c>
      <c r="KD40" s="118"/>
      <c r="KE40" s="118"/>
      <c r="KF40" s="118"/>
      <c r="KG40" s="114"/>
      <c r="KH40" s="114"/>
      <c r="KI40" s="107"/>
      <c r="KJ40" s="119" t="str">
        <f t="shared" ref="KJ40" si="1846">IF(COUNT(KG38:KM38)&gt;0,IF(KM36="F","","完全週休２日条件達成週"),"")</f>
        <v/>
      </c>
      <c r="KK40" s="118"/>
      <c r="KL40" s="118"/>
      <c r="KM40" s="118"/>
      <c r="KN40" s="114"/>
      <c r="KO40" s="114"/>
      <c r="KP40" s="107"/>
      <c r="KQ40" s="119" t="str">
        <f t="shared" ref="KQ40" si="1847">IF(COUNT(KN38:KT38)&gt;0,IF(KT36="F","","完全週休２日条件達成週"),"")</f>
        <v/>
      </c>
      <c r="KR40" s="118"/>
      <c r="KS40" s="118"/>
      <c r="KT40" s="118"/>
      <c r="KU40" s="114"/>
      <c r="KV40" s="114"/>
      <c r="KW40" s="107"/>
      <c r="KX40" s="119" t="str">
        <f t="shared" ref="KX40" si="1848">IF(COUNT(KU38:LA38)&gt;0,IF(LA36="F","","完全週休２日条件達成週"),"")</f>
        <v/>
      </c>
      <c r="KY40" s="118"/>
      <c r="KZ40" s="118"/>
      <c r="LA40" s="118"/>
      <c r="LB40" s="114"/>
      <c r="LC40" s="114"/>
      <c r="LD40" s="107"/>
      <c r="LE40" s="119" t="str">
        <f t="shared" ref="LE40" si="1849">IF(COUNT(LB38:LH38)&gt;0,IF(LH36="F","","完全週休２日条件達成週"),"")</f>
        <v/>
      </c>
      <c r="LF40" s="118"/>
      <c r="LG40" s="118"/>
      <c r="LH40" s="118"/>
      <c r="LI40" s="114"/>
      <c r="LJ40" s="114"/>
      <c r="LK40" s="107"/>
      <c r="LL40" s="119" t="str">
        <f t="shared" ref="LL40" si="1850">IF(COUNT(LI38:LO38)&gt;0,IF(LO36="F","","完全週休２日条件達成週"),"")</f>
        <v/>
      </c>
      <c r="LM40" s="118"/>
      <c r="LN40" s="118"/>
      <c r="LO40" s="118"/>
      <c r="LP40" s="114"/>
      <c r="LQ40" s="114"/>
      <c r="LR40" s="107"/>
      <c r="LS40" s="119" t="str">
        <f t="shared" ref="LS40" si="1851">IF(COUNT(LP38:LV38)&gt;0,IF(LV36="F","","完全週休２日条件達成週"),"")</f>
        <v/>
      </c>
      <c r="LT40" s="118"/>
      <c r="LU40" s="118"/>
      <c r="LV40" s="118"/>
      <c r="LW40" s="114"/>
      <c r="LX40" s="114"/>
      <c r="LY40" s="107"/>
      <c r="LZ40" s="119" t="str">
        <f t="shared" ref="LZ40" si="1852">IF(COUNT(LW38:MC38)&gt;0,IF(MC36="F","","完全週休２日条件達成週"),"")</f>
        <v/>
      </c>
      <c r="MA40" s="118"/>
      <c r="MB40" s="118"/>
      <c r="MC40" s="118"/>
      <c r="MD40" s="114"/>
      <c r="ME40" s="114"/>
      <c r="MF40" s="107"/>
      <c r="MG40" s="119" t="str">
        <f t="shared" ref="MG40" si="1853">IF(COUNT(MD38:MJ38)&gt;0,IF(MJ36="F","","完全週休２日条件達成週"),"")</f>
        <v/>
      </c>
      <c r="MH40" s="118"/>
      <c r="MI40" s="118"/>
      <c r="MJ40" s="118"/>
      <c r="MK40" s="114"/>
      <c r="ML40" s="114"/>
      <c r="MM40" s="107"/>
      <c r="MN40" s="119" t="str">
        <f t="shared" ref="MN40" si="1854">IF(COUNT(MK38:MQ38)&gt;0,IF(MQ36="F","","完全週休２日条件達成週"),"")</f>
        <v/>
      </c>
      <c r="MO40" s="118"/>
      <c r="MP40" s="118"/>
      <c r="MQ40" s="118"/>
      <c r="MR40" s="114"/>
      <c r="MS40" s="114"/>
      <c r="MT40" s="107"/>
      <c r="MU40" s="119" t="str">
        <f t="shared" ref="MU40" si="1855">IF(COUNT(MR38:MX38)&gt;0,IF(MX36="F","","完全週休２日条件達成週"),"")</f>
        <v/>
      </c>
      <c r="MV40" s="118"/>
      <c r="MW40" s="118"/>
      <c r="MX40" s="118"/>
      <c r="MY40" s="114"/>
      <c r="MZ40" s="114"/>
      <c r="NA40" s="107"/>
      <c r="NB40" s="119" t="str">
        <f t="shared" ref="NB40" si="1856">IF(COUNT(MY38:NE38)&gt;0,IF(NE36="F","","完全週休２日条件達成週"),"")</f>
        <v/>
      </c>
      <c r="NC40" s="118"/>
      <c r="ND40" s="118"/>
      <c r="NE40" s="118"/>
      <c r="NF40" s="114"/>
      <c r="NG40" s="114"/>
      <c r="NH40" s="107"/>
      <c r="NI40" s="119" t="str">
        <f t="shared" ref="NI40" si="1857">IF(COUNT(NF38:NL38)&gt;0,IF(NL36="F","","完全週休２日条件達成週"),"")</f>
        <v/>
      </c>
      <c r="NJ40" s="118"/>
      <c r="NK40" s="118"/>
      <c r="NL40" s="118"/>
      <c r="NM40" s="114"/>
      <c r="NN40" s="114"/>
      <c r="NO40" s="107"/>
      <c r="NP40" s="119" t="str">
        <f t="shared" ref="NP40" si="1858">IF(COUNT(NM38:NS38)&gt;0,IF(NS36="F","","完全週休２日条件達成週"),"")</f>
        <v/>
      </c>
      <c r="NQ40" s="118"/>
      <c r="NR40" s="118"/>
      <c r="NS40" s="118"/>
      <c r="NT40" s="114"/>
      <c r="NU40" s="114"/>
      <c r="NV40" s="107"/>
      <c r="NW40" s="119" t="str">
        <f t="shared" ref="NW40" si="1859">IF(COUNT(NT38:NZ38)&gt;0,IF(NZ36="F","","完全週休２日条件達成週"),"")</f>
        <v/>
      </c>
      <c r="NX40" s="118"/>
      <c r="NY40" s="118"/>
      <c r="NZ40" s="118"/>
      <c r="OA40" s="114"/>
      <c r="OB40" s="114"/>
      <c r="OC40" s="107"/>
      <c r="OD40" s="119" t="str">
        <f t="shared" ref="OD40" si="1860">IF(COUNT(OA38:OG38)&gt;0,IF(OG36="F","","完全週休２日条件達成週"),"")</f>
        <v/>
      </c>
      <c r="OE40" s="118"/>
      <c r="OF40" s="118"/>
      <c r="OG40" s="118"/>
      <c r="OH40" s="114"/>
      <c r="OI40" s="114"/>
      <c r="OJ40" s="107"/>
      <c r="OK40" s="119" t="str">
        <f t="shared" ref="OK40" si="1861">IF(COUNT(OH38:ON38)&gt;0,IF(ON36="F","","完全週休２日条件達成週"),"")</f>
        <v/>
      </c>
      <c r="OL40" s="118"/>
      <c r="OM40" s="118"/>
      <c r="ON40" s="118"/>
      <c r="OO40" s="114"/>
      <c r="OP40" s="114"/>
      <c r="OQ40" s="107"/>
      <c r="OR40" s="119" t="str">
        <f t="shared" ref="OR40" si="1862">IF(COUNT(OO38:OU38)&gt;0,IF(OU36="F","","完全週休２日条件達成週"),"")</f>
        <v/>
      </c>
      <c r="OS40" s="118"/>
      <c r="OT40" s="118"/>
      <c r="OU40" s="118"/>
      <c r="OV40" s="114"/>
      <c r="OW40" s="114"/>
      <c r="OX40" s="107"/>
      <c r="OY40" s="119" t="str">
        <f t="shared" ref="OY40" si="1863">IF(COUNT(OV38:PB38)&gt;0,IF(PB36="F","","完全週休２日条件達成週"),"")</f>
        <v/>
      </c>
      <c r="OZ40" s="118"/>
      <c r="PA40" s="118"/>
      <c r="PB40" s="118"/>
      <c r="PC40" s="114"/>
      <c r="PD40" s="114"/>
      <c r="PE40" s="107"/>
      <c r="PF40" s="119" t="str">
        <f t="shared" ref="PF40" si="1864">IF(COUNT(PC38:PI38)&gt;0,IF(PI36="F","","完全週休２日条件達成週"),"")</f>
        <v/>
      </c>
      <c r="PG40" s="118"/>
      <c r="PH40" s="118"/>
      <c r="PI40" s="118"/>
      <c r="PJ40" s="114"/>
      <c r="PK40" s="114"/>
      <c r="PL40" s="107"/>
      <c r="PM40" s="119" t="str">
        <f t="shared" ref="PM40" si="1865">IF(COUNT(PJ38:PP38)&gt;0,IF(PP36="F","","完全週休２日条件達成週"),"")</f>
        <v/>
      </c>
      <c r="PN40" s="118"/>
      <c r="PO40" s="118"/>
      <c r="PP40" s="118"/>
      <c r="PQ40" s="114"/>
      <c r="PR40" s="114"/>
      <c r="PS40" s="107"/>
      <c r="PT40" s="119" t="str">
        <f t="shared" ref="PT40" si="1866">IF(COUNT(PQ38:PW38)&gt;0,IF(PW36="F","","完全週休２日条件達成週"),"")</f>
        <v/>
      </c>
      <c r="PU40" s="118"/>
      <c r="PV40" s="118"/>
      <c r="PW40" s="118"/>
      <c r="PX40" s="114"/>
      <c r="PY40" s="114"/>
      <c r="PZ40" s="107"/>
      <c r="QA40" s="119" t="str">
        <f t="shared" ref="QA40" si="1867">IF(COUNT(PX38:QD38)&gt;0,IF(QD36="F","","完全週休２日条件達成週"),"")</f>
        <v/>
      </c>
      <c r="QB40" s="118"/>
      <c r="QC40" s="118"/>
      <c r="QD40" s="118"/>
      <c r="QE40" s="114"/>
      <c r="QF40" s="114"/>
      <c r="QG40" s="107"/>
      <c r="QH40" s="119" t="str">
        <f t="shared" ref="QH40" si="1868">IF(COUNT(QE38:QK38)&gt;0,IF(QK36="F","","完全週休２日条件達成週"),"")</f>
        <v/>
      </c>
      <c r="QI40" s="118"/>
      <c r="QJ40" s="118"/>
      <c r="QK40" s="118"/>
      <c r="QL40" s="114"/>
      <c r="QM40" s="114"/>
      <c r="QN40" s="107"/>
      <c r="QO40" s="119" t="str">
        <f t="shared" ref="QO40" si="1869">IF(COUNT(QL38:QR38)&gt;0,IF(QR36="F","","完全週休２日条件達成週"),"")</f>
        <v/>
      </c>
      <c r="QP40" s="118"/>
      <c r="QQ40" s="118"/>
      <c r="QR40" s="118"/>
      <c r="QS40" s="114"/>
      <c r="QT40" s="114"/>
      <c r="QU40" s="107"/>
      <c r="QV40" s="119" t="str">
        <f t="shared" ref="QV40" si="1870">IF(COUNT(QS38:QY38)&gt;0,IF(QY36="F","","完全週休２日条件達成週"),"")</f>
        <v/>
      </c>
      <c r="QW40" s="118"/>
      <c r="QX40" s="118"/>
      <c r="QY40" s="118"/>
      <c r="QZ40" s="114"/>
      <c r="RA40" s="114"/>
      <c r="RB40" s="107"/>
      <c r="RC40" s="119" t="str">
        <f t="shared" ref="RC40" si="1871">IF(COUNT(QZ38:RF38)&gt;0,IF(RF36="F","","完全週休２日条件達成週"),"")</f>
        <v/>
      </c>
      <c r="RD40" s="118"/>
      <c r="RE40" s="118"/>
      <c r="RF40" s="118"/>
      <c r="RG40" s="114"/>
      <c r="RH40" s="114"/>
      <c r="RI40" s="107"/>
      <c r="RJ40" s="119" t="str">
        <f t="shared" ref="RJ40" si="1872">IF(COUNT(RG38:RM38)&gt;0,IF(RM36="F","","完全週休２日条件達成週"),"")</f>
        <v/>
      </c>
      <c r="RK40" s="118"/>
      <c r="RL40" s="118"/>
      <c r="RM40" s="118"/>
      <c r="RN40" s="114"/>
      <c r="RO40" s="114"/>
      <c r="RP40" s="107"/>
      <c r="RQ40" s="119" t="str">
        <f t="shared" ref="RQ40" si="1873">IF(COUNT(RN38:RT38)&gt;0,IF(RT36="F","","完全週休２日条件達成週"),"")</f>
        <v/>
      </c>
      <c r="RR40" s="118"/>
      <c r="RS40" s="118"/>
      <c r="RT40" s="118"/>
      <c r="RU40" s="114"/>
      <c r="RV40" s="114"/>
      <c r="RW40" s="107"/>
      <c r="RX40" s="119" t="str">
        <f t="shared" ref="RX40" si="1874">IF(COUNT(RU38:SA38)&gt;0,IF(SA36="F","","完全週休２日条件達成週"),"")</f>
        <v/>
      </c>
      <c r="RY40" s="118"/>
      <c r="RZ40" s="118"/>
      <c r="SA40" s="118"/>
      <c r="SB40" s="114"/>
      <c r="SC40" s="114"/>
      <c r="SD40" s="107"/>
      <c r="SE40" s="119" t="str">
        <f t="shared" ref="SE40" si="1875">IF(COUNT(SB38:SH38)&gt;0,IF(SH36="F","","完全週休２日条件達成週"),"")</f>
        <v/>
      </c>
      <c r="SF40" s="118"/>
      <c r="SG40" s="118"/>
      <c r="SH40" s="118"/>
      <c r="SI40" s="114"/>
      <c r="SJ40" s="114"/>
      <c r="SK40" s="107"/>
      <c r="SL40" s="119" t="str">
        <f t="shared" ref="SL40" si="1876">IF(COUNT(SI38:SO38)&gt;0,IF(SO36="F","","完全週休２日条件達成週"),"")</f>
        <v/>
      </c>
      <c r="SM40" s="118"/>
      <c r="SN40" s="118"/>
      <c r="SO40" s="118"/>
      <c r="SP40" s="114"/>
      <c r="SQ40" s="114"/>
      <c r="SR40" s="107"/>
      <c r="SS40" s="119" t="str">
        <f t="shared" ref="SS40" si="1877">IF(COUNT(SP38:SV38)&gt;0,IF(SV36="F","","完全週休２日条件達成週"),"")</f>
        <v/>
      </c>
      <c r="ST40" s="118"/>
      <c r="SU40" s="118"/>
      <c r="SV40" s="118"/>
      <c r="SW40" s="114"/>
      <c r="SX40" s="114"/>
      <c r="SY40" s="107"/>
      <c r="SZ40" s="119" t="str">
        <f t="shared" ref="SZ40" si="1878">IF(COUNT(SW38:TC38)&gt;0,IF(TC36="F","","完全週休２日条件達成週"),"")</f>
        <v/>
      </c>
      <c r="TA40" s="118"/>
      <c r="TB40" s="118"/>
      <c r="TC40" s="118"/>
      <c r="TD40" s="114"/>
      <c r="TE40" s="114"/>
      <c r="TF40" s="107"/>
      <c r="TG40" s="119" t="str">
        <f t="shared" ref="TG40" si="1879">IF(COUNT(TD38:TJ38)&gt;0,IF(TJ36="F","","完全週休２日条件達成週"),"")</f>
        <v/>
      </c>
      <c r="TH40" s="118"/>
      <c r="TI40" s="118"/>
      <c r="TJ40" s="118"/>
      <c r="TK40" s="114"/>
      <c r="TL40" s="114"/>
      <c r="TM40" s="107"/>
      <c r="TN40" s="119" t="str">
        <f t="shared" ref="TN40" si="1880">IF(COUNT(TK38:TQ38)&gt;0,IF(TQ36="F","","完全週休２日条件達成週"),"")</f>
        <v/>
      </c>
      <c r="TO40" s="118"/>
      <c r="TP40" s="118"/>
      <c r="TQ40" s="118"/>
      <c r="TR40" s="114"/>
      <c r="TS40" s="114"/>
      <c r="TT40" s="107"/>
      <c r="TU40" s="119" t="str">
        <f t="shared" ref="TU40" si="1881">IF(COUNT(TR38:TX38)&gt;0,IF(TX36="F","","完全週休２日条件達成週"),"")</f>
        <v/>
      </c>
      <c r="TV40" s="118"/>
      <c r="TW40" s="118"/>
      <c r="TX40" s="118"/>
      <c r="TY40" s="114"/>
      <c r="TZ40" s="114"/>
      <c r="UA40" s="107"/>
      <c r="UB40" s="119" t="str">
        <f t="shared" ref="UB40" si="1882">IF(COUNT(TY38:UE38)&gt;0,IF(UE36="F","","完全週休２日条件達成週"),"")</f>
        <v/>
      </c>
      <c r="UC40" s="118"/>
      <c r="UD40" s="118"/>
      <c r="UE40" s="118"/>
      <c r="UF40" s="114"/>
      <c r="UG40" s="114"/>
      <c r="UH40" s="107"/>
      <c r="UI40" s="119" t="str">
        <f t="shared" ref="UI40" si="1883">IF(COUNT(UF38:UL38)&gt;0,IF(UL36="F","","完全週休２日条件達成週"),"")</f>
        <v/>
      </c>
      <c r="UJ40" s="118"/>
      <c r="UK40" s="118"/>
      <c r="UL40" s="118"/>
      <c r="UM40" s="114"/>
      <c r="UN40" s="114"/>
      <c r="UO40" s="107"/>
      <c r="UP40" s="119" t="str">
        <f t="shared" ref="UP40" si="1884">IF(COUNT(UM38:US38)&gt;0,IF(US36="F","","完全週休２日条件達成週"),"")</f>
        <v/>
      </c>
      <c r="UQ40" s="118"/>
      <c r="UR40" s="118"/>
      <c r="US40" s="118"/>
      <c r="UT40" s="114"/>
      <c r="UU40" s="114"/>
      <c r="UV40" s="107"/>
      <c r="UW40" s="119" t="str">
        <f t="shared" ref="UW40" si="1885">IF(COUNT(UT38:UZ38)&gt;0,IF(UZ36="F","","完全週休２日条件達成週"),"")</f>
        <v/>
      </c>
      <c r="UX40" s="118"/>
      <c r="UY40" s="118"/>
      <c r="UZ40" s="118"/>
      <c r="VA40" s="114"/>
      <c r="VB40" s="114"/>
      <c r="VC40" s="107"/>
      <c r="VD40" s="119" t="str">
        <f t="shared" ref="VD40" si="1886">IF(COUNT(VA38:VG38)&gt;0,IF(VG36="F","","完全週休２日条件達成週"),"")</f>
        <v/>
      </c>
      <c r="VE40" s="118"/>
      <c r="VF40" s="118"/>
      <c r="VG40" s="118"/>
      <c r="VH40" s="114"/>
      <c r="VI40" s="114"/>
      <c r="VJ40" s="107"/>
      <c r="VK40" s="119" t="str">
        <f t="shared" ref="VK40" si="1887">IF(COUNT(VH38:VN38)&gt;0,IF(VN36="F","","完全週休２日条件達成週"),"")</f>
        <v/>
      </c>
      <c r="VL40" s="118"/>
      <c r="VM40" s="118"/>
      <c r="VN40" s="118"/>
      <c r="VO40" s="114"/>
      <c r="VP40" s="114"/>
      <c r="VQ40" s="107"/>
      <c r="VR40" s="119" t="str">
        <f t="shared" ref="VR40" si="1888">IF(COUNT(VO38:VU38)&gt;0,IF(VU36="F","","完全週休２日条件達成週"),"")</f>
        <v/>
      </c>
      <c r="VS40" s="118"/>
      <c r="VT40" s="118"/>
      <c r="VU40" s="118"/>
      <c r="VV40" s="114"/>
      <c r="VW40" s="114"/>
      <c r="VX40" s="107"/>
      <c r="VY40" s="119" t="str">
        <f t="shared" ref="VY40" si="1889">IF(COUNT(VV38:WB38)&gt;0,IF(WB36="F","","完全週休２日条件達成週"),"")</f>
        <v/>
      </c>
      <c r="VZ40" s="118"/>
      <c r="WA40" s="118"/>
      <c r="WB40" s="118"/>
      <c r="WC40" s="114"/>
      <c r="WD40" s="114"/>
      <c r="WE40" s="107"/>
      <c r="WF40" s="119" t="str">
        <f t="shared" ref="WF40" si="1890">IF(COUNT(WC38:WI38)&gt;0,IF(WI36="F","","完全週休２日条件達成週"),"")</f>
        <v/>
      </c>
      <c r="WG40" s="118"/>
      <c r="WH40" s="118"/>
      <c r="WI40" s="118"/>
      <c r="WJ40" s="114"/>
      <c r="WK40" s="114"/>
      <c r="WL40" s="107"/>
      <c r="WM40" s="119" t="str">
        <f t="shared" ref="WM40" si="1891">IF(COUNT(WJ38:WP38)&gt;0,IF(WP36="F","","完全週休２日条件達成週"),"")</f>
        <v/>
      </c>
      <c r="WN40" s="118"/>
      <c r="WO40" s="118"/>
      <c r="WP40" s="118"/>
      <c r="WQ40" s="114"/>
      <c r="WR40" s="114"/>
      <c r="WS40" s="107"/>
      <c r="WT40" s="119" t="str">
        <f t="shared" ref="WT40" si="1892">IF(COUNT(WQ38:WW38)&gt;0,IF(WW36="F","","完全週休２日条件達成週"),"")</f>
        <v/>
      </c>
      <c r="WU40" s="118"/>
      <c r="WV40" s="118"/>
      <c r="WW40" s="118"/>
      <c r="WX40" s="114"/>
      <c r="WY40" s="114"/>
      <c r="WZ40" s="107"/>
      <c r="XA40" s="119" t="str">
        <f t="shared" ref="XA40" si="1893">IF(COUNT(WX38:XD38)&gt;0,IF(XD36="F","","完全週休２日条件達成週"),"")</f>
        <v/>
      </c>
      <c r="XB40" s="118"/>
      <c r="XC40" s="118"/>
      <c r="XD40" s="118"/>
      <c r="XE40" s="114"/>
      <c r="XF40" s="114"/>
      <c r="XG40" s="107"/>
      <c r="XH40" s="119" t="str">
        <f t="shared" ref="XH40" si="1894">IF(COUNT(XE38:XK38)&gt;0,IF(XK36="F","","完全週休２日条件達成週"),"")</f>
        <v/>
      </c>
      <c r="XI40" s="118"/>
      <c r="XJ40" s="118"/>
      <c r="XK40" s="118"/>
      <c r="XL40" s="114"/>
      <c r="XM40" s="114"/>
      <c r="XN40" s="107"/>
      <c r="XO40" s="119" t="str">
        <f t="shared" ref="XO40" si="1895">IF(COUNT(XL38:XR38)&gt;0,IF(XR36="F","","完全週休２日条件達成週"),"")</f>
        <v/>
      </c>
      <c r="XP40" s="118"/>
      <c r="XQ40" s="118"/>
      <c r="XR40" s="118"/>
      <c r="XS40" s="114"/>
      <c r="XT40" s="114"/>
      <c r="XU40" s="107"/>
      <c r="XV40" s="119" t="str">
        <f t="shared" ref="XV40" si="1896">IF(COUNT(XS38:XY38)&gt;0,IF(XY36="F","","完全週休２日条件達成週"),"")</f>
        <v/>
      </c>
      <c r="XW40" s="118"/>
      <c r="XX40" s="118"/>
      <c r="XY40" s="118"/>
      <c r="XZ40" s="114"/>
      <c r="YA40" s="114"/>
      <c r="YB40" s="107"/>
      <c r="YC40" s="119" t="str">
        <f t="shared" ref="YC40" si="1897">IF(COUNT(XZ38:YF38)&gt;0,IF(YF36="F","","完全週休２日条件達成週"),"")</f>
        <v/>
      </c>
      <c r="YD40" s="118"/>
      <c r="YE40" s="118"/>
      <c r="YF40" s="118"/>
      <c r="YG40" s="114"/>
      <c r="YH40" s="114"/>
      <c r="YI40" s="107"/>
      <c r="YJ40" s="119" t="str">
        <f t="shared" ref="YJ40" si="1898">IF(COUNT(YG38:YM38)&gt;0,IF(YM36="F","","完全週休２日条件達成週"),"")</f>
        <v/>
      </c>
      <c r="YK40" s="118"/>
      <c r="YL40" s="118"/>
      <c r="YM40" s="118"/>
      <c r="YN40" s="114"/>
      <c r="YO40" s="114"/>
      <c r="YP40" s="107"/>
      <c r="YQ40" s="119" t="str">
        <f t="shared" ref="YQ40" si="1899">IF(COUNT(YN38:YT38)&gt;0,IF(YT36="F","","完全週休２日条件達成週"),"")</f>
        <v/>
      </c>
      <c r="YR40" s="118"/>
      <c r="YS40" s="118"/>
      <c r="YT40" s="118"/>
      <c r="YU40" s="114"/>
      <c r="YV40" s="114"/>
      <c r="YW40" s="107"/>
      <c r="YX40" s="119" t="str">
        <f t="shared" ref="YX40" si="1900">IF(COUNT(YU38:ZA38)&gt;0,IF(ZA36="F","","完全週休２日条件達成週"),"")</f>
        <v/>
      </c>
      <c r="YY40" s="118"/>
      <c r="YZ40" s="118"/>
      <c r="ZA40" s="118"/>
      <c r="ZB40" s="114"/>
      <c r="ZC40" s="114"/>
      <c r="ZD40" s="107"/>
      <c r="ZE40" s="119" t="str">
        <f t="shared" ref="ZE40" si="1901">IF(COUNT(ZB38:ZH38)&gt;0,IF(ZH36="F","","完全週休２日条件達成週"),"")</f>
        <v/>
      </c>
      <c r="ZF40" s="118"/>
      <c r="ZG40" s="118"/>
      <c r="ZH40" s="118"/>
      <c r="ZI40" s="114"/>
      <c r="ZJ40" s="114"/>
      <c r="ZK40" s="107"/>
      <c r="ZL40" s="119" t="str">
        <f t="shared" ref="ZL40" si="1902">IF(COUNT(ZI38:ZO38)&gt;0,IF(ZO36="F","","完全週休２日条件達成週"),"")</f>
        <v/>
      </c>
      <c r="ZM40" s="118"/>
      <c r="ZN40" s="118"/>
      <c r="ZO40" s="118"/>
      <c r="ZP40" s="114"/>
      <c r="ZQ40" s="114"/>
      <c r="ZR40" s="107"/>
      <c r="ZS40" s="119" t="str">
        <f t="shared" ref="ZS40" si="1903">IF(COUNT(ZP38:ZV38)&gt;0,IF(ZV36="F","","完全週休２日条件達成週"),"")</f>
        <v/>
      </c>
      <c r="ZT40" s="118"/>
      <c r="ZU40" s="118"/>
      <c r="ZV40" s="118"/>
      <c r="ZW40" s="114"/>
      <c r="ZX40" s="114"/>
      <c r="ZY40" s="107"/>
      <c r="ZZ40" s="119" t="str">
        <f t="shared" ref="ZZ40" si="1904">IF(COUNT(ZW38:AAC38)&gt;0,IF(AAC36="F","","完全週休２日条件達成週"),"")</f>
        <v/>
      </c>
      <c r="AAA40" s="118"/>
      <c r="AAB40" s="118"/>
      <c r="AAC40" s="118"/>
      <c r="AAD40" s="114"/>
      <c r="AAE40" s="114"/>
      <c r="AAF40" s="107"/>
      <c r="AAG40" s="119" t="str">
        <f t="shared" ref="AAG40" si="1905">IF(COUNT(AAD38:AAJ38)&gt;0,IF(AAJ36="F","","完全週休２日条件達成週"),"")</f>
        <v/>
      </c>
      <c r="AAH40" s="118"/>
      <c r="AAI40" s="118"/>
      <c r="AAJ40" s="118"/>
      <c r="AAK40" s="114"/>
      <c r="AAL40" s="114"/>
      <c r="AAM40" s="107"/>
      <c r="AAN40" s="119" t="str">
        <f t="shared" ref="AAN40" si="1906">IF(COUNT(AAK38:AAQ38)&gt;0,IF(AAQ36="F","","完全週休２日条件達成週"),"")</f>
        <v/>
      </c>
      <c r="AAO40" s="118"/>
      <c r="AAP40" s="118"/>
      <c r="AAQ40" s="118"/>
      <c r="AAR40" s="114"/>
      <c r="AAS40" s="114"/>
      <c r="AAT40" s="107"/>
      <c r="AAU40" s="119" t="str">
        <f t="shared" ref="AAU40" si="1907">IF(COUNT(AAR38:AAX38)&gt;0,IF(AAX36="F","","完全週休２日条件達成週"),"")</f>
        <v/>
      </c>
      <c r="AAV40" s="118"/>
      <c r="AAW40" s="118"/>
      <c r="AAX40" s="118"/>
      <c r="AAY40" s="114"/>
      <c r="AAZ40" s="114"/>
      <c r="ABA40" s="107"/>
      <c r="ABB40" s="119" t="str">
        <f t="shared" ref="ABB40" si="1908">IF(COUNT(AAY38:ABE38)&gt;0,IF(ABE36="F","","完全週休２日条件達成週"),"")</f>
        <v/>
      </c>
      <c r="ABC40" s="118"/>
      <c r="ABD40" s="118"/>
      <c r="ABE40" s="118"/>
      <c r="ABF40" s="114"/>
      <c r="ABG40" s="114"/>
      <c r="ABH40" s="107"/>
      <c r="ABI40" s="119" t="str">
        <f t="shared" ref="ABI40" si="1909">IF(COUNT(ABF38:ABL38)&gt;0,IF(ABL36="F","","完全週休２日条件達成週"),"")</f>
        <v/>
      </c>
      <c r="ABJ40" s="118"/>
      <c r="ABK40" s="118"/>
      <c r="ABL40" s="118"/>
      <c r="ABM40" s="114"/>
      <c r="ABN40" s="114"/>
      <c r="ABO40" s="107"/>
      <c r="ABP40" s="119" t="str">
        <f t="shared" ref="ABP40" si="1910">IF(COUNT(ABM38:ABS38)&gt;0,IF(ABS36="F","","完全週休２日条件達成週"),"")</f>
        <v/>
      </c>
      <c r="ABQ40" s="118"/>
      <c r="ABR40" s="118"/>
      <c r="ABS40" s="118"/>
      <c r="ABT40" s="114"/>
      <c r="ABU40" s="114"/>
      <c r="ABV40" s="107"/>
      <c r="ABW40" s="119" t="str">
        <f t="shared" ref="ABW40" si="1911">IF(COUNT(ABT38:ABZ38)&gt;0,IF(ABZ36="F","","完全週休２日条件達成週"),"")</f>
        <v/>
      </c>
      <c r="ABX40" s="118"/>
      <c r="ABY40" s="118"/>
      <c r="ABZ40" s="118"/>
      <c r="ACA40" s="114"/>
      <c r="ACB40" s="114"/>
      <c r="ACC40" s="107"/>
      <c r="ACD40" s="119" t="str">
        <f t="shared" ref="ACD40" si="1912">IF(COUNT(ACA38:ACG38)&gt;0,IF(ACG36="F","","完全週休２日条件達成週"),"")</f>
        <v/>
      </c>
      <c r="ACE40" s="118"/>
      <c r="ACF40" s="118"/>
      <c r="ACG40" s="118"/>
      <c r="ACH40" s="114"/>
      <c r="ACI40" s="114"/>
      <c r="ACJ40" s="107"/>
      <c r="ACK40" s="119" t="str">
        <f t="shared" ref="ACK40" si="1913">IF(COUNT(ACH38:ACN38)&gt;0,IF(ACN36="F","","完全週休２日条件達成週"),"")</f>
        <v/>
      </c>
      <c r="ACL40" s="118"/>
      <c r="ACM40" s="118"/>
      <c r="ACN40" s="118"/>
      <c r="ACO40" s="114"/>
      <c r="ACP40" s="114"/>
      <c r="ACQ40" s="107"/>
      <c r="ACR40" s="119" t="str">
        <f t="shared" ref="ACR40" si="1914">IF(COUNT(ACO38:ACU38)&gt;0,IF(ACU36="F","","完全週休２日条件達成週"),"")</f>
        <v/>
      </c>
      <c r="ACS40" s="118"/>
      <c r="ACT40" s="118"/>
      <c r="ACU40" s="118"/>
      <c r="ACV40" s="114"/>
      <c r="ACW40" s="114"/>
      <c r="ACX40" s="107"/>
      <c r="ACY40" s="119" t="str">
        <f t="shared" ref="ACY40" si="1915">IF(COUNT(ACV38:ADB38)&gt;0,IF(ADB36="F","","完全週休２日条件達成週"),"")</f>
        <v/>
      </c>
      <c r="ACZ40" s="118"/>
      <c r="ADA40" s="118"/>
      <c r="ADB40" s="118"/>
      <c r="ADC40" s="114"/>
      <c r="ADD40" s="114"/>
      <c r="ADE40" s="107"/>
      <c r="ADF40" s="119" t="str">
        <f t="shared" ref="ADF40" si="1916">IF(COUNT(ADC38:ADI38)&gt;0,IF(ADI36="F","","完全週休２日条件達成週"),"")</f>
        <v/>
      </c>
      <c r="ADG40" s="118"/>
      <c r="ADH40" s="118"/>
      <c r="ADI40" s="118"/>
      <c r="ADJ40" s="114"/>
      <c r="ADK40" s="114"/>
      <c r="ADL40" s="107"/>
      <c r="ADM40" s="119" t="str">
        <f t="shared" ref="ADM40" si="1917">IF(COUNT(ADJ38:ADP38)&gt;0,IF(ADP36="F","","完全週休２日条件達成週"),"")</f>
        <v/>
      </c>
      <c r="ADN40" s="118"/>
      <c r="ADO40" s="118"/>
      <c r="ADP40" s="118"/>
      <c r="ADQ40" s="114"/>
      <c r="ADR40" s="114"/>
      <c r="ADS40" s="107"/>
      <c r="ADT40" s="119" t="str">
        <f t="shared" ref="ADT40" si="1918">IF(COUNT(ADQ38:ADW38)&gt;0,IF(ADW36="F","","完全週休２日条件達成週"),"")</f>
        <v/>
      </c>
      <c r="ADU40" s="118"/>
      <c r="ADV40" s="118"/>
      <c r="ADW40" s="118"/>
      <c r="ADX40" s="114"/>
      <c r="ADY40" s="114"/>
      <c r="ADZ40" s="107"/>
      <c r="AEA40" s="119" t="str">
        <f t="shared" ref="AEA40" si="1919">IF(COUNT(ADX38:AED38)&gt;0,IF(AED36="F","","完全週休２日条件達成週"),"")</f>
        <v/>
      </c>
      <c r="AEB40" s="118"/>
      <c r="AEC40" s="118"/>
      <c r="AED40" s="118"/>
      <c r="AEE40" s="114"/>
      <c r="AEF40" s="114"/>
      <c r="AEG40" s="107"/>
      <c r="AEH40" s="119" t="str">
        <f t="shared" ref="AEH40" si="1920">IF(COUNT(AEE38:AEK38)&gt;0,IF(AEK36="F","","完全週休２日条件達成週"),"")</f>
        <v/>
      </c>
      <c r="AEI40" s="118"/>
      <c r="AEJ40" s="118"/>
      <c r="AEK40" s="118"/>
      <c r="AEL40" s="114"/>
      <c r="AEM40" s="114"/>
      <c r="AEN40" s="107"/>
      <c r="AEO40" s="119" t="str">
        <f t="shared" ref="AEO40" si="1921">IF(COUNT(AEL38:AER38)&gt;0,IF(AER36="F","","完全週休２日条件達成週"),"")</f>
        <v/>
      </c>
      <c r="AEP40" s="118"/>
      <c r="AEQ40" s="118"/>
      <c r="AER40" s="118"/>
      <c r="AES40" s="114"/>
      <c r="AET40" s="114"/>
      <c r="AEU40" s="107"/>
      <c r="AEV40" s="119" t="str">
        <f t="shared" ref="AEV40" si="1922">IF(COUNT(AES38:AEY38)&gt;0,IF(AEY36="F","","完全週休２日条件達成週"),"")</f>
        <v/>
      </c>
      <c r="AEW40" s="118"/>
      <c r="AEX40" s="118"/>
      <c r="AEY40" s="118"/>
      <c r="AEZ40" s="114"/>
      <c r="AFA40" s="114"/>
      <c r="AFB40" s="107"/>
      <c r="AFC40" s="119" t="str">
        <f t="shared" ref="AFC40" si="1923">IF(COUNT(AEZ38:AFF38)&gt;0,IF(AFF36="F","","完全週休２日条件達成週"),"")</f>
        <v/>
      </c>
      <c r="AFD40" s="118"/>
      <c r="AFE40" s="118"/>
      <c r="AFF40" s="118"/>
      <c r="AFG40" s="114"/>
      <c r="AFH40" s="114"/>
      <c r="AFI40" s="107"/>
      <c r="AFJ40" s="119" t="str">
        <f t="shared" ref="AFJ40" si="1924">IF(COUNT(AFG38:AFM38)&gt;0,IF(AFM36="F","","完全週休２日条件達成週"),"")</f>
        <v/>
      </c>
      <c r="AFK40" s="118"/>
      <c r="AFL40" s="118"/>
      <c r="AFM40" s="118"/>
      <c r="AFN40" s="114"/>
      <c r="AFO40" s="114"/>
      <c r="AFP40" s="107"/>
      <c r="AFQ40" s="119" t="str">
        <f t="shared" ref="AFQ40" si="1925">IF(COUNT(AFN38:AFT38)&gt;0,IF(AFT36="F","","完全週休２日条件達成週"),"")</f>
        <v/>
      </c>
      <c r="AFR40" s="118"/>
      <c r="AFS40" s="118"/>
      <c r="AFT40" s="118"/>
      <c r="AFU40" s="114"/>
      <c r="AFV40" s="114"/>
      <c r="AFW40" s="107"/>
      <c r="AFX40" s="119" t="str">
        <f t="shared" ref="AFX40" si="1926">IF(COUNT(AFU38:AGA38)&gt;0,IF(AGA36="F","","完全週休２日条件達成週"),"")</f>
        <v/>
      </c>
      <c r="AFY40" s="118"/>
      <c r="AFZ40" s="118"/>
      <c r="AGA40" s="118"/>
      <c r="AGB40" s="114"/>
      <c r="AGC40" s="114"/>
      <c r="AGD40" s="107"/>
      <c r="AGE40" s="119" t="str">
        <f t="shared" ref="AGE40" si="1927">IF(COUNT(AGB38:AGH38)&gt;0,IF(AGH36="F","","完全週休２日条件達成週"),"")</f>
        <v/>
      </c>
      <c r="AGF40" s="118"/>
      <c r="AGG40" s="118"/>
      <c r="AGH40" s="118"/>
      <c r="AGI40" s="114"/>
      <c r="AGJ40" s="114"/>
      <c r="AGK40" s="107"/>
      <c r="AGL40" s="119" t="str">
        <f t="shared" ref="AGL40" si="1928">IF(COUNT(AGI38:AGO38)&gt;0,IF(AGO36="F","","完全週休２日条件達成週"),"")</f>
        <v/>
      </c>
      <c r="AGM40" s="118"/>
      <c r="AGN40" s="118"/>
      <c r="AGO40" s="118"/>
      <c r="AGP40" s="114"/>
      <c r="AGQ40" s="114"/>
      <c r="AGR40" s="107"/>
      <c r="AGS40" s="119" t="str">
        <f t="shared" ref="AGS40" si="1929">IF(COUNT(AGP38:AGV38)&gt;0,IF(AGV36="F","","完全週休２日条件達成週"),"")</f>
        <v/>
      </c>
      <c r="AGT40" s="118"/>
      <c r="AGU40" s="118"/>
      <c r="AGV40" s="118"/>
      <c r="AGW40" s="114"/>
      <c r="AGX40" s="114"/>
      <c r="AGY40" s="107"/>
      <c r="AGZ40" s="119" t="str">
        <f t="shared" ref="AGZ40" si="1930">IF(COUNT(AGW38:AHC38)&gt;0,IF(AHC36="F","","完全週休２日条件達成週"),"")</f>
        <v/>
      </c>
      <c r="AHA40" s="118"/>
      <c r="AHB40" s="118"/>
      <c r="AHC40" s="118"/>
      <c r="AHD40" s="114"/>
      <c r="AHE40" s="114"/>
      <c r="AHF40" s="107"/>
      <c r="AHG40" s="119" t="str">
        <f t="shared" ref="AHG40" si="1931">IF(COUNT(AHD38:AHJ38)&gt;0,IF(AHJ36="F","","完全週休２日条件達成週"),"")</f>
        <v/>
      </c>
      <c r="AHH40" s="118"/>
      <c r="AHI40" s="118"/>
      <c r="AHJ40" s="118"/>
      <c r="AHK40" s="114"/>
      <c r="AHL40" s="114"/>
      <c r="AHM40" s="107"/>
      <c r="AHN40" s="119" t="str">
        <f t="shared" ref="AHN40" si="1932">IF(COUNT(AHK38:AHQ38)&gt;0,IF(AHQ36="F","","完全週休２日条件達成週"),"")</f>
        <v/>
      </c>
      <c r="AHO40" s="118"/>
      <c r="AHP40" s="118"/>
      <c r="AHQ40" s="118"/>
      <c r="AHR40" s="114"/>
      <c r="AHS40" s="114"/>
      <c r="AHT40" s="107"/>
      <c r="AHU40" s="119" t="str">
        <f t="shared" ref="AHU40" si="1933">IF(COUNT(AHR38:AHX38)&gt;0,IF(AHX36="F","","完全週休２日条件達成週"),"")</f>
        <v/>
      </c>
      <c r="AHV40" s="118"/>
      <c r="AHW40" s="118"/>
      <c r="AHX40" s="118"/>
      <c r="AHY40" s="114"/>
      <c r="AHZ40" s="114"/>
      <c r="AIA40" s="107"/>
      <c r="AIB40" s="119" t="str">
        <f t="shared" ref="AIB40" si="1934">IF(COUNT(AHY38:AIE38)&gt;0,IF(AIE36="F","","完全週休２日条件達成週"),"")</f>
        <v/>
      </c>
      <c r="AIC40" s="118"/>
      <c r="AID40" s="118"/>
      <c r="AIE40" s="118"/>
      <c r="AIF40" s="114"/>
      <c r="AIG40" s="114"/>
      <c r="AIH40" s="107"/>
      <c r="AII40" s="119" t="str">
        <f t="shared" ref="AII40" si="1935">IF(COUNT(AIF38:AIL38)&gt;0,IF(AIL36="F","","完全週休２日条件達成週"),"")</f>
        <v/>
      </c>
      <c r="AIJ40" s="118"/>
      <c r="AIK40" s="118"/>
      <c r="AIL40" s="118"/>
      <c r="AIM40" s="114"/>
      <c r="AIN40" s="114"/>
      <c r="AIO40" s="107"/>
      <c r="AIP40" s="119" t="str">
        <f t="shared" ref="AIP40" si="1936">IF(COUNT(AIM38:AIS38)&gt;0,IF(AIS36="F","","完全週休２日条件達成週"),"")</f>
        <v/>
      </c>
      <c r="AIQ40" s="118"/>
      <c r="AIR40" s="118"/>
      <c r="AIS40" s="118"/>
      <c r="AIT40" s="114"/>
      <c r="AIU40" s="114"/>
      <c r="AIV40" s="107"/>
      <c r="AIW40" s="119" t="str">
        <f t="shared" ref="AIW40" si="1937">IF(COUNT(AIT38:AIZ38)&gt;0,IF(AIZ36="F","","完全週休２日条件達成週"),"")</f>
        <v/>
      </c>
      <c r="AIX40" s="118"/>
      <c r="AIY40" s="118"/>
      <c r="AIZ40" s="118"/>
      <c r="AJA40" s="114"/>
      <c r="AJB40" s="114"/>
      <c r="AJC40" s="107"/>
      <c r="AJD40" s="119" t="str">
        <f t="shared" ref="AJD40" si="1938">IF(COUNT(AJA38:AJG38)&gt;0,IF(AJG36="F","","完全週休２日条件達成週"),"")</f>
        <v/>
      </c>
      <c r="AJE40" s="118"/>
      <c r="AJF40" s="118"/>
      <c r="AJG40" s="118"/>
      <c r="AJH40" s="114"/>
      <c r="AJI40" s="114"/>
      <c r="AJJ40" s="107"/>
      <c r="AJK40" s="119" t="str">
        <f t="shared" ref="AJK40" si="1939">IF(COUNT(AJH38:AJN38)&gt;0,IF(AJN36="F","","完全週休２日条件達成週"),"")</f>
        <v/>
      </c>
      <c r="AJL40" s="118"/>
      <c r="AJM40" s="118"/>
      <c r="AJN40" s="118"/>
      <c r="AJO40" s="114"/>
      <c r="AJP40" s="114"/>
      <c r="AJQ40" s="107"/>
      <c r="AJR40" s="119" t="str">
        <f t="shared" ref="AJR40" si="1940">IF(COUNT(AJO38:AJU38)&gt;0,IF(AJU36="F","","完全週休２日条件達成週"),"")</f>
        <v/>
      </c>
      <c r="AJS40" s="118"/>
      <c r="AJT40" s="118"/>
      <c r="AJU40" s="118"/>
      <c r="AJV40" s="114"/>
      <c r="AJW40" s="114"/>
      <c r="AJX40" s="107"/>
      <c r="AJY40" s="119" t="str">
        <f t="shared" ref="AJY40" si="1941">IF(COUNT(AJV38:AKB38)&gt;0,IF(AKB36="F","","完全週休２日条件達成週"),"")</f>
        <v/>
      </c>
      <c r="AJZ40" s="118"/>
      <c r="AKA40" s="118"/>
      <c r="AKB40" s="118"/>
      <c r="AKC40" s="114"/>
      <c r="AKD40" s="114"/>
      <c r="AKE40" s="107"/>
      <c r="AKF40" s="119" t="str">
        <f t="shared" ref="AKF40" si="1942">IF(COUNT(AKC38:AKI38)&gt;0,IF(AKI36="F","","完全週休２日条件達成週"),"")</f>
        <v/>
      </c>
      <c r="AKG40" s="118"/>
      <c r="AKH40" s="118"/>
      <c r="AKI40" s="118"/>
      <c r="AKJ40" s="114"/>
      <c r="AKK40" s="114"/>
      <c r="AKL40" s="107"/>
      <c r="AKM40" s="119" t="str">
        <f t="shared" ref="AKM40" si="1943">IF(COUNT(AKJ38:AKP38)&gt;0,IF(AKP36="F","","完全週休２日条件達成週"),"")</f>
        <v/>
      </c>
      <c r="AKN40" s="118"/>
      <c r="AKO40" s="118"/>
      <c r="AKP40" s="118"/>
      <c r="AKQ40" s="114"/>
      <c r="AKR40" s="114"/>
      <c r="AKS40" s="107"/>
      <c r="AKT40" s="119" t="str">
        <f t="shared" ref="AKT40" si="1944">IF(COUNT(AKQ38:AKW38)&gt;0,IF(AKW36="F","","完全週休２日条件達成週"),"")</f>
        <v/>
      </c>
      <c r="AKU40" s="118"/>
      <c r="AKV40" s="118"/>
      <c r="AKW40" s="118"/>
      <c r="AKX40" s="114"/>
      <c r="AKY40" s="114"/>
      <c r="AKZ40" s="107"/>
      <c r="ALA40" s="119" t="str">
        <f t="shared" ref="ALA40" si="1945">IF(COUNT(AKX38:ALD38)&gt;0,IF(ALD36="F","","完全週休２日条件達成週"),"")</f>
        <v/>
      </c>
      <c r="ALB40" s="118"/>
      <c r="ALC40" s="118"/>
      <c r="ALD40" s="118"/>
      <c r="ALE40" s="114"/>
      <c r="ALF40" s="114"/>
      <c r="ALG40" s="107"/>
      <c r="ALH40" s="119" t="str">
        <f t="shared" ref="ALH40" si="1946">IF(COUNT(ALE38:ALK38)&gt;0,IF(ALK36="F","","完全週休２日条件達成週"),"")</f>
        <v/>
      </c>
      <c r="ALI40" s="118"/>
      <c r="ALJ40" s="118"/>
      <c r="ALK40" s="118"/>
      <c r="ALL40" s="114"/>
      <c r="ALM40" s="114"/>
      <c r="ALN40" s="107"/>
      <c r="ALO40" s="119" t="str">
        <f t="shared" ref="ALO40" si="1947">IF(COUNT(ALL38:ALR38)&gt;0,IF(ALR36="F","","完全週休２日条件達成週"),"")</f>
        <v/>
      </c>
      <c r="ALP40" s="118"/>
      <c r="ALQ40" s="118"/>
      <c r="ALR40" s="118"/>
      <c r="ALS40" s="114"/>
      <c r="ALT40" s="114"/>
      <c r="ALU40" s="107"/>
      <c r="ALV40" s="119" t="str">
        <f t="shared" ref="ALV40" si="1948">IF(COUNT(ALS38:ALY38)&gt;0,IF(ALY36="F","","完全週休２日条件達成週"),"")</f>
        <v/>
      </c>
      <c r="ALW40" s="118"/>
      <c r="ALX40" s="118"/>
      <c r="ALY40" s="118"/>
      <c r="ALZ40" s="114"/>
      <c r="AMA40" s="114"/>
      <c r="AMB40" s="107"/>
      <c r="AMC40" s="119" t="str">
        <f t="shared" ref="AMC40" si="1949">IF(COUNT(ALZ38:AMF38)&gt;0,IF(AMF36="F","","完全週休２日条件達成週"),"")</f>
        <v/>
      </c>
      <c r="AMD40" s="118"/>
      <c r="AME40" s="118"/>
      <c r="AMF40" s="118"/>
      <c r="AMG40" s="114"/>
      <c r="AMH40" s="114"/>
      <c r="AMI40" s="107"/>
      <c r="AMJ40" s="119" t="str">
        <f t="shared" ref="AMJ40" si="1950">IF(COUNT(AMG38:AMM38)&gt;0,IF(AMM36="F","","完全週休２日条件達成週"),"")</f>
        <v/>
      </c>
      <c r="AMK40" s="118"/>
      <c r="AML40" s="118"/>
      <c r="AMM40" s="118"/>
      <c r="AMN40" s="114"/>
      <c r="AMO40" s="114"/>
      <c r="AMP40" s="107"/>
      <c r="AMQ40" s="119" t="str">
        <f t="shared" ref="AMQ40" si="1951">IF(COUNT(AMN38:AMT38)&gt;0,IF(AMT36="F","","完全週休２日条件達成週"),"")</f>
        <v/>
      </c>
      <c r="AMR40" s="118"/>
      <c r="AMS40" s="118"/>
      <c r="AMT40" s="118"/>
      <c r="AMU40" s="114"/>
      <c r="AMV40" s="114"/>
      <c r="AMW40" s="107"/>
      <c r="AMX40" s="119" t="str">
        <f t="shared" ref="AMX40" si="1952">IF(COUNT(AMU38:ANA38)&gt;0,IF(ANA36="F","","完全週休２日条件達成週"),"")</f>
        <v/>
      </c>
      <c r="AMY40" s="118"/>
      <c r="AMZ40" s="118"/>
      <c r="ANA40" s="118"/>
      <c r="ANB40" s="114"/>
      <c r="ANC40" s="114"/>
      <c r="AND40" s="107"/>
      <c r="ANE40" s="119" t="str">
        <f t="shared" ref="ANE40" si="1953">IF(COUNT(ANB38:ANH38)&gt;0,IF(ANH36="F","","完全週休２日条件達成週"),"")</f>
        <v/>
      </c>
      <c r="ANF40" s="118"/>
      <c r="ANG40" s="118"/>
      <c r="ANH40" s="118"/>
      <c r="ANI40" s="114"/>
      <c r="ANJ40" s="114"/>
      <c r="ANK40" s="107"/>
      <c r="ANL40" s="119" t="str">
        <f t="shared" ref="ANL40" si="1954">IF(COUNT(ANI38:ANO38)&gt;0,IF(ANO36="F","","完全週休２日条件達成週"),"")</f>
        <v/>
      </c>
      <c r="ANM40" s="118"/>
      <c r="ANN40" s="118"/>
      <c r="ANO40" s="118"/>
      <c r="ANP40" s="114"/>
      <c r="ANQ40" s="114"/>
      <c r="ANR40" s="107"/>
      <c r="ANS40" s="119" t="str">
        <f t="shared" ref="ANS40" si="1955">IF(COUNT(ANP38:ANV38)&gt;0,IF(ANV36="F","","完全週休２日条件達成週"),"")</f>
        <v/>
      </c>
      <c r="ANT40" s="118"/>
      <c r="ANU40" s="118"/>
      <c r="ANV40" s="118"/>
      <c r="ANW40" s="114"/>
      <c r="ANX40" s="114"/>
      <c r="ANY40" s="107"/>
      <c r="ANZ40" s="119" t="str">
        <f t="shared" ref="ANZ40" si="1956">IF(COUNT(ANW38:AOC38)&gt;0,IF(AOC36="F","","完全週休２日条件達成週"),"")</f>
        <v/>
      </c>
      <c r="AOA40" s="118"/>
      <c r="AOB40" s="118"/>
      <c r="AOC40" s="118"/>
      <c r="AOD40" s="114"/>
      <c r="AOE40" s="114"/>
      <c r="AOF40" s="107"/>
      <c r="AOG40" s="119" t="str">
        <f t="shared" ref="AOG40" si="1957">IF(COUNT(AOD38:AOJ38)&gt;0,IF(AOJ36="F","","完全週休２日条件達成週"),"")</f>
        <v/>
      </c>
      <c r="AOH40" s="118"/>
      <c r="AOI40" s="118"/>
      <c r="AOJ40" s="118"/>
      <c r="AOK40" s="114"/>
      <c r="AOL40" s="114"/>
      <c r="AOM40" s="107"/>
      <c r="AON40" s="119" t="str">
        <f t="shared" ref="AON40" si="1958">IF(COUNT(AOK38:AOQ38)&gt;0,IF(AOQ36="F","","完全週休２日条件達成週"),"")</f>
        <v/>
      </c>
      <c r="AOO40" s="118"/>
      <c r="AOP40" s="118"/>
      <c r="AOQ40" s="118"/>
      <c r="AOR40" s="114"/>
      <c r="AOS40" s="114"/>
      <c r="AOT40" s="107"/>
      <c r="AOU40" s="119" t="str">
        <f t="shared" ref="AOU40" si="1959">IF(COUNT(AOR38:AOX38)&gt;0,IF(AOX36="F","","完全週休２日条件達成週"),"")</f>
        <v/>
      </c>
      <c r="AOV40" s="118"/>
      <c r="AOW40" s="118"/>
      <c r="AOX40" s="118"/>
      <c r="AOY40" s="114"/>
      <c r="AOZ40" s="114"/>
      <c r="APA40" s="107"/>
      <c r="APB40" s="119" t="str">
        <f t="shared" ref="APB40" si="1960">IF(COUNT(AOY38:APE38)&gt;0,IF(APE36="F","","完全週休２日条件達成週"),"")</f>
        <v/>
      </c>
      <c r="APC40" s="118"/>
      <c r="APD40" s="118"/>
      <c r="APE40" s="118"/>
      <c r="APF40" s="114"/>
      <c r="APG40" s="114"/>
      <c r="APH40" s="107"/>
      <c r="API40" s="119" t="str">
        <f t="shared" ref="API40" si="1961">IF(COUNT(APF38:APL38)&gt;0,IF(APL36="F","","完全週休２日条件達成週"),"")</f>
        <v/>
      </c>
      <c r="APJ40" s="118"/>
      <c r="APK40" s="118"/>
      <c r="APL40" s="118"/>
      <c r="APM40" s="114"/>
      <c r="APN40" s="114"/>
      <c r="APO40" s="107"/>
      <c r="APP40" s="119" t="str">
        <f t="shared" ref="APP40" si="1962">IF(COUNT(APM38:APS38)&gt;0,IF(APS36="F","","完全週休２日条件達成週"),"")</f>
        <v/>
      </c>
      <c r="APQ40" s="118"/>
      <c r="APR40" s="118"/>
      <c r="APS40" s="118"/>
      <c r="APT40" s="114"/>
      <c r="APU40" s="114"/>
      <c r="APV40" s="107"/>
      <c r="APW40" s="119" t="str">
        <f t="shared" ref="APW40" si="1963">IF(COUNT(APT38:APZ38)&gt;0,IF(APZ36="F","","完全週休２日条件達成週"),"")</f>
        <v/>
      </c>
      <c r="APX40" s="118"/>
      <c r="APY40" s="118"/>
      <c r="APZ40" s="118"/>
      <c r="AQA40" s="114"/>
      <c r="AQB40" s="114"/>
      <c r="AQC40" s="107"/>
      <c r="AQD40" s="119" t="str">
        <f t="shared" ref="AQD40" si="1964">IF(COUNT(AQA38:AQG38)&gt;0,IF(AQG36="F","","完全週休２日条件達成週"),"")</f>
        <v/>
      </c>
      <c r="AQE40" s="118"/>
      <c r="AQF40" s="118"/>
      <c r="AQG40" s="118"/>
    </row>
    <row r="41" spans="1:1125" s="5" customFormat="1" ht="200.25" customHeight="1" collapsed="1" thickBot="1">
      <c r="A41" s="225" t="s">
        <v>3</v>
      </c>
      <c r="B41" s="226"/>
      <c r="C41" s="226"/>
      <c r="D41" s="226"/>
      <c r="E41" s="227"/>
      <c r="F41" s="1" t="str">
        <f t="shared" ref="F41:L41" si="1965">IF(F8=1,"現場着手日","")</f>
        <v/>
      </c>
      <c r="G41" s="2" t="str">
        <f t="shared" si="1965"/>
        <v/>
      </c>
      <c r="H41" s="2" t="str">
        <f t="shared" si="1965"/>
        <v>現場着手日</v>
      </c>
      <c r="I41" s="2" t="str">
        <f t="shared" si="1965"/>
        <v/>
      </c>
      <c r="J41" s="2" t="str">
        <f t="shared" si="1965"/>
        <v/>
      </c>
      <c r="K41" s="2" t="str">
        <f t="shared" si="1965"/>
        <v/>
      </c>
      <c r="L41" s="120" t="str">
        <f t="shared" si="1965"/>
        <v/>
      </c>
      <c r="M41" s="121"/>
      <c r="N41" s="122"/>
      <c r="O41" s="122"/>
      <c r="P41" s="122"/>
      <c r="Q41" s="122"/>
      <c r="R41" s="122"/>
      <c r="S41" s="120"/>
      <c r="T41" s="121"/>
      <c r="U41" s="122"/>
      <c r="V41" s="122"/>
      <c r="W41" s="122"/>
      <c r="X41" s="2"/>
      <c r="Y41" s="122"/>
      <c r="Z41" s="120"/>
      <c r="AA41" s="121"/>
      <c r="AB41" s="122"/>
      <c r="AC41" s="122"/>
      <c r="AD41" s="122"/>
      <c r="AE41" s="122"/>
      <c r="AF41" s="122"/>
      <c r="AG41" s="120"/>
      <c r="AH41" s="121"/>
      <c r="AI41" s="122"/>
      <c r="AJ41" s="122"/>
      <c r="AK41" s="122"/>
      <c r="AL41" s="122"/>
      <c r="AM41" s="122"/>
      <c r="AN41" s="120"/>
      <c r="AO41" s="123"/>
      <c r="AP41" s="122"/>
      <c r="AQ41" s="122"/>
      <c r="AR41" s="122"/>
      <c r="AS41" s="122"/>
      <c r="AT41" s="122"/>
      <c r="AU41" s="120"/>
      <c r="AV41" s="121"/>
      <c r="AW41" s="122"/>
      <c r="AX41" s="122"/>
      <c r="AY41" s="122"/>
      <c r="AZ41" s="122"/>
      <c r="BA41" s="122"/>
      <c r="BB41" s="120"/>
      <c r="BC41" s="1"/>
      <c r="BD41" s="2"/>
      <c r="BE41" s="2"/>
      <c r="BF41" s="2"/>
      <c r="BG41" s="2"/>
      <c r="BH41" s="2"/>
      <c r="BI41" s="3"/>
      <c r="BJ41" s="1"/>
      <c r="BK41" s="2"/>
      <c r="BL41" s="2"/>
      <c r="BM41" s="2"/>
      <c r="BN41" s="2"/>
      <c r="BO41" s="2"/>
      <c r="BP41" s="3"/>
      <c r="BQ41" s="1"/>
      <c r="BR41" s="2"/>
      <c r="BS41" s="2"/>
      <c r="BT41" s="2"/>
      <c r="BU41" s="2"/>
      <c r="BV41" s="2"/>
      <c r="BW41" s="3"/>
      <c r="BX41" s="1"/>
      <c r="BY41" s="2"/>
      <c r="BZ41" s="2"/>
      <c r="CA41" s="2"/>
      <c r="CB41" s="2"/>
      <c r="CC41" s="2"/>
      <c r="CD41" s="3"/>
      <c r="CE41" s="1"/>
      <c r="CF41" s="2"/>
      <c r="CG41" s="2"/>
      <c r="CH41" s="2"/>
      <c r="CI41" s="2"/>
      <c r="CJ41" s="2"/>
      <c r="CK41" s="3"/>
      <c r="CL41" s="1"/>
      <c r="CM41" s="2"/>
      <c r="CN41" s="2"/>
      <c r="CO41" s="2"/>
      <c r="CP41" s="2"/>
      <c r="CQ41" s="2"/>
      <c r="CR41" s="3"/>
      <c r="CS41" s="1"/>
      <c r="CT41" s="2"/>
      <c r="CU41" s="2"/>
      <c r="CV41" s="2"/>
      <c r="CW41" s="2"/>
      <c r="CX41" s="2"/>
      <c r="CY41" s="3"/>
      <c r="CZ41" s="1"/>
      <c r="DA41" s="2"/>
      <c r="DB41" s="2"/>
      <c r="DC41" s="2"/>
      <c r="DD41" s="2"/>
      <c r="DE41" s="2"/>
      <c r="DF41" s="3"/>
      <c r="DG41" s="1"/>
      <c r="DH41" s="2"/>
      <c r="DI41" s="2"/>
      <c r="DJ41" s="2"/>
      <c r="DK41" s="2"/>
      <c r="DL41" s="2"/>
      <c r="DM41" s="3"/>
      <c r="DN41" s="1"/>
      <c r="DO41" s="2"/>
      <c r="DP41" s="2"/>
      <c r="DQ41" s="2"/>
      <c r="DR41" s="2"/>
      <c r="DS41" s="2"/>
      <c r="DT41" s="3"/>
      <c r="DU41" s="1"/>
      <c r="DV41" s="2"/>
      <c r="DW41" s="2"/>
      <c r="DX41" s="2"/>
      <c r="DY41" s="2"/>
      <c r="DZ41" s="2"/>
      <c r="EA41" s="3"/>
      <c r="EB41" s="1"/>
      <c r="EC41" s="2"/>
      <c r="ED41" s="2"/>
      <c r="EE41" s="2"/>
      <c r="EF41" s="2"/>
      <c r="EG41" s="2"/>
      <c r="EH41" s="3"/>
      <c r="EI41" s="1"/>
      <c r="EJ41" s="2"/>
      <c r="EK41" s="2"/>
      <c r="EL41" s="2"/>
      <c r="EM41" s="2"/>
      <c r="EN41" s="2"/>
      <c r="EO41" s="3"/>
      <c r="EP41" s="1"/>
      <c r="EQ41" s="2"/>
      <c r="ER41" s="2"/>
      <c r="ES41" s="2"/>
      <c r="ET41" s="2"/>
      <c r="EU41" s="2"/>
      <c r="EV41" s="3"/>
      <c r="EW41" s="1"/>
      <c r="EX41" s="2"/>
      <c r="EY41" s="2"/>
      <c r="EZ41" s="2"/>
      <c r="FA41" s="2"/>
      <c r="FB41" s="2"/>
      <c r="FC41" s="3"/>
      <c r="FD41" s="1"/>
      <c r="FE41" s="2"/>
      <c r="FF41" s="2"/>
      <c r="FG41" s="2"/>
      <c r="FH41" s="2"/>
      <c r="FI41" s="2"/>
      <c r="FJ41" s="3"/>
      <c r="FK41" s="1"/>
      <c r="FL41" s="2"/>
      <c r="FM41" s="2"/>
      <c r="FN41" s="2"/>
      <c r="FO41" s="2"/>
      <c r="FP41" s="2"/>
      <c r="FQ41" s="3"/>
      <c r="FR41" s="1"/>
      <c r="FS41" s="2"/>
      <c r="FT41" s="2"/>
      <c r="FU41" s="2"/>
      <c r="FV41" s="2"/>
      <c r="FW41" s="2"/>
      <c r="FX41" s="3"/>
      <c r="FY41" s="1"/>
      <c r="FZ41" s="2"/>
      <c r="GA41" s="2"/>
      <c r="GB41" s="2"/>
      <c r="GC41" s="2"/>
      <c r="GD41" s="2"/>
      <c r="GE41" s="3"/>
      <c r="GF41" s="1"/>
      <c r="GG41" s="2"/>
      <c r="GH41" s="2"/>
      <c r="GI41" s="2"/>
      <c r="GJ41" s="2"/>
      <c r="GK41" s="2"/>
      <c r="GL41" s="3"/>
      <c r="GM41" s="1"/>
      <c r="GN41" s="2"/>
      <c r="GO41" s="2"/>
      <c r="GP41" s="2"/>
      <c r="GQ41" s="2"/>
      <c r="GR41" s="2"/>
      <c r="GS41" s="3"/>
      <c r="GT41" s="1"/>
      <c r="GU41" s="2"/>
      <c r="GV41" s="2"/>
      <c r="GW41" s="2"/>
      <c r="GX41" s="2"/>
      <c r="GY41" s="2"/>
      <c r="GZ41" s="3"/>
      <c r="HA41" s="1"/>
      <c r="HB41" s="2"/>
      <c r="HC41" s="2"/>
      <c r="HD41" s="2"/>
      <c r="HE41" s="2"/>
      <c r="HF41" s="2"/>
      <c r="HG41" s="3"/>
      <c r="HH41" s="1"/>
      <c r="HI41" s="2"/>
      <c r="HJ41" s="2"/>
      <c r="HK41" s="2"/>
      <c r="HL41" s="2"/>
      <c r="HM41" s="2"/>
      <c r="HN41" s="3"/>
      <c r="HO41" s="1"/>
      <c r="HP41" s="2"/>
      <c r="HQ41" s="2"/>
      <c r="HR41" s="2"/>
      <c r="HS41" s="2"/>
      <c r="HT41" s="2"/>
      <c r="HU41" s="3"/>
      <c r="HV41" s="1"/>
      <c r="HW41" s="2"/>
      <c r="HX41" s="2"/>
      <c r="HY41" s="2"/>
      <c r="HZ41" s="2"/>
      <c r="IA41" s="2"/>
      <c r="IB41" s="3"/>
      <c r="IC41" s="1"/>
      <c r="ID41" s="2"/>
      <c r="IE41" s="2"/>
      <c r="IF41" s="2"/>
      <c r="IG41" s="2"/>
      <c r="IH41" s="2"/>
      <c r="II41" s="3"/>
      <c r="IJ41" s="1"/>
      <c r="IK41" s="2"/>
      <c r="IL41" s="2"/>
      <c r="IM41" s="2"/>
      <c r="IN41" s="2"/>
      <c r="IO41" s="2"/>
      <c r="IP41" s="3"/>
      <c r="IQ41" s="1"/>
      <c r="IR41" s="2"/>
      <c r="IS41" s="2"/>
      <c r="IT41" s="2"/>
      <c r="IU41" s="2"/>
      <c r="IV41" s="2"/>
      <c r="IW41" s="3"/>
      <c r="IX41" s="1"/>
      <c r="IY41" s="2"/>
      <c r="IZ41" s="2"/>
      <c r="JA41" s="2"/>
      <c r="JB41" s="2"/>
      <c r="JC41" s="2"/>
      <c r="JD41" s="3"/>
      <c r="JE41" s="1"/>
      <c r="JF41" s="2"/>
      <c r="JG41" s="2"/>
      <c r="JH41" s="2"/>
      <c r="JI41" s="2"/>
      <c r="JJ41" s="2"/>
      <c r="JK41" s="3"/>
      <c r="JL41" s="1"/>
      <c r="JM41" s="2"/>
      <c r="JN41" s="2"/>
      <c r="JO41" s="2"/>
      <c r="JP41" s="2"/>
      <c r="JQ41" s="2"/>
      <c r="JR41" s="3"/>
      <c r="JS41" s="1"/>
      <c r="JT41" s="2"/>
      <c r="JU41" s="2"/>
      <c r="JV41" s="2"/>
      <c r="JW41" s="2"/>
      <c r="JX41" s="2"/>
      <c r="JY41" s="3"/>
      <c r="JZ41" s="1"/>
      <c r="KA41" s="2"/>
      <c r="KB41" s="2"/>
      <c r="KC41" s="2"/>
      <c r="KD41" s="2"/>
      <c r="KE41" s="2"/>
      <c r="KF41" s="3"/>
      <c r="KG41" s="1"/>
      <c r="KH41" s="2"/>
      <c r="KI41" s="2"/>
      <c r="KJ41" s="2"/>
      <c r="KK41" s="2"/>
      <c r="KL41" s="2"/>
      <c r="KM41" s="3"/>
      <c r="KN41" s="1"/>
      <c r="KO41" s="2"/>
      <c r="KP41" s="2"/>
      <c r="KQ41" s="2"/>
      <c r="KR41" s="2"/>
      <c r="KS41" s="2"/>
      <c r="KT41" s="3"/>
      <c r="KU41" s="1"/>
      <c r="KV41" s="2"/>
      <c r="KW41" s="2"/>
      <c r="KX41" s="2"/>
      <c r="KY41" s="2"/>
      <c r="KZ41" s="2"/>
      <c r="LA41" s="3"/>
      <c r="LB41" s="1"/>
      <c r="LC41" s="2"/>
      <c r="LD41" s="2"/>
      <c r="LE41" s="2"/>
      <c r="LF41" s="2"/>
      <c r="LG41" s="2"/>
      <c r="LH41" s="3"/>
      <c r="LI41" s="1"/>
      <c r="LJ41" s="2"/>
      <c r="LK41" s="2"/>
      <c r="LL41" s="2"/>
      <c r="LM41" s="2"/>
      <c r="LN41" s="2"/>
      <c r="LO41" s="3"/>
      <c r="LP41" s="1"/>
      <c r="LQ41" s="2"/>
      <c r="LR41" s="2"/>
      <c r="LS41" s="2"/>
      <c r="LT41" s="2"/>
      <c r="LU41" s="2"/>
      <c r="LV41" s="3"/>
      <c r="LW41" s="1"/>
      <c r="LX41" s="2"/>
      <c r="LY41" s="2"/>
      <c r="LZ41" s="2"/>
      <c r="MA41" s="2"/>
      <c r="MB41" s="2"/>
      <c r="MC41" s="3"/>
      <c r="MD41" s="1"/>
      <c r="ME41" s="2"/>
      <c r="MF41" s="2"/>
      <c r="MG41" s="2"/>
      <c r="MH41" s="2"/>
      <c r="MI41" s="2"/>
      <c r="MJ41" s="3"/>
      <c r="MK41" s="1"/>
      <c r="ML41" s="2"/>
      <c r="MM41" s="2"/>
      <c r="MN41" s="2"/>
      <c r="MO41" s="2"/>
      <c r="MP41" s="2"/>
      <c r="MQ41" s="3"/>
      <c r="MR41" s="1"/>
      <c r="MS41" s="2"/>
      <c r="MT41" s="2"/>
      <c r="MU41" s="2"/>
      <c r="MV41" s="2"/>
      <c r="MW41" s="2"/>
      <c r="MX41" s="3"/>
      <c r="MY41" s="1"/>
      <c r="MZ41" s="2"/>
      <c r="NA41" s="2"/>
      <c r="NB41" s="2"/>
      <c r="NC41" s="2"/>
      <c r="ND41" s="2"/>
      <c r="NE41" s="3"/>
      <c r="NF41" s="1"/>
      <c r="NG41" s="2"/>
      <c r="NH41" s="2"/>
      <c r="NI41" s="2"/>
      <c r="NJ41" s="2"/>
      <c r="NK41" s="2"/>
      <c r="NL41" s="3"/>
      <c r="NM41" s="1"/>
      <c r="NN41" s="2"/>
      <c r="NO41" s="2"/>
      <c r="NP41" s="2"/>
      <c r="NQ41" s="2"/>
      <c r="NR41" s="2"/>
      <c r="NS41" s="3"/>
      <c r="NT41" s="1"/>
      <c r="NU41" s="2"/>
      <c r="NV41" s="2"/>
      <c r="NW41" s="2"/>
      <c r="NX41" s="2"/>
      <c r="NY41" s="2"/>
      <c r="NZ41" s="3"/>
      <c r="OA41" s="1"/>
      <c r="OB41" s="2"/>
      <c r="OC41" s="2"/>
      <c r="OD41" s="2"/>
      <c r="OE41" s="2"/>
      <c r="OF41" s="2"/>
      <c r="OG41" s="3"/>
      <c r="OH41" s="1"/>
      <c r="OI41" s="2"/>
      <c r="OJ41" s="2"/>
      <c r="OK41" s="2"/>
      <c r="OL41" s="2"/>
      <c r="OM41" s="2"/>
      <c r="ON41" s="3"/>
      <c r="OO41" s="1"/>
      <c r="OP41" s="2"/>
      <c r="OQ41" s="2"/>
      <c r="OR41" s="2"/>
      <c r="OS41" s="2"/>
      <c r="OT41" s="2"/>
      <c r="OU41" s="3"/>
      <c r="OV41" s="1"/>
      <c r="OW41" s="2"/>
      <c r="OX41" s="2"/>
      <c r="OY41" s="2"/>
      <c r="OZ41" s="2"/>
      <c r="PA41" s="2"/>
      <c r="PB41" s="3"/>
      <c r="PC41" s="1"/>
      <c r="PD41" s="2"/>
      <c r="PE41" s="2"/>
      <c r="PF41" s="2"/>
      <c r="PG41" s="2"/>
      <c r="PH41" s="2"/>
      <c r="PI41" s="3"/>
      <c r="PJ41" s="1"/>
      <c r="PK41" s="2"/>
      <c r="PL41" s="2"/>
      <c r="PM41" s="2"/>
      <c r="PN41" s="2"/>
      <c r="PO41" s="2"/>
      <c r="PP41" s="3"/>
      <c r="PQ41" s="1"/>
      <c r="PR41" s="2"/>
      <c r="PS41" s="2"/>
      <c r="PT41" s="2"/>
      <c r="PU41" s="2"/>
      <c r="PV41" s="2"/>
      <c r="PW41" s="3"/>
      <c r="PX41" s="1"/>
      <c r="PY41" s="2"/>
      <c r="PZ41" s="2"/>
      <c r="QA41" s="2"/>
      <c r="QB41" s="2"/>
      <c r="QC41" s="2"/>
      <c r="QD41" s="3"/>
      <c r="QE41" s="1"/>
      <c r="QF41" s="2"/>
      <c r="QG41" s="2"/>
      <c r="QH41" s="2"/>
      <c r="QI41" s="2"/>
      <c r="QJ41" s="2"/>
      <c r="QK41" s="3"/>
      <c r="QL41" s="1"/>
      <c r="QM41" s="2"/>
      <c r="QN41" s="2"/>
      <c r="QO41" s="2"/>
      <c r="QP41" s="2"/>
      <c r="QQ41" s="2"/>
      <c r="QR41" s="3"/>
      <c r="QS41" s="1"/>
      <c r="QT41" s="2"/>
      <c r="QU41" s="2"/>
      <c r="QV41" s="2"/>
      <c r="QW41" s="2"/>
      <c r="QX41" s="2"/>
      <c r="QY41" s="3"/>
      <c r="QZ41" s="1"/>
      <c r="RA41" s="2"/>
      <c r="RB41" s="2"/>
      <c r="RC41" s="2"/>
      <c r="RD41" s="2"/>
      <c r="RE41" s="2"/>
      <c r="RF41" s="3"/>
      <c r="RG41" s="1"/>
      <c r="RH41" s="2"/>
      <c r="RI41" s="2"/>
      <c r="RJ41" s="2"/>
      <c r="RK41" s="2"/>
      <c r="RL41" s="2"/>
      <c r="RM41" s="3"/>
      <c r="RN41" s="1"/>
      <c r="RO41" s="2"/>
      <c r="RP41" s="2"/>
      <c r="RQ41" s="2"/>
      <c r="RR41" s="2"/>
      <c r="RS41" s="2"/>
      <c r="RT41" s="3"/>
      <c r="RU41" s="1"/>
      <c r="RV41" s="2"/>
      <c r="RW41" s="2"/>
      <c r="RX41" s="2"/>
      <c r="RY41" s="2"/>
      <c r="RZ41" s="2"/>
      <c r="SA41" s="3"/>
      <c r="SB41" s="1"/>
      <c r="SC41" s="2"/>
      <c r="SD41" s="2"/>
      <c r="SE41" s="2"/>
      <c r="SF41" s="2"/>
      <c r="SG41" s="2"/>
      <c r="SH41" s="3"/>
      <c r="SI41" s="1"/>
      <c r="SJ41" s="2"/>
      <c r="SK41" s="2"/>
      <c r="SL41" s="2"/>
      <c r="SM41" s="2"/>
      <c r="SN41" s="2"/>
      <c r="SO41" s="3"/>
      <c r="SP41" s="1"/>
      <c r="SQ41" s="2"/>
      <c r="SR41" s="2"/>
      <c r="SS41" s="2"/>
      <c r="ST41" s="2"/>
      <c r="SU41" s="2"/>
      <c r="SV41" s="3"/>
      <c r="SW41" s="1"/>
      <c r="SX41" s="2"/>
      <c r="SY41" s="2"/>
      <c r="SZ41" s="2"/>
      <c r="TA41" s="2"/>
      <c r="TB41" s="2"/>
      <c r="TC41" s="3"/>
      <c r="TD41" s="1"/>
      <c r="TE41" s="2"/>
      <c r="TF41" s="2"/>
      <c r="TG41" s="2"/>
      <c r="TH41" s="2"/>
      <c r="TI41" s="2"/>
      <c r="TJ41" s="3"/>
      <c r="TK41" s="1"/>
      <c r="TL41" s="2"/>
      <c r="TM41" s="2"/>
      <c r="TN41" s="2"/>
      <c r="TO41" s="2"/>
      <c r="TP41" s="2"/>
      <c r="TQ41" s="3"/>
      <c r="TR41" s="1"/>
      <c r="TS41" s="2"/>
      <c r="TT41" s="2"/>
      <c r="TU41" s="2"/>
      <c r="TV41" s="2"/>
      <c r="TW41" s="2"/>
      <c r="TX41" s="3"/>
      <c r="TY41" s="1"/>
      <c r="TZ41" s="2"/>
      <c r="UA41" s="2"/>
      <c r="UB41" s="2"/>
      <c r="UC41" s="2"/>
      <c r="UD41" s="2"/>
      <c r="UE41" s="3"/>
      <c r="UF41" s="1"/>
      <c r="UG41" s="2"/>
      <c r="UH41" s="2"/>
      <c r="UI41" s="2"/>
      <c r="UJ41" s="2"/>
      <c r="UK41" s="2"/>
      <c r="UL41" s="3"/>
      <c r="UM41" s="1"/>
      <c r="UN41" s="2"/>
      <c r="UO41" s="2"/>
      <c r="UP41" s="2"/>
      <c r="UQ41" s="2"/>
      <c r="UR41" s="2"/>
      <c r="US41" s="3"/>
      <c r="UT41" s="1"/>
      <c r="UU41" s="2"/>
      <c r="UV41" s="2"/>
      <c r="UW41" s="2"/>
      <c r="UX41" s="2"/>
      <c r="UY41" s="2"/>
      <c r="UZ41" s="3"/>
      <c r="VA41" s="1"/>
      <c r="VB41" s="2"/>
      <c r="VC41" s="2"/>
      <c r="VD41" s="2"/>
      <c r="VE41" s="2"/>
      <c r="VF41" s="2"/>
      <c r="VG41" s="3"/>
      <c r="VH41" s="1"/>
      <c r="VI41" s="2"/>
      <c r="VJ41" s="2"/>
      <c r="VK41" s="2"/>
      <c r="VL41" s="2"/>
      <c r="VM41" s="2"/>
      <c r="VN41" s="3"/>
      <c r="VO41" s="1"/>
      <c r="VP41" s="2"/>
      <c r="VQ41" s="2"/>
      <c r="VR41" s="2"/>
      <c r="VS41" s="2"/>
      <c r="VT41" s="2"/>
      <c r="VU41" s="3"/>
      <c r="VV41" s="1"/>
      <c r="VW41" s="2"/>
      <c r="VX41" s="2"/>
      <c r="VY41" s="2"/>
      <c r="VZ41" s="2"/>
      <c r="WA41" s="2"/>
      <c r="WB41" s="3"/>
      <c r="WC41" s="1"/>
      <c r="WD41" s="2"/>
      <c r="WE41" s="2"/>
      <c r="WF41" s="2"/>
      <c r="WG41" s="2"/>
      <c r="WH41" s="2"/>
      <c r="WI41" s="3"/>
      <c r="WJ41" s="1"/>
      <c r="WK41" s="2"/>
      <c r="WL41" s="2"/>
      <c r="WM41" s="2"/>
      <c r="WN41" s="2"/>
      <c r="WO41" s="2"/>
      <c r="WP41" s="3"/>
      <c r="WQ41" s="1"/>
      <c r="WR41" s="2"/>
      <c r="WS41" s="2"/>
      <c r="WT41" s="2"/>
      <c r="WU41" s="2"/>
      <c r="WV41" s="2"/>
      <c r="WW41" s="3"/>
      <c r="WX41" s="1"/>
      <c r="WY41" s="2"/>
      <c r="WZ41" s="2"/>
      <c r="XA41" s="2"/>
      <c r="XB41" s="2"/>
      <c r="XC41" s="2"/>
      <c r="XD41" s="3"/>
      <c r="XE41" s="1"/>
      <c r="XF41" s="2"/>
      <c r="XG41" s="2"/>
      <c r="XH41" s="2"/>
      <c r="XI41" s="2"/>
      <c r="XJ41" s="2"/>
      <c r="XK41" s="3"/>
      <c r="XL41" s="1"/>
      <c r="XM41" s="2"/>
      <c r="XN41" s="2"/>
      <c r="XO41" s="2"/>
      <c r="XP41" s="2"/>
      <c r="XQ41" s="2"/>
      <c r="XR41" s="3"/>
      <c r="XS41" s="1"/>
      <c r="XT41" s="2"/>
      <c r="XU41" s="2"/>
      <c r="XV41" s="2"/>
      <c r="XW41" s="2"/>
      <c r="XX41" s="2"/>
      <c r="XY41" s="3"/>
      <c r="XZ41" s="1"/>
      <c r="YA41" s="2"/>
      <c r="YB41" s="2"/>
      <c r="YC41" s="2"/>
      <c r="YD41" s="2"/>
      <c r="YE41" s="2"/>
      <c r="YF41" s="3"/>
      <c r="YG41" s="1"/>
      <c r="YH41" s="2"/>
      <c r="YI41" s="2"/>
      <c r="YJ41" s="2"/>
      <c r="YK41" s="2"/>
      <c r="YL41" s="2"/>
      <c r="YM41" s="3"/>
      <c r="YN41" s="1"/>
      <c r="YO41" s="2"/>
      <c r="YP41" s="2"/>
      <c r="YQ41" s="2"/>
      <c r="YR41" s="2"/>
      <c r="YS41" s="2"/>
      <c r="YT41" s="3"/>
      <c r="YU41" s="1"/>
      <c r="YV41" s="2"/>
      <c r="YW41" s="2"/>
      <c r="YX41" s="2"/>
      <c r="YY41" s="2"/>
      <c r="YZ41" s="2"/>
      <c r="ZA41" s="3"/>
      <c r="ZB41" s="1"/>
      <c r="ZC41" s="2"/>
      <c r="ZD41" s="2"/>
      <c r="ZE41" s="2"/>
      <c r="ZF41" s="2"/>
      <c r="ZG41" s="2"/>
      <c r="ZH41" s="3"/>
      <c r="ZI41" s="1"/>
      <c r="ZJ41" s="2"/>
      <c r="ZK41" s="2"/>
      <c r="ZL41" s="2"/>
      <c r="ZM41" s="2"/>
      <c r="ZN41" s="2"/>
      <c r="ZO41" s="3"/>
      <c r="ZP41" s="1"/>
      <c r="ZQ41" s="2"/>
      <c r="ZR41" s="2"/>
      <c r="ZS41" s="2"/>
      <c r="ZT41" s="2"/>
      <c r="ZU41" s="2"/>
      <c r="ZV41" s="3"/>
      <c r="ZW41" s="1"/>
      <c r="ZX41" s="2"/>
      <c r="ZY41" s="2"/>
      <c r="ZZ41" s="2"/>
      <c r="AAA41" s="2"/>
      <c r="AAB41" s="2"/>
      <c r="AAC41" s="3"/>
      <c r="AAD41" s="1"/>
      <c r="AAE41" s="2"/>
      <c r="AAF41" s="2"/>
      <c r="AAG41" s="2"/>
      <c r="AAH41" s="2"/>
      <c r="AAI41" s="2"/>
      <c r="AAJ41" s="3"/>
      <c r="AAK41" s="1"/>
      <c r="AAL41" s="2"/>
      <c r="AAM41" s="2"/>
      <c r="AAN41" s="2"/>
      <c r="AAO41" s="2"/>
      <c r="AAP41" s="2"/>
      <c r="AAQ41" s="3"/>
      <c r="AAR41" s="1"/>
      <c r="AAS41" s="2"/>
      <c r="AAT41" s="2"/>
      <c r="AAU41" s="2"/>
      <c r="AAV41" s="2"/>
      <c r="AAW41" s="2"/>
      <c r="AAX41" s="3"/>
      <c r="AAY41" s="1"/>
      <c r="AAZ41" s="2"/>
      <c r="ABA41" s="2"/>
      <c r="ABB41" s="2"/>
      <c r="ABC41" s="2"/>
      <c r="ABD41" s="2"/>
      <c r="ABE41" s="3"/>
      <c r="ABF41" s="1"/>
      <c r="ABG41" s="2"/>
      <c r="ABH41" s="2"/>
      <c r="ABI41" s="2"/>
      <c r="ABJ41" s="2"/>
      <c r="ABK41" s="2"/>
      <c r="ABL41" s="3"/>
      <c r="ABM41" s="1"/>
      <c r="ABN41" s="2"/>
      <c r="ABO41" s="2"/>
      <c r="ABP41" s="2"/>
      <c r="ABQ41" s="2"/>
      <c r="ABR41" s="2"/>
      <c r="ABS41" s="3"/>
      <c r="ABT41" s="1"/>
      <c r="ABU41" s="2"/>
      <c r="ABV41" s="2"/>
      <c r="ABW41" s="2"/>
      <c r="ABX41" s="2"/>
      <c r="ABY41" s="2"/>
      <c r="ABZ41" s="3"/>
      <c r="ACA41" s="1"/>
      <c r="ACB41" s="2"/>
      <c r="ACC41" s="2"/>
      <c r="ACD41" s="2"/>
      <c r="ACE41" s="2"/>
      <c r="ACF41" s="2"/>
      <c r="ACG41" s="3"/>
      <c r="ACH41" s="1"/>
      <c r="ACI41" s="2"/>
      <c r="ACJ41" s="2"/>
      <c r="ACK41" s="2"/>
      <c r="ACL41" s="2"/>
      <c r="ACM41" s="2"/>
      <c r="ACN41" s="3"/>
      <c r="ACO41" s="1"/>
      <c r="ACP41" s="2"/>
      <c r="ACQ41" s="2"/>
      <c r="ACR41" s="2"/>
      <c r="ACS41" s="2"/>
      <c r="ACT41" s="2"/>
      <c r="ACU41" s="3"/>
      <c r="ACV41" s="1"/>
      <c r="ACW41" s="2"/>
      <c r="ACX41" s="2"/>
      <c r="ACY41" s="2"/>
      <c r="ACZ41" s="2"/>
      <c r="ADA41" s="2"/>
      <c r="ADB41" s="3"/>
      <c r="ADC41" s="1"/>
      <c r="ADD41" s="2"/>
      <c r="ADE41" s="2"/>
      <c r="ADF41" s="2"/>
      <c r="ADG41" s="2"/>
      <c r="ADH41" s="2"/>
      <c r="ADI41" s="3"/>
      <c r="ADJ41" s="1"/>
      <c r="ADK41" s="2"/>
      <c r="ADL41" s="2"/>
      <c r="ADM41" s="2"/>
      <c r="ADN41" s="2"/>
      <c r="ADO41" s="2"/>
      <c r="ADP41" s="3"/>
      <c r="ADQ41" s="1"/>
      <c r="ADR41" s="2"/>
      <c r="ADS41" s="2"/>
      <c r="ADT41" s="2"/>
      <c r="ADU41" s="2"/>
      <c r="ADV41" s="2"/>
      <c r="ADW41" s="3"/>
      <c r="ADX41" s="1"/>
      <c r="ADY41" s="2"/>
      <c r="ADZ41" s="2"/>
      <c r="AEA41" s="2"/>
      <c r="AEB41" s="2"/>
      <c r="AEC41" s="2"/>
      <c r="AED41" s="3"/>
      <c r="AEE41" s="1"/>
      <c r="AEF41" s="2"/>
      <c r="AEG41" s="2"/>
      <c r="AEH41" s="2"/>
      <c r="AEI41" s="2"/>
      <c r="AEJ41" s="2"/>
      <c r="AEK41" s="3"/>
      <c r="AEL41" s="1"/>
      <c r="AEM41" s="2"/>
      <c r="AEN41" s="2"/>
      <c r="AEO41" s="2"/>
      <c r="AEP41" s="2"/>
      <c r="AEQ41" s="2"/>
      <c r="AER41" s="3"/>
      <c r="AES41" s="1"/>
      <c r="AET41" s="2"/>
      <c r="AEU41" s="2"/>
      <c r="AEV41" s="2"/>
      <c r="AEW41" s="2"/>
      <c r="AEX41" s="2"/>
      <c r="AEY41" s="3"/>
      <c r="AEZ41" s="1"/>
      <c r="AFA41" s="2"/>
      <c r="AFB41" s="2"/>
      <c r="AFC41" s="2"/>
      <c r="AFD41" s="2"/>
      <c r="AFE41" s="2"/>
      <c r="AFF41" s="3"/>
      <c r="AFG41" s="1"/>
      <c r="AFH41" s="2"/>
      <c r="AFI41" s="2"/>
      <c r="AFJ41" s="2"/>
      <c r="AFK41" s="2"/>
      <c r="AFL41" s="2"/>
      <c r="AFM41" s="3"/>
      <c r="AFN41" s="1"/>
      <c r="AFO41" s="2"/>
      <c r="AFP41" s="2"/>
      <c r="AFQ41" s="2"/>
      <c r="AFR41" s="2"/>
      <c r="AFS41" s="2"/>
      <c r="AFT41" s="3"/>
      <c r="AFU41" s="1"/>
      <c r="AFV41" s="2"/>
      <c r="AFW41" s="2"/>
      <c r="AFX41" s="2"/>
      <c r="AFY41" s="2"/>
      <c r="AFZ41" s="2"/>
      <c r="AGA41" s="3"/>
      <c r="AGB41" s="1"/>
      <c r="AGC41" s="2"/>
      <c r="AGD41" s="2"/>
      <c r="AGE41" s="2"/>
      <c r="AGF41" s="2"/>
      <c r="AGG41" s="2"/>
      <c r="AGH41" s="3"/>
      <c r="AGI41" s="1"/>
      <c r="AGJ41" s="2"/>
      <c r="AGK41" s="2"/>
      <c r="AGL41" s="2"/>
      <c r="AGM41" s="2"/>
      <c r="AGN41" s="2"/>
      <c r="AGO41" s="3"/>
      <c r="AGP41" s="1"/>
      <c r="AGQ41" s="2"/>
      <c r="AGR41" s="2"/>
      <c r="AGS41" s="2"/>
      <c r="AGT41" s="2"/>
      <c r="AGU41" s="2"/>
      <c r="AGV41" s="3"/>
      <c r="AGW41" s="1"/>
      <c r="AGX41" s="2"/>
      <c r="AGY41" s="2"/>
      <c r="AGZ41" s="2"/>
      <c r="AHA41" s="2"/>
      <c r="AHB41" s="2"/>
      <c r="AHC41" s="3"/>
      <c r="AHD41" s="1"/>
      <c r="AHE41" s="2"/>
      <c r="AHF41" s="2"/>
      <c r="AHG41" s="2"/>
      <c r="AHH41" s="2"/>
      <c r="AHI41" s="2"/>
      <c r="AHJ41" s="3"/>
      <c r="AHK41" s="1"/>
      <c r="AHL41" s="2"/>
      <c r="AHM41" s="2"/>
      <c r="AHN41" s="2"/>
      <c r="AHO41" s="2"/>
      <c r="AHP41" s="2"/>
      <c r="AHQ41" s="3"/>
      <c r="AHR41" s="1"/>
      <c r="AHS41" s="2"/>
      <c r="AHT41" s="2"/>
      <c r="AHU41" s="2"/>
      <c r="AHV41" s="2"/>
      <c r="AHW41" s="2"/>
      <c r="AHX41" s="3"/>
      <c r="AHY41" s="1"/>
      <c r="AHZ41" s="2"/>
      <c r="AIA41" s="2"/>
      <c r="AIB41" s="2"/>
      <c r="AIC41" s="2"/>
      <c r="AID41" s="2"/>
      <c r="AIE41" s="3"/>
      <c r="AIF41" s="1"/>
      <c r="AIG41" s="2"/>
      <c r="AIH41" s="2"/>
      <c r="AII41" s="2"/>
      <c r="AIJ41" s="2"/>
      <c r="AIK41" s="2"/>
      <c r="AIL41" s="3"/>
      <c r="AIM41" s="1"/>
      <c r="AIN41" s="2"/>
      <c r="AIO41" s="2"/>
      <c r="AIP41" s="2"/>
      <c r="AIQ41" s="2"/>
      <c r="AIR41" s="2"/>
      <c r="AIS41" s="3"/>
      <c r="AIT41" s="1"/>
      <c r="AIU41" s="2"/>
      <c r="AIV41" s="2"/>
      <c r="AIW41" s="2"/>
      <c r="AIX41" s="2"/>
      <c r="AIY41" s="2"/>
      <c r="AIZ41" s="3"/>
      <c r="AJA41" s="1"/>
      <c r="AJB41" s="2"/>
      <c r="AJC41" s="2"/>
      <c r="AJD41" s="2"/>
      <c r="AJE41" s="2"/>
      <c r="AJF41" s="2"/>
      <c r="AJG41" s="3"/>
      <c r="AJH41" s="1"/>
      <c r="AJI41" s="2"/>
      <c r="AJJ41" s="2"/>
      <c r="AJK41" s="2"/>
      <c r="AJL41" s="2"/>
      <c r="AJM41" s="2"/>
      <c r="AJN41" s="3"/>
      <c r="AJO41" s="1"/>
      <c r="AJP41" s="2"/>
      <c r="AJQ41" s="2"/>
      <c r="AJR41" s="2"/>
      <c r="AJS41" s="2"/>
      <c r="AJT41" s="2"/>
      <c r="AJU41" s="3"/>
      <c r="AJV41" s="1"/>
      <c r="AJW41" s="2"/>
      <c r="AJX41" s="2"/>
      <c r="AJY41" s="2"/>
      <c r="AJZ41" s="2"/>
      <c r="AKA41" s="2"/>
      <c r="AKB41" s="3"/>
      <c r="AKC41" s="1"/>
      <c r="AKD41" s="2"/>
      <c r="AKE41" s="2"/>
      <c r="AKF41" s="2"/>
      <c r="AKG41" s="2"/>
      <c r="AKH41" s="2"/>
      <c r="AKI41" s="3"/>
      <c r="AKJ41" s="1"/>
      <c r="AKK41" s="2"/>
      <c r="AKL41" s="2"/>
      <c r="AKM41" s="2"/>
      <c r="AKN41" s="2"/>
      <c r="AKO41" s="2"/>
      <c r="AKP41" s="3"/>
      <c r="AKQ41" s="1"/>
      <c r="AKR41" s="2"/>
      <c r="AKS41" s="2"/>
      <c r="AKT41" s="2"/>
      <c r="AKU41" s="2"/>
      <c r="AKV41" s="2"/>
      <c r="AKW41" s="3"/>
      <c r="AKX41" s="1"/>
      <c r="AKY41" s="2"/>
      <c r="AKZ41" s="2"/>
      <c r="ALA41" s="2"/>
      <c r="ALB41" s="2"/>
      <c r="ALC41" s="2"/>
      <c r="ALD41" s="3"/>
      <c r="ALE41" s="1"/>
      <c r="ALF41" s="2"/>
      <c r="ALG41" s="2"/>
      <c r="ALH41" s="2"/>
      <c r="ALI41" s="2"/>
      <c r="ALJ41" s="2"/>
      <c r="ALK41" s="3"/>
      <c r="ALL41" s="1"/>
      <c r="ALM41" s="2"/>
      <c r="ALN41" s="2"/>
      <c r="ALO41" s="2"/>
      <c r="ALP41" s="2"/>
      <c r="ALQ41" s="2"/>
      <c r="ALR41" s="3"/>
      <c r="ALS41" s="1"/>
      <c r="ALT41" s="2"/>
      <c r="ALU41" s="2"/>
      <c r="ALV41" s="2"/>
      <c r="ALW41" s="2"/>
      <c r="ALX41" s="2"/>
      <c r="ALY41" s="3"/>
      <c r="ALZ41" s="1"/>
      <c r="AMA41" s="2"/>
      <c r="AMB41" s="2"/>
      <c r="AMC41" s="2"/>
      <c r="AMD41" s="2"/>
      <c r="AME41" s="2"/>
      <c r="AMF41" s="3"/>
      <c r="AMG41" s="1"/>
      <c r="AMH41" s="2"/>
      <c r="AMI41" s="2"/>
      <c r="AMJ41" s="2"/>
      <c r="AMK41" s="2"/>
      <c r="AML41" s="2"/>
      <c r="AMM41" s="3"/>
      <c r="AMN41" s="1"/>
      <c r="AMO41" s="2"/>
      <c r="AMP41" s="2"/>
      <c r="AMQ41" s="2"/>
      <c r="AMR41" s="2"/>
      <c r="AMS41" s="2"/>
      <c r="AMT41" s="3"/>
      <c r="AMU41" s="1"/>
      <c r="AMV41" s="2"/>
      <c r="AMW41" s="2"/>
      <c r="AMX41" s="2"/>
      <c r="AMY41" s="2"/>
      <c r="AMZ41" s="2"/>
      <c r="ANA41" s="3"/>
      <c r="ANB41" s="1"/>
      <c r="ANC41" s="2"/>
      <c r="AND41" s="2"/>
      <c r="ANE41" s="2"/>
      <c r="ANF41" s="2"/>
      <c r="ANG41" s="2"/>
      <c r="ANH41" s="3"/>
      <c r="ANI41" s="1"/>
      <c r="ANJ41" s="2"/>
      <c r="ANK41" s="2"/>
      <c r="ANL41" s="2"/>
      <c r="ANM41" s="2"/>
      <c r="ANN41" s="2"/>
      <c r="ANO41" s="3"/>
      <c r="ANP41" s="1"/>
      <c r="ANQ41" s="2"/>
      <c r="ANR41" s="2"/>
      <c r="ANS41" s="2"/>
      <c r="ANT41" s="2"/>
      <c r="ANU41" s="2"/>
      <c r="ANV41" s="3"/>
      <c r="ANW41" s="1"/>
      <c r="ANX41" s="2"/>
      <c r="ANY41" s="2"/>
      <c r="ANZ41" s="2"/>
      <c r="AOA41" s="2"/>
      <c r="AOB41" s="2"/>
      <c r="AOC41" s="3"/>
      <c r="AOD41" s="1"/>
      <c r="AOE41" s="2"/>
      <c r="AOF41" s="2"/>
      <c r="AOG41" s="2"/>
      <c r="AOH41" s="2"/>
      <c r="AOI41" s="2"/>
      <c r="AOJ41" s="3"/>
      <c r="AOK41" s="1"/>
      <c r="AOL41" s="2"/>
      <c r="AOM41" s="2"/>
      <c r="AON41" s="2"/>
      <c r="AOO41" s="2"/>
      <c r="AOP41" s="2"/>
      <c r="AOQ41" s="3"/>
      <c r="AOR41" s="1"/>
      <c r="AOS41" s="2"/>
      <c r="AOT41" s="2"/>
      <c r="AOU41" s="2"/>
      <c r="AOV41" s="2"/>
      <c r="AOW41" s="2"/>
      <c r="AOX41" s="3"/>
      <c r="AOY41" s="1"/>
      <c r="AOZ41" s="2"/>
      <c r="APA41" s="2"/>
      <c r="APB41" s="2"/>
      <c r="APC41" s="2"/>
      <c r="APD41" s="2"/>
      <c r="APE41" s="3"/>
      <c r="APF41" s="1"/>
      <c r="APG41" s="2"/>
      <c r="APH41" s="2"/>
      <c r="API41" s="2"/>
      <c r="APJ41" s="2"/>
      <c r="APK41" s="2"/>
      <c r="APL41" s="3"/>
      <c r="APM41" s="1"/>
      <c r="APN41" s="2"/>
      <c r="APO41" s="2"/>
      <c r="APP41" s="2"/>
      <c r="APQ41" s="2"/>
      <c r="APR41" s="2"/>
      <c r="APS41" s="3"/>
      <c r="APT41" s="1"/>
      <c r="APU41" s="2"/>
      <c r="APV41" s="2"/>
      <c r="APW41" s="2"/>
      <c r="APX41" s="2"/>
      <c r="APY41" s="2"/>
      <c r="APZ41" s="3"/>
      <c r="AQA41" s="1"/>
      <c r="AQB41" s="2"/>
      <c r="AQC41" s="2"/>
      <c r="AQD41" s="2"/>
      <c r="AQE41" s="2"/>
      <c r="AQF41" s="2"/>
      <c r="AQG41" s="3"/>
    </row>
    <row r="42" spans="1:1125" ht="39.75" customHeight="1" thickBot="1">
      <c r="A42" s="228" t="s">
        <v>17</v>
      </c>
      <c r="B42" s="229"/>
      <c r="C42" s="229"/>
      <c r="D42" s="229"/>
      <c r="E42" s="230"/>
      <c r="F42" s="231">
        <f>U3</f>
        <v>365</v>
      </c>
      <c r="G42" s="232"/>
      <c r="H42" s="232"/>
      <c r="I42" s="232"/>
      <c r="J42" s="232"/>
      <c r="K42" s="233"/>
      <c r="L42" s="148" t="s">
        <v>104</v>
      </c>
      <c r="M42" s="169" t="s">
        <v>105</v>
      </c>
      <c r="N42" s="169"/>
      <c r="O42" s="169"/>
      <c r="P42" s="178">
        <f>U3</f>
        <v>365</v>
      </c>
      <c r="Q42" s="161"/>
      <c r="R42" s="161"/>
      <c r="S42" s="161" t="s">
        <v>106</v>
      </c>
      <c r="T42" s="161"/>
      <c r="U42" s="161"/>
      <c r="V42" s="161" t="str">
        <f>IF(V43="達成",IF(COUNTIF(F36:AQG36,"F")=0,"達成","未達"),"未達")</f>
        <v>未達</v>
      </c>
      <c r="W42" s="163"/>
      <c r="X42" s="61"/>
      <c r="Y42" s="147"/>
      <c r="Z42" s="144" t="s">
        <v>121</v>
      </c>
      <c r="AA42" s="143"/>
      <c r="AB42" s="143"/>
      <c r="AC42" s="143"/>
      <c r="AD42" s="143"/>
      <c r="AE42" s="143"/>
      <c r="AF42" s="138"/>
      <c r="AG42" s="143"/>
      <c r="AH42" s="143"/>
      <c r="AI42" s="143"/>
      <c r="AJ42" s="143"/>
      <c r="AK42" s="138"/>
      <c r="AL42" s="140"/>
      <c r="AM42" s="140"/>
      <c r="AN42" s="140"/>
      <c r="AO42" s="140"/>
      <c r="AP42" s="140"/>
      <c r="AQ42" s="140"/>
      <c r="AR42" s="140"/>
      <c r="AS42" s="140"/>
      <c r="AT42" s="140"/>
      <c r="AU42" s="140"/>
      <c r="AV42" s="140"/>
      <c r="AW42" s="140"/>
      <c r="AX42" s="140"/>
      <c r="AY42" s="140"/>
      <c r="AZ42" s="140"/>
      <c r="BA42" s="140"/>
      <c r="BB42" s="141"/>
      <c r="BC42" s="148" t="s">
        <v>112</v>
      </c>
      <c r="BD42" s="222" t="s">
        <v>116</v>
      </c>
      <c r="BE42" s="142" t="str">
        <f>IF(OR(MONTH($L$3)=1,MONTH($L$3)=2,MONTH($L$3)=3),YEAR($L$3)-1&amp;"年度",YEAR($L$3)&amp;"年度")</f>
        <v>2025年度</v>
      </c>
      <c r="BF42" s="127" t="str">
        <f>IF($U$47=TRUE,"４月","")</f>
        <v>４月</v>
      </c>
      <c r="BG42" s="127" t="str">
        <f>IF($V$47=TRUE,"５月","")</f>
        <v>５月</v>
      </c>
      <c r="BH42" s="127" t="str">
        <f>IF($W$47=TRUE,"６月","")</f>
        <v>６月</v>
      </c>
      <c r="BI42" s="127" t="str">
        <f>IF($X$47=TRUE,"７月","")</f>
        <v>７月</v>
      </c>
      <c r="BJ42" s="127" t="str">
        <f>IF($U$49=TRUE,"８月","")</f>
        <v>８月</v>
      </c>
      <c r="BK42" s="127" t="str">
        <f>IF($V$49=TRUE,"９月","")</f>
        <v>９月</v>
      </c>
      <c r="BL42" s="127" t="str">
        <f>IF($W$49=TRUE,"１０月","")</f>
        <v>１０月</v>
      </c>
      <c r="BM42" s="127" t="str">
        <f>IF(X49=TRUE,"１１月","")</f>
        <v>１１月</v>
      </c>
      <c r="BN42" s="127" t="str">
        <f>IF($U$51=TRUE,"１２月","")</f>
        <v>１２月</v>
      </c>
      <c r="BO42" s="127" t="str">
        <f>IF($V$51=TRUE,"１月","")</f>
        <v>１月</v>
      </c>
      <c r="BP42" s="127" t="str">
        <f>IF($W$51=TRUE,"２月","")</f>
        <v>２月</v>
      </c>
      <c r="BQ42" s="126" t="str">
        <f>IF($X$51=TRUE,"３月","")</f>
        <v>３月</v>
      </c>
      <c r="BR42" s="148" t="s">
        <v>112</v>
      </c>
      <c r="BS42" s="151" t="s">
        <v>117</v>
      </c>
      <c r="BT42" s="142" t="str">
        <f>IF(OR(MONTH($L$3)=1,MONTH($L$3)=2,MONTH($L$3)=3),YEAR($L$3)&amp;"年度",YEAR($L$3)+1&amp;"年度")</f>
        <v>2026年度</v>
      </c>
      <c r="BU42" s="127" t="str">
        <f>IF($U$57=TRUE,"４月","")</f>
        <v/>
      </c>
      <c r="BV42" s="127" t="str">
        <f>IF($V$57=TRUE,"5月","")</f>
        <v/>
      </c>
      <c r="BW42" s="127" t="str">
        <f>IF($W$57=TRUE,"6月","")</f>
        <v/>
      </c>
      <c r="BX42" s="127" t="str">
        <f>IF($X$57=TRUE,"7月","")</f>
        <v/>
      </c>
      <c r="BY42" s="127" t="str">
        <f>IF($U$59=TRUE,"８月","")</f>
        <v/>
      </c>
      <c r="BZ42" s="127" t="str">
        <f>IF($V$59=TRUE,"９月","")</f>
        <v/>
      </c>
      <c r="CA42" s="127" t="str">
        <f>IF($W$59=TRUE,"１０月","")</f>
        <v/>
      </c>
      <c r="CB42" s="127" t="str">
        <f>IF($X$59=TRUE,"１１月","")</f>
        <v/>
      </c>
      <c r="CC42" s="127" t="str">
        <f>IF($U$61=TRUE,"１２月","")</f>
        <v/>
      </c>
      <c r="CD42" s="127" t="str">
        <f>IF($V$61=TRUE,"１月","")</f>
        <v/>
      </c>
      <c r="CE42" s="127" t="str">
        <f>IF($W$61=TRUE,"２月","")</f>
        <v/>
      </c>
      <c r="CF42" s="126" t="str">
        <f>IF($X$61=TRUE,"３月","")</f>
        <v/>
      </c>
      <c r="CG42" s="148" t="s">
        <v>112</v>
      </c>
      <c r="CH42" s="154" t="s">
        <v>118</v>
      </c>
      <c r="CI42" s="142" t="str">
        <f>IF(OR(MONTH($L$3)=1,MONTH($L$3)=2,MONTH($L$3)=3),YEAR($L$3)+1&amp;"年度",YEAR($L$3)+2&amp;"年度")</f>
        <v>2027年度</v>
      </c>
      <c r="CJ42" s="127" t="str">
        <f>IF($U$67=TRUE,"４月","")</f>
        <v/>
      </c>
      <c r="CK42" s="127" t="str">
        <f>IF($V$67=TRUE,"５月","")</f>
        <v/>
      </c>
      <c r="CL42" s="127" t="str">
        <f>IF($W$67=TRUE,"６月","")</f>
        <v/>
      </c>
      <c r="CM42" s="127" t="str">
        <f>IF($X$67=TRUE,"７月","")</f>
        <v/>
      </c>
      <c r="CN42" s="127" t="str">
        <f>IF($U$69=TRUE,"８月","")</f>
        <v/>
      </c>
      <c r="CO42" s="127" t="str">
        <f>IF($V$69=TRUE,"９月","")</f>
        <v/>
      </c>
      <c r="CP42" s="127" t="str">
        <f>IF($W$69=TRUE,"１０月","")</f>
        <v/>
      </c>
      <c r="CQ42" s="127" t="str">
        <f>IF($X$69=TRUE,"１１月","")</f>
        <v/>
      </c>
      <c r="CR42" s="127" t="str">
        <f>IF($U$71=TRUE,"１２月","")</f>
        <v/>
      </c>
      <c r="CS42" s="127" t="str">
        <f>IF($V$71=TRUE,"１月","")</f>
        <v/>
      </c>
      <c r="CT42" s="127" t="str">
        <f>IF($W$71=TRUE,"２月","")</f>
        <v/>
      </c>
      <c r="CU42" s="138" t="str">
        <f>IF($X$71=TRUE,"３月","")</f>
        <v/>
      </c>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c r="IU42" s="61"/>
      <c r="IV42" s="61"/>
      <c r="IW42" s="61"/>
      <c r="IX42" s="61"/>
      <c r="IY42" s="61"/>
      <c r="IZ42" s="61"/>
      <c r="JA42" s="61"/>
      <c r="JB42" s="61"/>
      <c r="JC42" s="61"/>
      <c r="JD42" s="61"/>
      <c r="JE42" s="61"/>
      <c r="JF42" s="61"/>
      <c r="JG42" s="61"/>
      <c r="JH42" s="61"/>
      <c r="JI42" s="61"/>
      <c r="JJ42" s="61"/>
      <c r="JK42" s="61"/>
      <c r="JL42" s="61"/>
      <c r="JM42" s="61"/>
      <c r="JN42" s="61"/>
      <c r="JO42" s="61"/>
      <c r="JP42" s="61"/>
      <c r="JQ42" s="61"/>
      <c r="JR42" s="61"/>
      <c r="JS42" s="61"/>
      <c r="JT42" s="61"/>
      <c r="JU42" s="61"/>
      <c r="JV42" s="61"/>
      <c r="JW42" s="61"/>
      <c r="JX42" s="61"/>
      <c r="JY42" s="61"/>
      <c r="JZ42" s="61"/>
      <c r="KA42" s="61"/>
      <c r="KB42" s="61"/>
      <c r="KC42" s="61"/>
      <c r="KD42" s="61"/>
      <c r="KE42" s="61"/>
      <c r="KF42" s="61"/>
      <c r="KG42" s="61"/>
      <c r="KH42" s="61"/>
      <c r="KI42" s="61"/>
      <c r="KJ42" s="61"/>
      <c r="KK42" s="61"/>
      <c r="KL42" s="61"/>
      <c r="KM42" s="61"/>
      <c r="KN42" s="61"/>
      <c r="KO42" s="61"/>
      <c r="KP42" s="61"/>
      <c r="KQ42" s="61"/>
      <c r="KR42" s="61"/>
      <c r="KS42" s="61"/>
      <c r="KT42" s="61"/>
      <c r="KU42" s="61"/>
      <c r="KV42" s="61"/>
      <c r="KW42" s="61"/>
      <c r="KX42" s="61"/>
      <c r="KY42" s="61"/>
      <c r="KZ42" s="61"/>
      <c r="LA42" s="61"/>
      <c r="LB42" s="61"/>
      <c r="LC42" s="61"/>
      <c r="LD42" s="61"/>
      <c r="LE42" s="61"/>
      <c r="LF42" s="61"/>
      <c r="LG42" s="61"/>
      <c r="LH42" s="61"/>
      <c r="LI42" s="61"/>
      <c r="LJ42" s="61"/>
      <c r="LK42" s="61"/>
      <c r="LL42" s="61"/>
      <c r="LM42" s="61"/>
      <c r="LN42" s="61"/>
      <c r="LO42" s="61"/>
      <c r="LP42" s="61"/>
      <c r="LQ42" s="61"/>
      <c r="LR42" s="61"/>
      <c r="LS42" s="61"/>
      <c r="LT42" s="61"/>
      <c r="LU42" s="61"/>
      <c r="LV42" s="61"/>
      <c r="LW42" s="61"/>
      <c r="LX42" s="61"/>
      <c r="LY42" s="61"/>
      <c r="LZ42" s="61"/>
      <c r="MA42" s="61"/>
      <c r="MB42" s="61"/>
      <c r="MC42" s="61"/>
      <c r="MD42" s="61"/>
      <c r="ME42" s="61"/>
      <c r="MF42" s="61"/>
      <c r="MG42" s="61"/>
      <c r="MH42" s="61"/>
      <c r="MI42" s="61"/>
      <c r="MJ42" s="61"/>
      <c r="MK42" s="61"/>
      <c r="ML42" s="61"/>
      <c r="MM42" s="61"/>
      <c r="MN42" s="61"/>
      <c r="MO42" s="61"/>
      <c r="MP42" s="61"/>
      <c r="MQ42" s="61"/>
      <c r="MR42" s="61"/>
      <c r="MS42" s="61"/>
      <c r="MT42" s="61"/>
      <c r="MU42" s="61"/>
      <c r="MV42" s="61"/>
      <c r="MW42" s="61"/>
      <c r="MX42" s="61"/>
      <c r="MY42" s="61"/>
      <c r="MZ42" s="61"/>
      <c r="NA42" s="61"/>
      <c r="NB42" s="61"/>
      <c r="NC42" s="61"/>
      <c r="ND42" s="61"/>
      <c r="NE42" s="61"/>
      <c r="NF42" s="61"/>
      <c r="NG42" s="61"/>
      <c r="NH42" s="61"/>
      <c r="NI42" s="61"/>
      <c r="NJ42" s="61"/>
      <c r="NK42" s="61"/>
      <c r="NL42" s="61"/>
    </row>
    <row r="43" spans="1:1125" ht="39.75" customHeight="1" thickBot="1">
      <c r="A43" s="228" t="s">
        <v>122</v>
      </c>
      <c r="B43" s="229"/>
      <c r="C43" s="229"/>
      <c r="D43" s="229"/>
      <c r="E43" s="230"/>
      <c r="F43" s="231">
        <f>COUNTIF(F33:AQG33,"休")</f>
        <v>114</v>
      </c>
      <c r="G43" s="234"/>
      <c r="H43" s="234"/>
      <c r="I43" s="234"/>
      <c r="J43" s="234"/>
      <c r="K43" s="235"/>
      <c r="L43" s="149"/>
      <c r="M43" s="168" t="s">
        <v>124</v>
      </c>
      <c r="N43" s="168"/>
      <c r="O43" s="168"/>
      <c r="P43" s="179">
        <f ca="1">COUNTIF(F34:INDIRECT(ADDRESS(34, MATCH(L4, 9:9, 0), 4)),"休")</f>
        <v>0</v>
      </c>
      <c r="Q43" s="162"/>
      <c r="R43" s="162"/>
      <c r="S43" s="162" t="s">
        <v>107</v>
      </c>
      <c r="T43" s="162"/>
      <c r="U43" s="162"/>
      <c r="V43" s="162" t="str">
        <f>IF(AND(P53=FALSE,P63=FALSE,P73=FALSE),"達成","未達")</f>
        <v>未達</v>
      </c>
      <c r="W43" s="164"/>
      <c r="X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139"/>
      <c r="BC43" s="149"/>
      <c r="BD43" s="223"/>
      <c r="BE43" s="130" t="s">
        <v>110</v>
      </c>
      <c r="BF43" s="128">
        <f>IF($U$47=TRUE,F47*100,"")</f>
        <v>0</v>
      </c>
      <c r="BG43" s="128">
        <f>IF($V$47=TRUE,$G$47*100,"")</f>
        <v>0</v>
      </c>
      <c r="BH43" s="128">
        <f>IF($W$47=TRUE,$H$47*100,"")</f>
        <v>0</v>
      </c>
      <c r="BI43" s="128">
        <f>IF($X$47=TRUE,$I$47*100,"")</f>
        <v>0</v>
      </c>
      <c r="BJ43" s="124">
        <f>IF($U$49=TRUE,$F$49*100,"")</f>
        <v>0</v>
      </c>
      <c r="BK43" s="124">
        <f>IF($V$49=TRUE,$G$49*100,"")</f>
        <v>0</v>
      </c>
      <c r="BL43" s="124">
        <f>IF($W$49=TRUE,$H$49*100,"")</f>
        <v>0</v>
      </c>
      <c r="BM43" s="124">
        <f>IF(X49=TRUE,I49*100,"")</f>
        <v>0</v>
      </c>
      <c r="BN43" s="124">
        <f>IF($U$51=TRUE,$F$51*100,"")</f>
        <v>0</v>
      </c>
      <c r="BO43" s="124">
        <f>IF($V$51=TRUE,$G$51*100,"")</f>
        <v>0</v>
      </c>
      <c r="BP43" s="124">
        <f>IF($W$51=TRUE,$H$51*100,"")</f>
        <v>0</v>
      </c>
      <c r="BQ43" s="125">
        <f>IF($X$51=TRUE,$I$51*100,"")</f>
        <v>0</v>
      </c>
      <c r="BR43" s="149"/>
      <c r="BS43" s="152"/>
      <c r="BT43" s="130" t="s">
        <v>110</v>
      </c>
      <c r="BU43" s="128" t="str">
        <f>IF($U$57=TRUE,$F$57*100,"")</f>
        <v/>
      </c>
      <c r="BV43" s="128" t="str">
        <f>IF($V$57=TRUE,$G$57*100,"")</f>
        <v/>
      </c>
      <c r="BW43" s="128" t="str">
        <f>IF($W$57=TRUE,$H$57*100,"")</f>
        <v/>
      </c>
      <c r="BX43" s="128" t="str">
        <f>IF($X$57=TRUE,$I$57*100,"")</f>
        <v/>
      </c>
      <c r="BY43" s="128" t="str">
        <f>IF($U$59=TRUE,$F$59*100,"")</f>
        <v/>
      </c>
      <c r="BZ43" s="128" t="str">
        <f>IF($V$59=TRUE,$G$59*100,"")</f>
        <v/>
      </c>
      <c r="CA43" s="128" t="str">
        <f>IF($W$59=TRUE,$H$59*100,"")</f>
        <v/>
      </c>
      <c r="CB43" s="128" t="str">
        <f>IF($X$59=TRUE,$I$59*100,"")</f>
        <v/>
      </c>
      <c r="CC43" s="128" t="str">
        <f>IF($U$61=TRUE,$F$61*100,"")</f>
        <v/>
      </c>
      <c r="CD43" s="124" t="str">
        <f>IF($V$61=TRUE,$G$61*100,"")</f>
        <v/>
      </c>
      <c r="CE43" s="124" t="str">
        <f>IF($W$61=TRUE,$H$61*100,"")</f>
        <v/>
      </c>
      <c r="CF43" s="125" t="str">
        <f>IF($X$61=TRUE,$I$61*100,"")</f>
        <v/>
      </c>
      <c r="CG43" s="149"/>
      <c r="CH43" s="155"/>
      <c r="CI43" s="130" t="s">
        <v>110</v>
      </c>
      <c r="CJ43" s="128" t="str">
        <f>IF($U$67=TRUE,$F$67*100,"")</f>
        <v/>
      </c>
      <c r="CK43" s="128" t="str">
        <f>IF($V$67=TRUE,$G$67*100,"")</f>
        <v/>
      </c>
      <c r="CL43" s="128" t="str">
        <f>IF($W$67=TRUE,$H$67*100,"")</f>
        <v/>
      </c>
      <c r="CM43" s="128" t="str">
        <f>IF($X$67=TRUE,$I$67*100,"")</f>
        <v/>
      </c>
      <c r="CN43" s="124" t="str">
        <f>IF($U$69=TRUE,$F$69*100,"")</f>
        <v/>
      </c>
      <c r="CO43" s="124" t="str">
        <f>IF($V$69=TRUE,$G$69*100,"")</f>
        <v/>
      </c>
      <c r="CP43" s="124" t="str">
        <f>IF($W$69=TRUE,$H$69*100,"")</f>
        <v/>
      </c>
      <c r="CQ43" s="124" t="str">
        <f>IF($X$69=TRUE,$I$69*100,"")</f>
        <v/>
      </c>
      <c r="CR43" s="124" t="str">
        <f>IF($U$71=TRUE,$F$71*100,"")</f>
        <v/>
      </c>
      <c r="CS43" s="124" t="str">
        <f>IF($V$71=TRUE,$G$71*100,"")</f>
        <v/>
      </c>
      <c r="CT43" s="124" t="str">
        <f>IF($W$71=TRUE,$H$71*100,"")</f>
        <v/>
      </c>
      <c r="CU43" s="125" t="str">
        <f>IF($X$71=TRUE,$I$71*100,"")</f>
        <v/>
      </c>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c r="HN43" s="61"/>
      <c r="HO43" s="61"/>
      <c r="HP43" s="61"/>
      <c r="HQ43" s="61"/>
      <c r="HR43" s="61"/>
      <c r="HS43" s="61"/>
      <c r="HT43" s="61"/>
      <c r="HU43" s="61"/>
      <c r="HV43" s="61"/>
      <c r="HW43" s="61"/>
      <c r="HX43" s="61"/>
      <c r="HY43" s="61"/>
      <c r="HZ43" s="61"/>
      <c r="IA43" s="61"/>
      <c r="IB43" s="61"/>
      <c r="IC43" s="61"/>
      <c r="ID43" s="61"/>
      <c r="IE43" s="61"/>
      <c r="IF43" s="61"/>
      <c r="IG43" s="61"/>
      <c r="IH43" s="61"/>
      <c r="II43" s="61"/>
      <c r="IJ43" s="61"/>
      <c r="IK43" s="61"/>
      <c r="IL43" s="61"/>
      <c r="IM43" s="61"/>
      <c r="IN43" s="61"/>
      <c r="IO43" s="61"/>
      <c r="IP43" s="61"/>
      <c r="IQ43" s="61"/>
      <c r="IR43" s="61"/>
      <c r="IS43" s="61"/>
      <c r="IT43" s="61"/>
      <c r="IU43" s="61"/>
      <c r="IV43" s="61"/>
      <c r="IW43" s="61"/>
      <c r="IX43" s="61"/>
      <c r="IY43" s="61"/>
      <c r="IZ43" s="61"/>
      <c r="JA43" s="61"/>
      <c r="JB43" s="61"/>
      <c r="JC43" s="61"/>
      <c r="JD43" s="61"/>
      <c r="JE43" s="61"/>
      <c r="JF43" s="61"/>
      <c r="JG43" s="61"/>
      <c r="JH43" s="61"/>
      <c r="JI43" s="61"/>
      <c r="JJ43" s="61"/>
      <c r="JK43" s="61"/>
      <c r="JL43" s="61"/>
      <c r="JM43" s="61"/>
      <c r="JN43" s="61"/>
      <c r="JO43" s="61"/>
      <c r="JP43" s="61"/>
      <c r="JQ43" s="61"/>
      <c r="JR43" s="61"/>
      <c r="JS43" s="61"/>
      <c r="JT43" s="61"/>
      <c r="JU43" s="61"/>
      <c r="JV43" s="61"/>
      <c r="JW43" s="61"/>
      <c r="JX43" s="61"/>
      <c r="JY43" s="61"/>
      <c r="JZ43" s="61"/>
      <c r="KA43" s="61"/>
      <c r="KB43" s="61"/>
      <c r="KC43" s="61"/>
      <c r="KD43" s="61"/>
      <c r="KE43" s="61"/>
      <c r="KF43" s="61"/>
      <c r="KG43" s="61"/>
      <c r="KH43" s="61"/>
      <c r="KI43" s="61"/>
      <c r="KJ43" s="61"/>
      <c r="KK43" s="61"/>
      <c r="KL43" s="61"/>
      <c r="KM43" s="61"/>
      <c r="KN43" s="61"/>
      <c r="KO43" s="61"/>
      <c r="KP43" s="61"/>
      <c r="KQ43" s="61"/>
      <c r="KR43" s="61"/>
      <c r="KS43" s="61"/>
      <c r="KT43" s="61"/>
      <c r="KU43" s="61"/>
      <c r="KV43" s="61"/>
      <c r="KW43" s="61"/>
      <c r="KX43" s="61"/>
      <c r="KY43" s="61"/>
      <c r="KZ43" s="61"/>
      <c r="LA43" s="61"/>
      <c r="LB43" s="61"/>
      <c r="LC43" s="61"/>
      <c r="LD43" s="61"/>
      <c r="LE43" s="61"/>
      <c r="LF43" s="61"/>
      <c r="LG43" s="61"/>
      <c r="LH43" s="61"/>
      <c r="LI43" s="61"/>
      <c r="LJ43" s="61"/>
      <c r="LK43" s="61"/>
      <c r="LL43" s="61"/>
      <c r="LM43" s="61"/>
      <c r="LN43" s="61"/>
      <c r="LO43" s="61"/>
      <c r="LP43" s="61"/>
      <c r="LQ43" s="61"/>
      <c r="LR43" s="61"/>
      <c r="LS43" s="61"/>
      <c r="LT43" s="61"/>
      <c r="LU43" s="61"/>
      <c r="LV43" s="61"/>
      <c r="LW43" s="61"/>
      <c r="LX43" s="61"/>
      <c r="LY43" s="61"/>
      <c r="LZ43" s="61"/>
      <c r="MA43" s="61"/>
      <c r="MB43" s="61"/>
      <c r="MC43" s="61"/>
      <c r="MD43" s="61"/>
      <c r="ME43" s="61"/>
      <c r="MF43" s="61"/>
      <c r="MG43" s="61"/>
      <c r="MH43" s="61"/>
      <c r="MI43" s="61"/>
      <c r="MJ43" s="61"/>
      <c r="MK43" s="61"/>
      <c r="ML43" s="61"/>
      <c r="MM43" s="61"/>
      <c r="MN43" s="61"/>
      <c r="MO43" s="61"/>
      <c r="MP43" s="61"/>
      <c r="MQ43" s="61"/>
      <c r="MR43" s="61"/>
      <c r="MS43" s="61"/>
      <c r="MT43" s="61"/>
      <c r="MU43" s="61"/>
      <c r="MV43" s="61"/>
      <c r="MW43" s="61"/>
      <c r="MX43" s="61"/>
      <c r="MY43" s="61"/>
      <c r="MZ43" s="61"/>
      <c r="NA43" s="61"/>
      <c r="NB43" s="61"/>
      <c r="NC43" s="61"/>
      <c r="ND43" s="61"/>
      <c r="NE43" s="61"/>
      <c r="NF43" s="61"/>
      <c r="NG43" s="61"/>
      <c r="NH43" s="61"/>
      <c r="NI43" s="61"/>
      <c r="NJ43" s="61"/>
      <c r="NK43" s="61"/>
      <c r="NL43" s="61"/>
    </row>
    <row r="44" spans="1:1125" ht="39.75" customHeight="1" thickBot="1">
      <c r="A44" s="236" t="s">
        <v>123</v>
      </c>
      <c r="B44" s="237"/>
      <c r="C44" s="237"/>
      <c r="D44" s="237"/>
      <c r="E44" s="238"/>
      <c r="F44" s="234" t="str">
        <f>IF((F43/U3)&gt;=0.285,"通期週休２日以上","×")</f>
        <v>通期週休２日以上</v>
      </c>
      <c r="G44" s="234"/>
      <c r="H44" s="234"/>
      <c r="I44" s="234"/>
      <c r="J44" s="234"/>
      <c r="K44" s="235"/>
      <c r="L44" s="150"/>
      <c r="M44" s="160" t="s">
        <v>119</v>
      </c>
      <c r="N44" s="160"/>
      <c r="O44" s="160"/>
      <c r="P44" s="180" t="str">
        <f ca="1">ROUND(($P$43/$P$42),3)*100&amp;"％"</f>
        <v>0％</v>
      </c>
      <c r="Q44" s="180"/>
      <c r="R44" s="180"/>
      <c r="S44" s="160" t="s">
        <v>108</v>
      </c>
      <c r="T44" s="160"/>
      <c r="U44" s="160"/>
      <c r="V44" s="160" t="str">
        <f ca="1">IF(ROUND(($P$43/$P$42)&gt;=0.285,3),"達成","未達")</f>
        <v>未達</v>
      </c>
      <c r="W44" s="165"/>
      <c r="X44" s="117"/>
      <c r="Y44" s="145"/>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139"/>
      <c r="BC44" s="150"/>
      <c r="BD44" s="224"/>
      <c r="BE44" s="131" t="s">
        <v>111</v>
      </c>
      <c r="BF44" s="129" t="str">
        <f>IF($U$47=TRUE,P47,"")</f>
        <v>NO</v>
      </c>
      <c r="BG44" s="129" t="str">
        <f>IF($V$47=TRUE,$Q$47,"")</f>
        <v>NO</v>
      </c>
      <c r="BH44" s="129" t="str">
        <f>IF($W$47=TRUE,$R$47,"")</f>
        <v>NO</v>
      </c>
      <c r="BI44" s="129" t="str">
        <f>IF($X$47=TRUE,$S$47,"")</f>
        <v>NO</v>
      </c>
      <c r="BJ44" s="136" t="str">
        <f>IF($U$49=TRUE,$P$49,"")</f>
        <v>NO</v>
      </c>
      <c r="BK44" s="136" t="str">
        <f>IF($V$49=TRUE,$Q$49,"")</f>
        <v>NO</v>
      </c>
      <c r="BL44" s="136" t="str">
        <f>IF($W$49=TRUE,$R$49,"")</f>
        <v>NO</v>
      </c>
      <c r="BM44" s="136" t="str">
        <f>IF(X49=TRUE,S49,"")</f>
        <v>NO</v>
      </c>
      <c r="BN44" s="136" t="str">
        <f>IF($U$51=TRUE,$P$51,"")</f>
        <v>NO</v>
      </c>
      <c r="BO44" s="136" t="str">
        <f>IF($V$51=TRUE,$Q$51,"")</f>
        <v>NO</v>
      </c>
      <c r="BP44" s="136" t="str">
        <f>IF($W$51=TRUE,$R$51,"")</f>
        <v>NO</v>
      </c>
      <c r="BQ44" s="137" t="str">
        <f>IF($X$51=TRUE,$S$51,"")</f>
        <v>NO</v>
      </c>
      <c r="BR44" s="150"/>
      <c r="BS44" s="153"/>
      <c r="BT44" s="131" t="s">
        <v>103</v>
      </c>
      <c r="BU44" s="129" t="str">
        <f>IF($U$57=TRUE,$P$57,"")</f>
        <v/>
      </c>
      <c r="BV44" s="129" t="str">
        <f>IF($V$57=TRUE,$Q$57,"")</f>
        <v/>
      </c>
      <c r="BW44" s="129" t="str">
        <f>IF($W$57=TRUE,$R$57,"")</f>
        <v/>
      </c>
      <c r="BX44" s="129" t="str">
        <f>IF($X$57=TRUE,$S$57,"")</f>
        <v/>
      </c>
      <c r="BY44" s="129" t="str">
        <f>IF($U$59=TRUE,$P$59,"")</f>
        <v/>
      </c>
      <c r="BZ44" s="129" t="str">
        <f>IF($V$59=TRUE,$Q$59,"")</f>
        <v/>
      </c>
      <c r="CA44" s="129" t="str">
        <f>IF($W$59=TRUE,$R$59,"")</f>
        <v/>
      </c>
      <c r="CB44" s="129" t="str">
        <f>IF($X$59=TRUE,$S$59,"")</f>
        <v/>
      </c>
      <c r="CC44" s="129" t="str">
        <f>IF($U$61=TRUE,$P$61,"")</f>
        <v/>
      </c>
      <c r="CD44" s="136" t="str">
        <f>IF($V$61=TRUE,$Q$61,"")</f>
        <v/>
      </c>
      <c r="CE44" s="136" t="str">
        <f>IF($W$61=TRUE,$R$61,"")</f>
        <v/>
      </c>
      <c r="CF44" s="137" t="str">
        <f>IF($X$61=TRUE,$S$61,"")</f>
        <v/>
      </c>
      <c r="CG44" s="150"/>
      <c r="CH44" s="156"/>
      <c r="CI44" s="131" t="s">
        <v>103</v>
      </c>
      <c r="CJ44" s="129" t="str">
        <f>IF($U$67=TRUE,$P$67,"")</f>
        <v/>
      </c>
      <c r="CK44" s="129" t="str">
        <f>IF($V$67=TRUE,Q67,"")</f>
        <v/>
      </c>
      <c r="CL44" s="129" t="str">
        <f>IF($W$67=TRUE,$R$67,"")</f>
        <v/>
      </c>
      <c r="CM44" s="129" t="str">
        <f>IF($X$67=TRUE,$S$67,"")</f>
        <v/>
      </c>
      <c r="CN44" s="136" t="str">
        <f>IF($U$69=TRUE,$P$69,"")</f>
        <v/>
      </c>
      <c r="CO44" s="136" t="str">
        <f>IF($V$69=TRUE,$Q$69,"")</f>
        <v/>
      </c>
      <c r="CP44" s="136" t="str">
        <f>IF($W$69=TRUE,$R$69,"")</f>
        <v/>
      </c>
      <c r="CQ44" s="136" t="str">
        <f>IF($X$69=TRUE,$S$69,"")</f>
        <v/>
      </c>
      <c r="CR44" s="136" t="str">
        <f>IF($U$71=TRUE,$P$71,"")</f>
        <v/>
      </c>
      <c r="CS44" s="136" t="str">
        <f>IF($V$71=TRUE,$Q$71,"")</f>
        <v/>
      </c>
      <c r="CT44" s="136" t="str">
        <f>IF($W$71=TRUE,$R$71,"")</f>
        <v/>
      </c>
      <c r="CU44" s="137" t="str">
        <f>IF($X$71=TRUE,$S$71,"")</f>
        <v/>
      </c>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61"/>
      <c r="IQ44" s="61"/>
      <c r="IR44" s="61"/>
      <c r="IS44" s="61"/>
      <c r="IT44" s="61"/>
      <c r="IU44" s="61"/>
      <c r="IV44" s="61"/>
      <c r="IW44" s="61"/>
      <c r="IX44" s="61"/>
      <c r="IY44" s="61"/>
      <c r="IZ44" s="61"/>
      <c r="JA44" s="61"/>
      <c r="JB44" s="61"/>
      <c r="JC44" s="61"/>
      <c r="JD44" s="61"/>
      <c r="JE44" s="61"/>
      <c r="JF44" s="61"/>
      <c r="JG44" s="61"/>
      <c r="JH44" s="61"/>
      <c r="JI44" s="61"/>
      <c r="JJ44" s="61"/>
      <c r="JK44" s="61"/>
      <c r="JL44" s="61"/>
      <c r="JM44" s="61"/>
      <c r="JN44" s="61"/>
      <c r="JO44" s="61"/>
      <c r="JP44" s="61"/>
      <c r="JQ44" s="61"/>
      <c r="JR44" s="61"/>
      <c r="JS44" s="61"/>
      <c r="JT44" s="61"/>
      <c r="JU44" s="61"/>
      <c r="JV44" s="61"/>
      <c r="JW44" s="61"/>
      <c r="JX44" s="61"/>
      <c r="JY44" s="61"/>
      <c r="JZ44" s="61"/>
      <c r="KA44" s="61"/>
      <c r="KB44" s="61"/>
      <c r="KC44" s="61"/>
      <c r="KD44" s="61"/>
      <c r="KE44" s="61"/>
      <c r="KF44" s="61"/>
      <c r="KG44" s="61"/>
      <c r="KH44" s="61"/>
      <c r="KI44" s="61"/>
      <c r="KJ44" s="61"/>
      <c r="KK44" s="61"/>
      <c r="KL44" s="61"/>
      <c r="KM44" s="61"/>
      <c r="KN44" s="61"/>
      <c r="KO44" s="61"/>
      <c r="KP44" s="61"/>
      <c r="KQ44" s="61"/>
      <c r="KR44" s="61"/>
      <c r="KS44" s="61"/>
      <c r="KT44" s="61"/>
      <c r="KU44" s="61"/>
      <c r="KV44" s="61"/>
      <c r="KW44" s="61"/>
      <c r="KX44" s="61"/>
      <c r="KY44" s="61"/>
      <c r="KZ44" s="61"/>
      <c r="LA44" s="61"/>
      <c r="LB44" s="61"/>
      <c r="LC44" s="61"/>
      <c r="LD44" s="61"/>
      <c r="LE44" s="61"/>
      <c r="LF44" s="61"/>
      <c r="LG44" s="61"/>
      <c r="LH44" s="61"/>
      <c r="LI44" s="61"/>
      <c r="LJ44" s="61"/>
      <c r="LK44" s="61"/>
      <c r="LL44" s="61"/>
      <c r="LM44" s="61"/>
      <c r="LN44" s="61"/>
      <c r="LO44" s="61"/>
      <c r="LP44" s="61"/>
      <c r="LQ44" s="61"/>
      <c r="LR44" s="61"/>
      <c r="LS44" s="61"/>
      <c r="LT44" s="61"/>
      <c r="LU44" s="61"/>
      <c r="LV44" s="61"/>
      <c r="LW44" s="61"/>
      <c r="LX44" s="61"/>
      <c r="LY44" s="61"/>
      <c r="LZ44" s="61"/>
      <c r="MA44" s="61"/>
      <c r="MB44" s="61"/>
      <c r="MC44" s="61"/>
      <c r="MD44" s="61"/>
      <c r="ME44" s="61"/>
      <c r="MF44" s="61"/>
      <c r="MG44" s="61"/>
      <c r="MH44" s="61"/>
      <c r="MI44" s="61"/>
      <c r="MJ44" s="61"/>
      <c r="MK44" s="61"/>
      <c r="ML44" s="61"/>
      <c r="MM44" s="61"/>
      <c r="MN44" s="61"/>
      <c r="MO44" s="61"/>
      <c r="MP44" s="61"/>
      <c r="MQ44" s="61"/>
      <c r="MR44" s="61"/>
      <c r="MS44" s="61"/>
      <c r="MT44" s="61"/>
      <c r="MU44" s="61"/>
      <c r="MV44" s="61"/>
      <c r="MW44" s="61"/>
      <c r="MX44" s="61"/>
      <c r="MY44" s="61"/>
      <c r="MZ44" s="61"/>
      <c r="NA44" s="61"/>
      <c r="NB44" s="61"/>
      <c r="NC44" s="61"/>
      <c r="ND44" s="61"/>
      <c r="NE44" s="61"/>
      <c r="NF44" s="61"/>
      <c r="NG44" s="61"/>
      <c r="NH44" s="61"/>
      <c r="NI44" s="61"/>
      <c r="NJ44" s="61"/>
      <c r="NK44" s="61"/>
      <c r="NL44" s="61"/>
    </row>
    <row r="45" spans="1:1125" hidden="1" outlineLevel="1">
      <c r="I45" s="60" t="s">
        <v>101</v>
      </c>
      <c r="N45" s="60" t="s">
        <v>102</v>
      </c>
      <c r="S45" s="60" t="s">
        <v>103</v>
      </c>
      <c r="X45" s="116" t="s">
        <v>109</v>
      </c>
    </row>
    <row r="46" spans="1:1125" ht="14" hidden="1" outlineLevel="1">
      <c r="E46" s="60" t="s">
        <v>113</v>
      </c>
      <c r="F46" s="132" t="str">
        <f>IF(OR(MONTH($L$3)=1,MONTH($L$3)=2,MONTH($L$3)=3),YEAR($L$3)-1&amp;","&amp;"4",YEAR($L$3)&amp;","&amp;"4")</f>
        <v>2025,4</v>
      </c>
      <c r="G46" s="132" t="str">
        <f>IF(OR(MONTH($L$3)=1,MONTH($L$3)=2,MONTH($L$3)=3),YEAR($L$3)-1&amp;","&amp;"5",YEAR($L$3)&amp;","&amp;"5")</f>
        <v>2025,5</v>
      </c>
      <c r="H46" s="132" t="str">
        <f>IF(OR(MONTH($L$3)=1,MONTH($L$3)=2,MONTH($L$3)=3),YEAR($L$3)-1&amp;","&amp;"6",YEAR($L$3)&amp;","&amp;"6")</f>
        <v>2025,6</v>
      </c>
      <c r="I46" s="132" t="str">
        <f>IF(OR(MONTH($L$3)=1,MONTH($L$3)=2,MONTH($L$3)=3),YEAR($L$3)-1&amp;","&amp;"7",YEAR($L$3)&amp;","&amp;"7")</f>
        <v>2025,7</v>
      </c>
      <c r="J46" s="133"/>
      <c r="K46" s="132" t="str">
        <f>IF(OR(MONTH($L$3)=1,MONTH($L$3)=2,MONTH($L$3)=3),YEAR($L$3)-1&amp;","&amp;"4",YEAR($L$3)&amp;","&amp;"4")</f>
        <v>2025,4</v>
      </c>
      <c r="L46" s="132" t="str">
        <f>IF(OR(MONTH($L$3)=1,MONTH($L$3)=2,MONTH($L$3)=3),YEAR($L$3)-1&amp;","&amp;"5",YEAR($L$3)&amp;","&amp;"5")</f>
        <v>2025,5</v>
      </c>
      <c r="M46" s="132" t="str">
        <f>IF(OR(MONTH($L$3)=1,MONTH($L$3)=2,MONTH($L$3)=3),YEAR($L$3)-1&amp;","&amp;"6",YEAR($L$3)&amp;","&amp;"6")</f>
        <v>2025,6</v>
      </c>
      <c r="N46" s="132" t="str">
        <f>IF(OR(MONTH($L$3)=1,MONTH($L$3)=2,MONTH($L$3)=3),YEAR($L$3)-1&amp;","&amp;"7",YEAR($L$3)&amp;","&amp;"7")</f>
        <v>2025,7</v>
      </c>
      <c r="O46" s="133"/>
      <c r="P46" s="132" t="str">
        <f>IF(OR(MONTH($L$3)=1,MONTH($L$3)=2,MONTH($L$3)=3),YEAR($L$3)-1&amp;","&amp;"4",YEAR($L$3)&amp;","&amp;"4")</f>
        <v>2025,4</v>
      </c>
      <c r="Q46" s="132" t="str">
        <f>IF(OR(MONTH($L$3)=1,MONTH($L$3)=2,MONTH($L$3)=3),YEAR($L$3)-1&amp;","&amp;"5",YEAR($L$3)&amp;","&amp;"5")</f>
        <v>2025,5</v>
      </c>
      <c r="R46" s="132" t="str">
        <f>IF(OR(MONTH($L$3)=1,MONTH($L$3)=2,MONTH($L$3)=3),YEAR($L$3)-1&amp;","&amp;"6",YEAR($L$3)&amp;","&amp;"6")</f>
        <v>2025,6</v>
      </c>
      <c r="S46" s="132" t="str">
        <f>IF(OR(MONTH($L$3)=1,MONTH($L$3)=2,MONTH($L$3)=3),YEAR($L$3)-1&amp;","&amp;"7",YEAR($L$3)&amp;","&amp;"7")</f>
        <v>2025,7</v>
      </c>
      <c r="T46" s="133"/>
      <c r="U46" s="132" t="str">
        <f>IF(OR(MONTH($L$3)=1,MONTH($L$3)=2,MONTH($L$3)=3),YEAR($L$3)-1&amp;","&amp;"4",YEAR($L$3)&amp;","&amp;"4")</f>
        <v>2025,4</v>
      </c>
      <c r="V46" s="132" t="str">
        <f>IF(OR(MONTH($L$3)=1,MONTH($L$3)=2,MONTH($L$3)=3),YEAR($L$3)-1&amp;","&amp;"5",YEAR($L$3)&amp;","&amp;"5")</f>
        <v>2025,5</v>
      </c>
      <c r="W46" s="132" t="str">
        <f>IF(OR(MONTH($L$3)=1,MONTH($L$3)=2,MONTH($L$3)=3),YEAR($L$3)-1&amp;","&amp;"6",YEAR($L$3)&amp;","&amp;"6")</f>
        <v>2025,6</v>
      </c>
      <c r="X46" s="132" t="str">
        <f>IF(OR(MONTH($L$3)=1,MONTH($L$3)=2,MONTH($L$3)=3),YEAR($L$3)-1&amp;","&amp;"7",YEAR($L$3)&amp;","&amp;"7")</f>
        <v>2025,7</v>
      </c>
      <c r="Y46" s="146" t="s">
        <v>120</v>
      </c>
    </row>
    <row r="47" spans="1:1125" hidden="1" outlineLevel="1">
      <c r="F47" s="134">
        <f>IFERROR(COUNTIF($F$37:$AQG$37,F46)/COUNTIF($F$38:$AQG$38,F46),0)</f>
        <v>0</v>
      </c>
      <c r="G47" s="134">
        <f>IFERROR(COUNTIF($F$37:$AQG$37,G46)/COUNTIF($F$38:$AQG$38,G46),0)</f>
        <v>0</v>
      </c>
      <c r="H47" s="134">
        <f>IFERROR(COUNTIF($F$37:$AQG$37,H46)/COUNTIF($F$38:$AQG$38,H46),0)</f>
        <v>0</v>
      </c>
      <c r="I47" s="134">
        <f>IFERROR(COUNTIF($F$37:$NL$37,I46)/COUNTIF($F$38:$NL$38,I46),0)</f>
        <v>0</v>
      </c>
      <c r="J47" s="133"/>
      <c r="K47" s="133" t="b">
        <f>COUNTIF($F$37:$AQG$37,K46)&gt;COUNTIF($F$39:$AQG$39,K46)</f>
        <v>0</v>
      </c>
      <c r="L47" s="133" t="b">
        <f>COUNTIF($F$37:$AQG$37,L46)&gt;COUNTIF($F$39:$AQG$39,L46)</f>
        <v>0</v>
      </c>
      <c r="M47" s="133" t="b">
        <f>COUNTIF($F$37:$AQG$37,M46)&gt;COUNTIF($F$39:$AQG$39,M46)</f>
        <v>0</v>
      </c>
      <c r="N47" s="133" t="b">
        <f>COUNTIF($F$37:$AQG$37,N46)&gt;COUNTIF($F$39:$AQG$39,N46)</f>
        <v>0</v>
      </c>
      <c r="O47" s="133"/>
      <c r="P47" s="133" t="str">
        <f>IF(OR(F47&gt;=0.285,K47=TRUE),"OK",IF(U47=TRUE,"NO","OK"))</f>
        <v>NO</v>
      </c>
      <c r="Q47" s="133" t="str">
        <f>IF(OR(G47&gt;=0.285,L47=TRUE),"OK",IF(V47=TRUE,"NO","OK"))</f>
        <v>NO</v>
      </c>
      <c r="R47" s="133" t="str">
        <f>IF(OR(H47&gt;=0.285,M47=TRUE),"OK",IF(W47=TRUE,"NO","OK"))</f>
        <v>NO</v>
      </c>
      <c r="S47" s="133" t="str">
        <f>IF(OR(I47&gt;=0.285,N47=TRUE),"OK",IF(X47=TRUE,"NO","OK"))</f>
        <v>NO</v>
      </c>
      <c r="T47" s="133"/>
      <c r="U47" s="135" t="b">
        <f>COUNTIF($F$38:$AQG$38,U46)&gt;0</f>
        <v>1</v>
      </c>
      <c r="V47" s="135" t="b">
        <f>COUNTIF($F$38:$AQG$38,V46)&gt;0</f>
        <v>1</v>
      </c>
      <c r="W47" s="135" t="b">
        <f>COUNTIF($F$38:$AQG$38,W46)&gt;0</f>
        <v>1</v>
      </c>
      <c r="X47" s="135" t="b">
        <f>COUNTIF($F$38:$AQG$38,X46)&gt;0</f>
        <v>1</v>
      </c>
    </row>
    <row r="48" spans="1:1125" hidden="1" outlineLevel="1">
      <c r="F48" s="132" t="str">
        <f>IF(OR(MONTH($L$3)=1,MONTH($L$3)=2,MONTH($L$3)=3),YEAR($L$3)-1&amp;","&amp;"8",YEAR($L$3)&amp;","&amp;"8")</f>
        <v>2025,8</v>
      </c>
      <c r="G48" s="132" t="str">
        <f>IF(OR(MONTH($L$3)=1,MONTH($L$3)=2,MONTH($L$3)=3),YEAR($L$3)-1&amp;","&amp;"9",YEAR($L$3)&amp;","&amp;"9")</f>
        <v>2025,9</v>
      </c>
      <c r="H48" s="132" t="str">
        <f>IF(OR(MONTH($L$3)=1,MONTH($L$3)=2,MONTH($L$3)=3),YEAR($L$3)-1&amp;","&amp;"10",YEAR($L$3)&amp;","&amp;"10")</f>
        <v>2025,10</v>
      </c>
      <c r="I48" s="132" t="str">
        <f>IF(OR(MONTH($L$3)=1,MONTH($L$3)=2,MONTH($L$3)=3),YEAR($L$3)-1&amp;","&amp;"11",YEAR($L$3)&amp;","&amp;"11")</f>
        <v>2025,11</v>
      </c>
      <c r="J48" s="133"/>
      <c r="K48" s="132" t="str">
        <f>IF(OR(MONTH($L$3)=1,MONTH($L$3)=2,MONTH($L$3)=3),YEAR($L$3)-1&amp;","&amp;"8",YEAR($L$3)&amp;","&amp;"8")</f>
        <v>2025,8</v>
      </c>
      <c r="L48" s="132" t="str">
        <f>IF(OR(MONTH($L$3)=1,MONTH($L$3)=2,MONTH($L$3)=3),YEAR($L$3)-1&amp;","&amp;"9",YEAR($L$3)&amp;","&amp;"9")</f>
        <v>2025,9</v>
      </c>
      <c r="M48" s="132" t="str">
        <f>IF(OR(MONTH($L$3)=1,MONTH($L$3)=2,MONTH($L$3)=3),YEAR($L$3)-1&amp;","&amp;"10",YEAR($L$3)&amp;","&amp;"10")</f>
        <v>2025,10</v>
      </c>
      <c r="N48" s="132" t="str">
        <f>IF(OR(MONTH($L$3)=1,MONTH($L$3)=2,MONTH($L$3)=3),YEAR($L$3)-1&amp;","&amp;"11",YEAR($L$3)&amp;","&amp;"11")</f>
        <v>2025,11</v>
      </c>
      <c r="O48" s="133"/>
      <c r="P48" s="132" t="str">
        <f>IF(OR(MONTH($L$3)=1,MONTH($L$3)=2,MONTH($L$3)=3),YEAR($L$3)-1&amp;","&amp;"8",YEAR($L$3)&amp;","&amp;"8")</f>
        <v>2025,8</v>
      </c>
      <c r="Q48" s="132" t="str">
        <f>IF(OR(MONTH($L$3)=1,MONTH($L$3)=2,MONTH($L$3)=3),YEAR($L$3)-1&amp;","&amp;"9",YEAR($L$3)&amp;","&amp;"9")</f>
        <v>2025,9</v>
      </c>
      <c r="R48" s="132" t="str">
        <f>IF(OR(MONTH($L$3)=1,MONTH($L$3)=2,MONTH($L$3)=3),YEAR($L$3)-1&amp;","&amp;"10",YEAR($L$3)&amp;","&amp;"10")</f>
        <v>2025,10</v>
      </c>
      <c r="S48" s="132" t="str">
        <f>IF(OR(MONTH($L$3)=1,MONTH($L$3)=2,MONTH($L$3)=3),YEAR($L$3)-1&amp;","&amp;"11",YEAR($L$3)&amp;","&amp;"11")</f>
        <v>2025,11</v>
      </c>
      <c r="T48" s="133"/>
      <c r="U48" s="132" t="str">
        <f>IF(OR(MONTH($L$3)=1,MONTH($L$3)=2,MONTH($L$3)=3),YEAR($L$3)-1&amp;","&amp;"8",YEAR($L$3)&amp;","&amp;"8")</f>
        <v>2025,8</v>
      </c>
      <c r="V48" s="132" t="str">
        <f>IF(OR(MONTH($L$3)=1,MONTH($L$3)=2,MONTH($L$3)=3),YEAR($L$3)-1&amp;","&amp;"9",YEAR($L$3)&amp;","&amp;"9")</f>
        <v>2025,9</v>
      </c>
      <c r="W48" s="132" t="str">
        <f>IF(OR(MONTH($L$3)=1,MONTH($L$3)=2,MONTH($L$3)=3),YEAR($L$3)-1&amp;","&amp;"10",YEAR($L$3)&amp;","&amp;"10")</f>
        <v>2025,10</v>
      </c>
      <c r="X48" s="132" t="str">
        <f>IF(OR(MONTH($L$3)=1,MONTH($L$3)=2,MONTH($L$3)=3),YEAR($L$3)-1&amp;","&amp;"11",YEAR($L$3)&amp;","&amp;"11")</f>
        <v>2025,11</v>
      </c>
    </row>
    <row r="49" spans="5:24" hidden="1" outlineLevel="1">
      <c r="F49" s="134">
        <f>IFERROR(COUNTIF($F$37:$AQG$37,F48)/COUNTIF($F$38:$AQG$38,F48),0)</f>
        <v>0</v>
      </c>
      <c r="G49" s="134">
        <f>IFERROR(COUNTIF($F$37:$AQG$37,G48)/COUNTIF($F$38:$AQG$38,G48),0)</f>
        <v>0</v>
      </c>
      <c r="H49" s="134">
        <f>IFERROR(COUNTIF($F$37:$AQG$37,H48)/COUNTIF($F$38:$AQG$38,H48),0)</f>
        <v>0</v>
      </c>
      <c r="I49" s="134">
        <f>IFERROR(COUNTIF($F$37:$AQG$37,I48)/COUNTIF($F$38:$AQG$38,I48),0)</f>
        <v>0</v>
      </c>
      <c r="J49" s="133"/>
      <c r="K49" s="133" t="b">
        <f>COUNTIF($F$37:$AQG$37,K48)&gt;COUNTIF($F$39:$AQG$39,K48)</f>
        <v>0</v>
      </c>
      <c r="L49" s="133" t="b">
        <f>COUNTIF($F$37:$AQG$37,L48)&gt;COUNTIF($F$39:$AQG$39,L48)</f>
        <v>0</v>
      </c>
      <c r="M49" s="133" t="b">
        <f>COUNTIF($F$37:$AQG$37,M48)&gt;COUNTIF($F$39:$AQG$39,M48)</f>
        <v>0</v>
      </c>
      <c r="N49" s="133" t="b">
        <f>COUNTIF($F$37:$AQG$37,N48)&gt;COUNTIF($F$39:$AQG$39,N48)</f>
        <v>0</v>
      </c>
      <c r="O49" s="133"/>
      <c r="P49" s="133" t="str">
        <f>IF(OR(F49&gt;=0.285,K49=TRUE),"OK",IF(U49=TRUE,"NO","OK"))</f>
        <v>NO</v>
      </c>
      <c r="Q49" s="133" t="str">
        <f>IF(OR(G49&gt;=0.285,L49=TRUE),"OK",IF(V49=TRUE,"NO","OK"))</f>
        <v>NO</v>
      </c>
      <c r="R49" s="133" t="str">
        <f>IF(OR(H49&gt;=0.285,M49=TRUE),"OK",IF(W49=TRUE,"NO","OK"))</f>
        <v>NO</v>
      </c>
      <c r="S49" s="133" t="str">
        <f>IF(OR(I49&gt;=0.285,N49=TRUE),"OK",IF(X49=TRUE,"NO","OK"))</f>
        <v>NO</v>
      </c>
      <c r="T49" s="133"/>
      <c r="U49" s="135" t="b">
        <f>COUNTIF($F$38:$AQG$38,U48)&gt;0</f>
        <v>1</v>
      </c>
      <c r="V49" s="135" t="b">
        <f>COUNTIF($F$38:$AQG$38,V48)&gt;0</f>
        <v>1</v>
      </c>
      <c r="W49" s="135" t="b">
        <f>COUNTIF($F$38:$AQG$38,W48)&gt;0</f>
        <v>1</v>
      </c>
      <c r="X49" s="135" t="b">
        <f>COUNTIF($F$38:$AQG$38,X48)&gt;0</f>
        <v>1</v>
      </c>
    </row>
    <row r="50" spans="5:24" hidden="1" outlineLevel="1">
      <c r="F50" s="132" t="str">
        <f>IF(OR(MONTH($L$3)=1,MONTH($L$3)=2,MONTH($L$3)=3),YEAR($L$3)-1&amp;","&amp;"12",YEAR($L$3)&amp;","&amp;"12")</f>
        <v>2025,12</v>
      </c>
      <c r="G50" s="132" t="str">
        <f>IF(OR(MONTH($L$3)=1,MONTH($L$3)=2,MONTH($L$3)=3),YEAR($L$3)&amp;","&amp;"1",YEAR($L$3)+1&amp;","&amp;"1")</f>
        <v>2026,1</v>
      </c>
      <c r="H50" s="132" t="str">
        <f>IF(OR(MONTH($L$3)=1,MONTH($L$3)=2,MONTH($L$3)=3),YEAR($L$3)&amp;","&amp;"2",YEAR($L$3)+1&amp;","&amp;"2")</f>
        <v>2026,2</v>
      </c>
      <c r="I50" s="132" t="str">
        <f>IF(OR(MONTH($L$3)=1,MONTH($L$3)=2,MONTH($L$3)=3),YEAR($L$3)&amp;","&amp;"3",YEAR($L$3)+1&amp;","&amp;"3")</f>
        <v>2026,3</v>
      </c>
      <c r="J50" s="133"/>
      <c r="K50" s="132" t="str">
        <f>IF(OR(MONTH($L$3)=1,MONTH($L$3)=2,MONTH($L$3)=3),YEAR($L$3)-1&amp;","&amp;"12",YEAR($L$3)&amp;","&amp;"12")</f>
        <v>2025,12</v>
      </c>
      <c r="L50" s="132" t="str">
        <f>IF(OR(MONTH($L$3)=1,MONTH($L$3)=2,MONTH($L$3)=3),YEAR($L$3)&amp;","&amp;"1",YEAR($L$3)+1&amp;","&amp;"1")</f>
        <v>2026,1</v>
      </c>
      <c r="M50" s="132" t="str">
        <f>IF(OR(MONTH($L$3)=1,MONTH($L$3)=2,MONTH($L$3)=3),YEAR($L$3)&amp;","&amp;"2",YEAR($L$3)+1&amp;","&amp;"2")</f>
        <v>2026,2</v>
      </c>
      <c r="N50" s="132" t="str">
        <f>IF(OR(MONTH($L$3)=1,MONTH($L$3)=2,MONTH($L$3)=3),YEAR($L$3)&amp;","&amp;"3",YEAR($L$3)+1&amp;","&amp;"3")</f>
        <v>2026,3</v>
      </c>
      <c r="O50" s="133"/>
      <c r="P50" s="132" t="str">
        <f>IF(OR(MONTH($L$3)=1,MONTH($L$3)=2,MONTH($L$3)=3),YEAR($L$3)-1&amp;","&amp;"12",YEAR($L$3)&amp;","&amp;"12")</f>
        <v>2025,12</v>
      </c>
      <c r="Q50" s="132" t="str">
        <f>IF(OR(MONTH($L$3)=1,MONTH($L$3)=2,MONTH($L$3)=3),YEAR($L$3)&amp;","&amp;"1",YEAR($L$3)+1&amp;","&amp;"1")</f>
        <v>2026,1</v>
      </c>
      <c r="R50" s="132" t="str">
        <f>IF(OR(MONTH($L$3)=1,MONTH($L$3)=2,MONTH($L$3)=3),YEAR($L$3)&amp;","&amp;"2",YEAR($L$3)+1&amp;","&amp;"2")</f>
        <v>2026,2</v>
      </c>
      <c r="S50" s="132" t="str">
        <f>IF(OR(MONTH($L$3)=1,MONTH($L$3)=2,MONTH($L$3)=3),YEAR($L$3)&amp;","&amp;"3",YEAR($L$3)+1&amp;","&amp;"3")</f>
        <v>2026,3</v>
      </c>
      <c r="T50" s="133"/>
      <c r="U50" s="132" t="str">
        <f>IF(OR(MONTH($L$3)=1,MONTH($L$3)=2,MONTH($L$3)=3),YEAR($L$3)-1&amp;","&amp;"12",YEAR($L$3)&amp;","&amp;"12")</f>
        <v>2025,12</v>
      </c>
      <c r="V50" s="132" t="str">
        <f>IF(OR(MONTH($L$3)=1,MONTH($L$3)=2,MONTH($L$3)=3),YEAR($L$3)&amp;","&amp;"1",YEAR($L$3)+1&amp;","&amp;"1")</f>
        <v>2026,1</v>
      </c>
      <c r="W50" s="132" t="str">
        <f>IF(OR(MONTH($L$3)=1,MONTH($L$3)=2,MONTH($L$3)=3),YEAR($L$3)&amp;","&amp;"2",YEAR($L$3)+1&amp;","&amp;"2")</f>
        <v>2026,2</v>
      </c>
      <c r="X50" s="132" t="str">
        <f>IF(OR(MONTH($L$3)=1,MONTH($L$3)=2,MONTH($L$3)=3),YEAR($L$3)&amp;","&amp;"3",YEAR($L$3)+1&amp;","&amp;"3")</f>
        <v>2026,3</v>
      </c>
    </row>
    <row r="51" spans="5:24" hidden="1" outlineLevel="1">
      <c r="F51" s="134">
        <f>IFERROR(COUNTIF($F$37:$AQG$37,F50)/COUNTIF($F$38:$AQG$38,F50),0)</f>
        <v>0</v>
      </c>
      <c r="G51" s="134">
        <f>IFERROR(COUNTIF($F$37:$AQG$37,G50)/COUNTIF($F$38:$AQG$38,G50),0)</f>
        <v>0</v>
      </c>
      <c r="H51" s="134">
        <f>IFERROR(COUNTIF($F$37:$AQG$37,H50)/COUNTIF($F$38:$AQG$38,H50),0)</f>
        <v>0</v>
      </c>
      <c r="I51" s="134">
        <f>IFERROR(COUNTIF($F$37:$AQG$37,I50)/COUNTIF($F$38:$AQG$38,I50),0)</f>
        <v>0</v>
      </c>
      <c r="K51" s="115" t="b">
        <f>COUNTIF($F$37:$AQG$37,K50)&gt;COUNTIF($F$39:$AQG$39,K50)</f>
        <v>0</v>
      </c>
      <c r="L51" s="115" t="b">
        <f>COUNTIF($F$37:$AQG$37,L50)&gt;COUNTIF($F$39:$AQG$39,L50)</f>
        <v>0</v>
      </c>
      <c r="M51" s="115" t="b">
        <f>COUNTIF($F$37:$AQG$37,M50)&gt;COUNTIF($F$39:$AQG$39,M50)</f>
        <v>0</v>
      </c>
      <c r="N51" s="115" t="b">
        <f>COUNTIF($F$37:$AQG$37,N50)&gt;COUNTIF($F$39:$AQG$39,N50)</f>
        <v>0</v>
      </c>
      <c r="P51" s="115" t="str">
        <f>IF(OR(F51&gt;=0.285,K51=TRUE),"OK",IF(U51=TRUE,"NO","OK"))</f>
        <v>NO</v>
      </c>
      <c r="Q51" s="115" t="str">
        <f>IF(OR(G51&gt;=0.285,L51=TRUE),"OK",IF(V51=TRUE,"NO","OK"))</f>
        <v>NO</v>
      </c>
      <c r="R51" s="115" t="str">
        <f>IF(OR(H51&gt;=0.285,M51=TRUE),"OK",IF(W51=TRUE,"NO","OK"))</f>
        <v>NO</v>
      </c>
      <c r="S51" s="115" t="str">
        <f>IF(OR(I51&gt;=0.285,N51=TRUE),"OK",IF(X51=TRUE,"NO","OK"))</f>
        <v>NO</v>
      </c>
      <c r="U51" s="113" t="b">
        <f>COUNTIF($F$38:$AQG$38,U50)&gt;0</f>
        <v>1</v>
      </c>
      <c r="V51" s="113" t="b">
        <f>COUNTIF($F$38:$AQG$38,V50)&gt;0</f>
        <v>1</v>
      </c>
      <c r="W51" s="113" t="b">
        <f>COUNTIF($F$38:$AQG$38,W50)&gt;0</f>
        <v>1</v>
      </c>
      <c r="X51" s="113" t="b">
        <f>COUNTIF($F$38:$AQG$38,X50)&gt;0</f>
        <v>1</v>
      </c>
    </row>
    <row r="52" spans="5:24" hidden="1" outlineLevel="1"/>
    <row r="53" spans="5:24" hidden="1" outlineLevel="1">
      <c r="P53" s="113" t="b">
        <f>COUNTIF($P$46:$S$51,"NO")&gt;0</f>
        <v>1</v>
      </c>
    </row>
    <row r="54" spans="5:24" hidden="1" outlineLevel="1">
      <c r="P54" s="60" t="str">
        <f>IF(P53=TRUE,"月単位未達","月単位達成")</f>
        <v>月単位未達</v>
      </c>
    </row>
    <row r="55" spans="5:24" hidden="1" outlineLevel="1">
      <c r="I55" s="60" t="s">
        <v>101</v>
      </c>
      <c r="N55" s="60" t="s">
        <v>102</v>
      </c>
      <c r="S55" s="60" t="s">
        <v>103</v>
      </c>
      <c r="X55" s="116" t="s">
        <v>109</v>
      </c>
    </row>
    <row r="56" spans="5:24" hidden="1" outlineLevel="1">
      <c r="E56" s="60" t="s">
        <v>114</v>
      </c>
      <c r="F56" s="132" t="str">
        <f>IF(OR(MONTH($L$3)=1,MONTH($L$3)=2,MONTH($L$3)=3),YEAR($L$3)&amp;","&amp;"4",YEAR($L$3)+1&amp;","&amp;"4")</f>
        <v>2026,4</v>
      </c>
      <c r="G56" s="132" t="str">
        <f>IF(OR(MONTH($L$3)=1,MONTH($L$3)=2,MONTH($L$3)=3),YEAR($L$3)&amp;","&amp;"5",YEAR($L$3)+1&amp;","&amp;"5")</f>
        <v>2026,5</v>
      </c>
      <c r="H56" s="132" t="str">
        <f>IF(OR(MONTH($L$3)=1,MONTH($L$3)=2,MONTH($L$3)=3),YEAR($L$3)&amp;","&amp;"6",YEAR($L$3)+1&amp;","&amp;"6")</f>
        <v>2026,6</v>
      </c>
      <c r="I56" s="132" t="str">
        <f>IF(OR(MONTH($L$3)=1,MONTH($L$3)=2,MONTH($L$3)=3),YEAR($L$3)&amp;","&amp;"7",YEAR($L$3)+1&amp;","&amp;"7")</f>
        <v>2026,7</v>
      </c>
      <c r="J56" s="133"/>
      <c r="K56" s="132" t="str">
        <f>IF(OR(MONTH($L$3)=1,MONTH($L$3)=2,MONTH($L$3)=3),YEAR($L$3)&amp;","&amp;"4",YEAR($L$3)+1&amp;","&amp;"4")</f>
        <v>2026,4</v>
      </c>
      <c r="L56" s="132" t="str">
        <f>IF(OR(MONTH($L$3)=1,MONTH($L$3)=2,MONTH($L$3)=3),YEAR($L$3)&amp;","&amp;"5",YEAR($L$3)+1&amp;","&amp;"5")</f>
        <v>2026,5</v>
      </c>
      <c r="M56" s="132" t="str">
        <f>IF(OR(MONTH($L$3)=1,MONTH($L$3)=2,MONTH($L$3)=3),YEAR($L$3)&amp;","&amp;"6",YEAR($L$3)+1&amp;","&amp;"6")</f>
        <v>2026,6</v>
      </c>
      <c r="N56" s="132" t="str">
        <f>IF(OR(MONTH($L$3)=1,MONTH($L$3)=2,MONTH($L$3)=3),YEAR($L$3)&amp;","&amp;"7",YEAR($L$3)+1&amp;","&amp;"7")</f>
        <v>2026,7</v>
      </c>
      <c r="O56" s="133"/>
      <c r="P56" s="132" t="str">
        <f>IF(OR(MONTH($L$3)=1,MONTH($L$3)=2,MONTH($L$3)=3),YEAR($L$3)&amp;","&amp;"4",YEAR($L$3)+1&amp;","&amp;"4")</f>
        <v>2026,4</v>
      </c>
      <c r="Q56" s="132" t="str">
        <f>IF(OR(MONTH($L$3)=1,MONTH($L$3)=2,MONTH($L$3)=3),YEAR($L$3)&amp;","&amp;"5",YEAR($L$3)+1&amp;","&amp;"5")</f>
        <v>2026,5</v>
      </c>
      <c r="R56" s="132" t="str">
        <f>IF(OR(MONTH($L$3)=1,MONTH($L$3)=2,MONTH($L$3)=3),YEAR($L$3)&amp;","&amp;"6",YEAR($L$3)+1&amp;","&amp;"6")</f>
        <v>2026,6</v>
      </c>
      <c r="S56" s="132" t="str">
        <f>IF(OR(MONTH($L$3)=1,MONTH($L$3)=2,MONTH($L$3)=3),YEAR($L$3)&amp;","&amp;"7",YEAR($L$3)+1&amp;","&amp;"7")</f>
        <v>2026,7</v>
      </c>
      <c r="T56" s="133"/>
      <c r="U56" s="132" t="str">
        <f>IF(OR(MONTH($L$3)=1,MONTH($L$3)=2,MONTH($L$3)=3),YEAR($L$3)&amp;","&amp;"4",YEAR($L$3)+1&amp;","&amp;"4")</f>
        <v>2026,4</v>
      </c>
      <c r="V56" s="132" t="str">
        <f>IF(OR(MONTH($L$3)=1,MONTH($L$3)=2,MONTH($L$3)=3),YEAR($L$3)&amp;","&amp;"5",YEAR($L$3)+1&amp;","&amp;"5")</f>
        <v>2026,5</v>
      </c>
      <c r="W56" s="132" t="str">
        <f>IF(OR(MONTH($L$3)=1,MONTH($L$3)=2,MONTH($L$3)=3),YEAR($L$3)&amp;","&amp;"6",YEAR($L$3)+1&amp;","&amp;"6")</f>
        <v>2026,6</v>
      </c>
      <c r="X56" s="132" t="str">
        <f>IF(OR(MONTH($L$3)=1,MONTH($L$3)=2,MONTH($L$3)=3),YEAR($L$3)&amp;","&amp;"7",YEAR($L$3)+1&amp;","&amp;"7")</f>
        <v>2026,7</v>
      </c>
    </row>
    <row r="57" spans="5:24" hidden="1" outlineLevel="1">
      <c r="F57" s="134">
        <f>IFERROR(COUNTIF($F$37:$AQG$37,F56)/COUNTIF($F$38:$AQG$38,F56),0)</f>
        <v>0</v>
      </c>
      <c r="G57" s="134">
        <f>IFERROR(COUNTIF($F$37:$AQG$37,G56)/COUNTIF($F$38:$AQG$38,G56),0)</f>
        <v>0</v>
      </c>
      <c r="H57" s="134">
        <f>IFERROR(COUNTIF($F$37:$AQG$37,H56)/COUNTIF($F$38:$AQG$38,H56),0)</f>
        <v>0</v>
      </c>
      <c r="I57" s="134">
        <f>IFERROR(COUNTIF($F$37:$NL$37,I56)/COUNTIF($F$38:$NL$38,I56),0)</f>
        <v>0</v>
      </c>
      <c r="J57" s="133"/>
      <c r="K57" s="133" t="b">
        <f>COUNTIF($F$37:$AQG$37,K56)&gt;COUNTIF($F$39:$AQG$39,K56)</f>
        <v>0</v>
      </c>
      <c r="L57" s="133" t="b">
        <f>COUNTIF($F$37:$AQG$37,L56)&gt;COUNTIF($F$39:$AQG$39,L56)</f>
        <v>0</v>
      </c>
      <c r="M57" s="133" t="b">
        <f>COUNTIF($F$37:$AQG$37,M56)&gt;COUNTIF($F$39:$AQG$39,M56)</f>
        <v>0</v>
      </c>
      <c r="N57" s="133" t="b">
        <f>COUNTIF($F$37:$AQG$37,N56)&gt;COUNTIF($F$39:$AQG$39,N56)</f>
        <v>0</v>
      </c>
      <c r="O57" s="133"/>
      <c r="P57" s="133" t="str">
        <f>IF(OR(F57&gt;=0.285,K57=TRUE),"OK",IF(U57=TRUE,"NO","OK"))</f>
        <v>OK</v>
      </c>
      <c r="Q57" s="133" t="str">
        <f>IF(OR(G57&gt;=0.285,L57=TRUE),"OK",IF(V57=TRUE,"NO","OK"))</f>
        <v>OK</v>
      </c>
      <c r="R57" s="133" t="str">
        <f>IF(OR(H57&gt;=0.285,M57=TRUE),"OK",IF(W57=TRUE,"NO","OK"))</f>
        <v>OK</v>
      </c>
      <c r="S57" s="133" t="str">
        <f>IF(OR(I57&gt;=0.285,N57=TRUE),"OK",IF(X57=TRUE,"NO","OK"))</f>
        <v>OK</v>
      </c>
      <c r="T57" s="133"/>
      <c r="U57" s="135" t="b">
        <f>COUNTIF($F$38:$AQG$38,U56)&gt;0</f>
        <v>0</v>
      </c>
      <c r="V57" s="135" t="b">
        <f>COUNTIF($F$38:$AQG$38,V56)&gt;0</f>
        <v>0</v>
      </c>
      <c r="W57" s="135" t="b">
        <f>COUNTIF($F$38:$AQG$38,W56)&gt;0</f>
        <v>0</v>
      </c>
      <c r="X57" s="135" t="b">
        <f>COUNTIF($F$38:$AQG$38,X56)&gt;0</f>
        <v>0</v>
      </c>
    </row>
    <row r="58" spans="5:24" hidden="1" outlineLevel="1">
      <c r="F58" s="132" t="str">
        <f>IF(OR(MONTH($L$3)=1,MONTH($L$3)=2,MONTH($L$3)=3),YEAR($L$3)&amp;","&amp;"8",YEAR($L$3)+1&amp;","&amp;"8")</f>
        <v>2026,8</v>
      </c>
      <c r="G58" s="132" t="str">
        <f>IF(OR(MONTH($L$3)=1,MONTH($L$3)=2,MONTH($L$3)=3),YEAR($L$3)&amp;","&amp;"9",YEAR($L$3)+1&amp;","&amp;"9")</f>
        <v>2026,9</v>
      </c>
      <c r="H58" s="132" t="str">
        <f>IF(OR(MONTH($L$3)=1,MONTH($L$3)=2,MONTH($L$3)=3),YEAR($L$3)&amp;","&amp;"10",YEAR($L$3)+1&amp;","&amp;"10")</f>
        <v>2026,10</v>
      </c>
      <c r="I58" s="132" t="str">
        <f>IF(OR(MONTH($L$3)=1,MONTH($L$3)=2,MONTH($L$3)=3),YEAR($L$3)&amp;","&amp;"11",YEAR($L$3)+1&amp;","&amp;"11")</f>
        <v>2026,11</v>
      </c>
      <c r="J58" s="133"/>
      <c r="K58" s="132" t="str">
        <f>IF(OR(MONTH($L$3)=1,MONTH($L$3)=2,MONTH($L$3)=3),YEAR($L$3)&amp;","&amp;"8",YEAR($L$3)+1&amp;","&amp;"8")</f>
        <v>2026,8</v>
      </c>
      <c r="L58" s="132" t="str">
        <f>IF(OR(MONTH($L$3)=1,MONTH($L$3)=2,MONTH($L$3)=3),YEAR($L$3)&amp;","&amp;"9",YEAR($L$3)+1&amp;","&amp;"9")</f>
        <v>2026,9</v>
      </c>
      <c r="M58" s="132" t="str">
        <f>IF(OR(MONTH($L$3)=1,MONTH($L$3)=2,MONTH($L$3)=3),YEAR($L$3)&amp;","&amp;"10",YEAR($L$3)+1&amp;","&amp;"10")</f>
        <v>2026,10</v>
      </c>
      <c r="N58" s="132" t="str">
        <f>IF(OR(MONTH($L$3)=1,MONTH($L$3)=2,MONTH($L$3)=3),YEAR($L$3)&amp;","&amp;"11",YEAR($L$3)+1&amp;","&amp;"11")</f>
        <v>2026,11</v>
      </c>
      <c r="O58" s="133"/>
      <c r="P58" s="132" t="str">
        <f>IF(OR(MONTH($L$3)=1,MONTH($L$3)=2,MONTH($L$3)=3),YEAR($L$3)&amp;","&amp;"8",YEAR($L$3)+1&amp;","&amp;"8")</f>
        <v>2026,8</v>
      </c>
      <c r="Q58" s="132" t="str">
        <f>IF(OR(MONTH($L$3)=1,MONTH($L$3)=2,MONTH($L$3)=3),YEAR($L$3)&amp;","&amp;"9",YEAR($L$3)+1&amp;","&amp;"9")</f>
        <v>2026,9</v>
      </c>
      <c r="R58" s="132" t="str">
        <f>IF(OR(MONTH($L$3)=1,MONTH($L$3)=2,MONTH($L$3)=3),YEAR($L$3)&amp;","&amp;"10",YEAR($L$3)+1&amp;","&amp;"10")</f>
        <v>2026,10</v>
      </c>
      <c r="S58" s="132" t="str">
        <f>IF(OR(MONTH($L$3)=1,MONTH($L$3)=2,MONTH($L$3)=3),YEAR($L$3)&amp;","&amp;"11",YEAR($L$3)+1&amp;","&amp;"11")</f>
        <v>2026,11</v>
      </c>
      <c r="T58" s="133"/>
      <c r="U58" s="132" t="str">
        <f>IF(OR(MONTH($L$3)=1,MONTH($L$3)=2,MONTH($L$3)=3),YEAR($L$3)&amp;","&amp;"8",YEAR($L$3)+1&amp;","&amp;"8")</f>
        <v>2026,8</v>
      </c>
      <c r="V58" s="132" t="str">
        <f>IF(OR(MONTH($L$3)=1,MONTH($L$3)=2,MONTH($L$3)=3),YEAR($L$3)&amp;","&amp;"9",YEAR($L$3)+1&amp;","&amp;"9")</f>
        <v>2026,9</v>
      </c>
      <c r="W58" s="132" t="str">
        <f>IF(OR(MONTH($L$3)=1,MONTH($L$3)=2,MONTH($L$3)=3),YEAR($L$3)&amp;","&amp;"10",YEAR($L$3)+1&amp;","&amp;"10")</f>
        <v>2026,10</v>
      </c>
      <c r="X58" s="132" t="str">
        <f>IF(OR(MONTH($L$3)=1,MONTH($L$3)=2,MONTH($L$3)=3),YEAR($L$3)&amp;","&amp;"11",YEAR($L$3)+1&amp;","&amp;"11")</f>
        <v>2026,11</v>
      </c>
    </row>
    <row r="59" spans="5:24" hidden="1" outlineLevel="1">
      <c r="F59" s="134">
        <f>IFERROR(COUNTIF($F$37:$AQG$37,F58)/COUNTIF($F$38:$AQG$38,F58),0)</f>
        <v>0</v>
      </c>
      <c r="G59" s="134">
        <f>IFERROR(COUNTIF($F$37:$AQG$37,G58)/COUNTIF($F$38:$AQG$38,G58),0)</f>
        <v>0</v>
      </c>
      <c r="H59" s="134">
        <f>IFERROR(COUNTIF($F$37:$AQG$37,H58)/COUNTIF($F$38:$AQG$38,H58),0)</f>
        <v>0</v>
      </c>
      <c r="I59" s="134">
        <f>IFERROR(COUNTIF($F$37:$AQG$37,I58)/COUNTIF($F$38:$AQG$38,I58),0)</f>
        <v>0</v>
      </c>
      <c r="J59" s="133"/>
      <c r="K59" s="133" t="b">
        <f>COUNTIF($F$37:$AQG$37,K58)&gt;COUNTIF($F$39:$AQG$39,K58)</f>
        <v>0</v>
      </c>
      <c r="L59" s="133" t="b">
        <f>COUNTIF($F$37:$AQG$37,L58)&gt;COUNTIF($F$39:$AQG$39,L58)</f>
        <v>0</v>
      </c>
      <c r="M59" s="133" t="b">
        <f>COUNTIF($F$37:$AQG$37,M58)&gt;COUNTIF($F$39:$AQG$39,M58)</f>
        <v>0</v>
      </c>
      <c r="N59" s="133" t="b">
        <f>COUNTIF($F$37:$AQG$37,N58)&gt;COUNTIF($F$39:$AQG$39,N58)</f>
        <v>0</v>
      </c>
      <c r="O59" s="133"/>
      <c r="P59" s="133" t="str">
        <f>IF(OR(F59&gt;=0.285,K59=TRUE),"OK",IF(U59=TRUE,"NO","OK"))</f>
        <v>OK</v>
      </c>
      <c r="Q59" s="133" t="str">
        <f>IF(OR(G59&gt;=0.285,L59=TRUE),"OK",IF(V59=TRUE,"NO","OK"))</f>
        <v>OK</v>
      </c>
      <c r="R59" s="133" t="str">
        <f>IF(OR(H59&gt;=0.285,M59=TRUE),"OK",IF(W59=TRUE,"NO","OK"))</f>
        <v>OK</v>
      </c>
      <c r="S59" s="133" t="str">
        <f>IF(OR(I59&gt;=0.285,N59=TRUE),"OK",IF(X59=TRUE,"NO","OK"))</f>
        <v>OK</v>
      </c>
      <c r="T59" s="133"/>
      <c r="U59" s="135" t="b">
        <f>COUNTIF($F$38:$AQG$38,U58)&gt;0</f>
        <v>0</v>
      </c>
      <c r="V59" s="135" t="b">
        <f>COUNTIF($F$38:$AQG$38,V58)&gt;0</f>
        <v>0</v>
      </c>
      <c r="W59" s="135" t="b">
        <f>COUNTIF($F$38:$AQG$38,W58)&gt;0</f>
        <v>0</v>
      </c>
      <c r="X59" s="135" t="b">
        <f>COUNTIF($F$38:$AQG$38,X58)&gt;0</f>
        <v>0</v>
      </c>
    </row>
    <row r="60" spans="5:24" hidden="1" outlineLevel="1">
      <c r="F60" s="132" t="str">
        <f>IF(OR(MONTH($L$3)=1,MONTH($L$3)=2,MONTH($L$3)=3),YEAR($L$3)&amp;","&amp;"12",YEAR($L$3)+1&amp;","&amp;"12")</f>
        <v>2026,12</v>
      </c>
      <c r="G60" s="132" t="str">
        <f>IF(OR(MONTH($L$3)=1,MONTH($L$3)=2,MONTH($L$3)=3),YEAR($L$3)+1&amp;","&amp;"1",YEAR($L$3)+2&amp;","&amp;"1")</f>
        <v>2027,1</v>
      </c>
      <c r="H60" s="132" t="str">
        <f>IF(OR(MONTH($L$3)=1,MONTH($L$3)=2,MONTH($L$3)=3),YEAR($L$3)+1&amp;","&amp;"2",YEAR($L$3)+2&amp;","&amp;"2")</f>
        <v>2027,2</v>
      </c>
      <c r="I60" s="132" t="str">
        <f>IF(OR(MONTH($L$3)=1,MONTH($L$3)=2,MONTH($L$3)=3),YEAR($L$3)+1&amp;","&amp;"3",YEAR($L$3)+2&amp;","&amp;"3")</f>
        <v>2027,3</v>
      </c>
      <c r="J60" s="133"/>
      <c r="K60" s="132" t="str">
        <f>IF(OR(MONTH($L$3)=1,MONTH($L$3)=2,MONTH($L$3)=3),YEAR($L$3)&amp;","&amp;"12",YEAR($L$3)+1&amp;","&amp;"12")</f>
        <v>2026,12</v>
      </c>
      <c r="L60" s="132" t="str">
        <f>IF(OR(MONTH($L$3)=1,MONTH($L$3)=2,MONTH($L$3)=3),YEAR($L$3)+1&amp;","&amp;"1",YEAR($L$3)+2&amp;","&amp;"1")</f>
        <v>2027,1</v>
      </c>
      <c r="M60" s="132" t="str">
        <f>IF(OR(MONTH($L$3)=1,MONTH($L$3)=2,MONTH($L$3)=3),YEAR($L$3)+1&amp;","&amp;"2",YEAR($L$3)+2&amp;","&amp;"2")</f>
        <v>2027,2</v>
      </c>
      <c r="N60" s="132" t="str">
        <f>IF(OR(MONTH($L$3)=1,MONTH($L$3)=2,MONTH($L$3)=3),YEAR($L$3)+1&amp;","&amp;"3",YEAR($L$3)+2&amp;","&amp;"3")</f>
        <v>2027,3</v>
      </c>
      <c r="O60" s="133"/>
      <c r="P60" s="132" t="str">
        <f>IF(OR(MONTH($L$3)=1,MONTH($L$3)=2,MONTH($L$3)=3),YEAR($L$3)&amp;","&amp;"12",YEAR($L$3)+1&amp;","&amp;"12")</f>
        <v>2026,12</v>
      </c>
      <c r="Q60" s="132" t="str">
        <f>IF(OR(MONTH($L$3)=1,MONTH($L$3)=2,MONTH($L$3)=3),YEAR($L$3)+1&amp;","&amp;"1",YEAR($L$3)+2&amp;","&amp;"1")</f>
        <v>2027,1</v>
      </c>
      <c r="R60" s="132" t="str">
        <f>IF(OR(MONTH($L$3)=1,MONTH($L$3)=2,MONTH($L$3)=3),YEAR($L$3)+1&amp;","&amp;"2",YEAR($L$3)+2&amp;","&amp;"2")</f>
        <v>2027,2</v>
      </c>
      <c r="S60" s="132" t="str">
        <f>IF(OR(MONTH($L$3)=1,MONTH($L$3)=2,MONTH($L$3)=3),YEAR($L$3)+1&amp;","&amp;"3",YEAR($L$3)+2&amp;","&amp;"3")</f>
        <v>2027,3</v>
      </c>
      <c r="T60" s="133"/>
      <c r="U60" s="132" t="str">
        <f>IF(OR(MONTH($L$3)=1,MONTH($L$3)=2,MONTH($L$3)=3),YEAR($L$3)&amp;","&amp;"12",YEAR($L$3)+1&amp;","&amp;"12")</f>
        <v>2026,12</v>
      </c>
      <c r="V60" s="132" t="str">
        <f>IF(OR(MONTH($L$3)=1,MONTH($L$3)=2,MONTH($L$3)=3),YEAR($L$3)+1&amp;","&amp;"1",YEAR($L$3)+2&amp;","&amp;"1")</f>
        <v>2027,1</v>
      </c>
      <c r="W60" s="132" t="str">
        <f>IF(OR(MONTH($L$3)=1,MONTH($L$3)=2,MONTH($L$3)=3),YEAR($L$3)+1&amp;","&amp;"2",YEAR($L$3)+2&amp;","&amp;"2")</f>
        <v>2027,2</v>
      </c>
      <c r="X60" s="132" t="str">
        <f>IF(OR(MONTH($L$3)=1,MONTH($L$3)=2,MONTH($L$3)=3),YEAR($L$3)+1&amp;","&amp;"3",YEAR($L$3)+2&amp;","&amp;"3")</f>
        <v>2027,3</v>
      </c>
    </row>
    <row r="61" spans="5:24" hidden="1" outlineLevel="1">
      <c r="F61" s="134">
        <f>IFERROR(COUNTIF($F$37:$AQG$37,F60)/COUNTIF($F$38:$AQG$38,F60),0)</f>
        <v>0</v>
      </c>
      <c r="G61" s="134">
        <f>IFERROR(COUNTIF($F$37:$AQG$37,G60)/COUNTIF($F$38:$AQG$38,G60),0)</f>
        <v>0</v>
      </c>
      <c r="H61" s="134">
        <f>IFERROR(COUNTIF($F$37:$AQG$37,H60)/COUNTIF($F$38:$AQG$38,H60),0)</f>
        <v>0</v>
      </c>
      <c r="I61" s="134">
        <f>IFERROR(COUNTIF($F$37:$AQG$37,I60)/COUNTIF($F$38:$AQG$38,I60),0)</f>
        <v>0</v>
      </c>
      <c r="K61" s="115" t="b">
        <f>COUNTIF($F$37:$AQG$37,K60)&gt;COUNTIF($F$39:$AQG$39,K60)</f>
        <v>0</v>
      </c>
      <c r="L61" s="115" t="b">
        <f>COUNTIF($F$37:$AQG$37,L60)&gt;COUNTIF($F$39:$AQG$39,L60)</f>
        <v>0</v>
      </c>
      <c r="M61" s="115" t="b">
        <f>COUNTIF($F$37:$AQG$37,M60)&gt;COUNTIF($F$39:$AQG$39,M60)</f>
        <v>0</v>
      </c>
      <c r="N61" s="115" t="b">
        <f>COUNTIF($F$37:$AQG$37,N60)&gt;COUNTIF($F$39:$AQG$39,N60)</f>
        <v>0</v>
      </c>
      <c r="P61" s="115" t="str">
        <f>IF(OR(F61&gt;=0.285,K61=TRUE),"OK",IF(U61=TRUE,"NO","OK"))</f>
        <v>OK</v>
      </c>
      <c r="Q61" s="115" t="str">
        <f>IF(OR(G61&gt;=0.285,L61=TRUE),"OK",IF(V61=TRUE,"NO","OK"))</f>
        <v>OK</v>
      </c>
      <c r="R61" s="115" t="str">
        <f>IF(OR(H61&gt;=0.285,M61=TRUE),"OK",IF(W61=TRUE,"NO","OK"))</f>
        <v>OK</v>
      </c>
      <c r="S61" s="115" t="str">
        <f>IF(OR(I61&gt;=0.285,N61=TRUE),"OK",IF(X61=TRUE,"NO","OK"))</f>
        <v>OK</v>
      </c>
      <c r="U61" s="113" t="b">
        <f>COUNTIF($F$38:$AQG$38,U60)&gt;0</f>
        <v>0</v>
      </c>
      <c r="V61" s="113" t="b">
        <f>COUNTIF($F$38:$AQG$38,V60)&gt;0</f>
        <v>0</v>
      </c>
      <c r="W61" s="113" t="b">
        <f>COUNTIF($F$38:$AQG$38,W60)&gt;0</f>
        <v>0</v>
      </c>
      <c r="X61" s="113" t="b">
        <f>COUNTIF($F$38:$AQG$38,X60)&gt;0</f>
        <v>0</v>
      </c>
    </row>
    <row r="62" spans="5:24" hidden="1" outlineLevel="1"/>
    <row r="63" spans="5:24" hidden="1" outlineLevel="1">
      <c r="P63" s="113" t="b">
        <f>COUNTIF($P$56:$S$61,"NO")&gt;0</f>
        <v>0</v>
      </c>
    </row>
    <row r="64" spans="5:24" hidden="1" outlineLevel="1">
      <c r="P64" s="60" t="str">
        <f>IF(P63=TRUE,"月単位未達","月単位達成")</f>
        <v>月単位達成</v>
      </c>
    </row>
    <row r="65" spans="5:24" hidden="1" outlineLevel="1">
      <c r="I65" s="60" t="s">
        <v>101</v>
      </c>
      <c r="N65" s="60" t="s">
        <v>102</v>
      </c>
      <c r="S65" s="60" t="s">
        <v>103</v>
      </c>
      <c r="X65" s="116" t="s">
        <v>109</v>
      </c>
    </row>
    <row r="66" spans="5:24" hidden="1" outlineLevel="1">
      <c r="E66" s="60" t="s">
        <v>115</v>
      </c>
      <c r="F66" s="132" t="str">
        <f>IF(OR(MONTH($L$3)=1,MONTH($L$3)=2,MONTH($L$3)=3),YEAR($L$3)+1&amp;","&amp;"4",YEAR($L$3)+2&amp;","&amp;"4")</f>
        <v>2027,4</v>
      </c>
      <c r="G66" s="132" t="str">
        <f>IF(OR(MONTH($L$3)=1,MONTH($L$3)=2,MONTH($L$3)=3),YEAR($L$3)+1&amp;","&amp;"5",YEAR($L$3)+2&amp;","&amp;"5")</f>
        <v>2027,5</v>
      </c>
      <c r="H66" s="132" t="str">
        <f>IF(OR(MONTH($L$3)=1,MONTH($L$3)=2,MONTH($L$3)=3),YEAR($L$3)+1&amp;","&amp;"6",YEAR($L$3)+2&amp;","&amp;"6")</f>
        <v>2027,6</v>
      </c>
      <c r="I66" s="132" t="str">
        <f>IF(OR(MONTH($L$3)=1,MONTH($L$3)=2,MONTH($L$3)=3),YEAR($L$3)+1&amp;","&amp;"7",YEAR($L$3)+2&amp;","&amp;"7")</f>
        <v>2027,7</v>
      </c>
      <c r="J66" s="133"/>
      <c r="K66" s="132" t="str">
        <f>IF(OR(MONTH($L$3)=1,MONTH($L$3)=2,MONTH($L$3)=3),YEAR($L$3)+1&amp;","&amp;"4",YEAR($L$3)+2&amp;","&amp;"4")</f>
        <v>2027,4</v>
      </c>
      <c r="L66" s="132" t="str">
        <f>IF(OR(MONTH($L$3)=1,MONTH($L$3)=2,MONTH($L$3)=3),YEAR($L$3)+1&amp;","&amp;"5",YEAR($L$3)+2&amp;","&amp;"5")</f>
        <v>2027,5</v>
      </c>
      <c r="M66" s="132" t="str">
        <f>IF(OR(MONTH($L$3)=1,MONTH($L$3)=2,MONTH($L$3)=3),YEAR($L$3)+1&amp;","&amp;"6",YEAR($L$3)+2&amp;","&amp;"6")</f>
        <v>2027,6</v>
      </c>
      <c r="N66" s="132" t="str">
        <f>IF(OR(MONTH($L$3)=1,MONTH($L$3)=2,MONTH($L$3)=3),YEAR($L$3)+1&amp;","&amp;"7",YEAR($L$3)+2&amp;","&amp;"7")</f>
        <v>2027,7</v>
      </c>
      <c r="O66" s="133"/>
      <c r="P66" s="132" t="str">
        <f>IF(OR(MONTH($L$3)=1,MONTH($L$3)=2,MONTH($L$3)=3),YEAR($L$3)+1&amp;","&amp;"4",YEAR($L$3)+2&amp;","&amp;"4")</f>
        <v>2027,4</v>
      </c>
      <c r="Q66" s="132" t="str">
        <f>IF(OR(MONTH($L$3)=1,MONTH($L$3)=2,MONTH($L$3)=3),YEAR($L$3)+1&amp;","&amp;"5",YEAR($L$3)+2&amp;","&amp;"5")</f>
        <v>2027,5</v>
      </c>
      <c r="R66" s="132" t="str">
        <f>IF(OR(MONTH($L$3)=1,MONTH($L$3)=2,MONTH($L$3)=3),YEAR($L$3)+1&amp;","&amp;"6",YEAR($L$3)+2&amp;","&amp;"6")</f>
        <v>2027,6</v>
      </c>
      <c r="S66" s="132" t="str">
        <f>IF(OR(MONTH($L$3)=1,MONTH($L$3)=2,MONTH($L$3)=3),YEAR($L$3)+1&amp;","&amp;"7",YEAR($L$3)+2&amp;","&amp;"7")</f>
        <v>2027,7</v>
      </c>
      <c r="T66" s="133"/>
      <c r="U66" s="132" t="str">
        <f>IF(OR(MONTH($L$3)=1,MONTH($L$3)=2,MONTH($L$3)=3),YEAR($L$3)+1&amp;","&amp;"4",YEAR($L$3)+2&amp;","&amp;"4")</f>
        <v>2027,4</v>
      </c>
      <c r="V66" s="132" t="str">
        <f>IF(OR(MONTH($L$3)=1,MONTH($L$3)=2,MONTH($L$3)=3),YEAR($L$3)+1&amp;","&amp;"5",YEAR($L$3)+2&amp;","&amp;"5")</f>
        <v>2027,5</v>
      </c>
      <c r="W66" s="132" t="str">
        <f>IF(OR(MONTH($L$3)=1,MONTH($L$3)=2,MONTH($L$3)=3),YEAR($L$3)+1&amp;","&amp;"6",YEAR($L$3)+2&amp;","&amp;"6")</f>
        <v>2027,6</v>
      </c>
      <c r="X66" s="132" t="str">
        <f>IF(OR(MONTH($L$3)=1,MONTH($L$3)=2,MONTH($L$3)=3),YEAR($L$3)+1&amp;","&amp;"7",YEAR($L$3)+2&amp;","&amp;"7")</f>
        <v>2027,7</v>
      </c>
    </row>
    <row r="67" spans="5:24" hidden="1" outlineLevel="1">
      <c r="F67" s="134">
        <f>IFERROR(COUNTIF($F$37:$AQG$37,F66)/COUNTIF($F$38:$AQG$38,F66),0)</f>
        <v>0</v>
      </c>
      <c r="G67" s="134">
        <f>IFERROR(COUNTIF($F$37:$AQG$37,G66)/COUNTIF($F$38:$AQG$38,G66),0)</f>
        <v>0</v>
      </c>
      <c r="H67" s="134">
        <f>IFERROR(COUNTIF($F$37:$AQG$37,H66)/COUNTIF($F$38:$AQG$38,H66),0)</f>
        <v>0</v>
      </c>
      <c r="I67" s="134">
        <f>IFERROR(COUNTIF($F$37:$AQG$37,I66)/COUNTIF($F$38:$AQG$38,I66),0)</f>
        <v>0</v>
      </c>
      <c r="J67" s="133"/>
      <c r="K67" s="133" t="b">
        <f>COUNTIF($F$37:$AQG$37,K66)&gt;COUNTIF($F$39:$AQG$39,K66)</f>
        <v>0</v>
      </c>
      <c r="L67" s="133" t="b">
        <f>COUNTIF($F$37:$AQG$37,L66)&gt;COUNTIF($F$39:$AQG$39,L66)</f>
        <v>0</v>
      </c>
      <c r="M67" s="133" t="b">
        <f>COUNTIF($F$37:$AQG$37,M66)&gt;COUNTIF($F$39:$AQG$39,M66)</f>
        <v>0</v>
      </c>
      <c r="N67" s="133" t="b">
        <f>COUNTIF($F$37:$AQG$37,N66)&gt;COUNTIF($F$39:$AQG$39,N66)</f>
        <v>0</v>
      </c>
      <c r="O67" s="133"/>
      <c r="P67" s="133" t="str">
        <f>IF(OR(F67&gt;=0.285,K67=TRUE),"OK",IF(U67=TRUE,"NO","OK"))</f>
        <v>OK</v>
      </c>
      <c r="Q67" s="133" t="str">
        <f>IF(OR(G67&gt;=0.285,L67=TRUE),"OK",IF(V67=TRUE,"NO","OK"))</f>
        <v>OK</v>
      </c>
      <c r="R67" s="133" t="str">
        <f>IF(OR(H67&gt;=0.285,M67=TRUE),"OK",IF(W67=TRUE,"NO","OK"))</f>
        <v>OK</v>
      </c>
      <c r="S67" s="133" t="str">
        <f>IF(OR(I67&gt;=0.285,N67=TRUE),"OK",IF(X67=TRUE,"NO","OK"))</f>
        <v>OK</v>
      </c>
      <c r="T67" s="133"/>
      <c r="U67" s="135" t="b">
        <f>COUNTIF($F$38:$AQG$38,U66)&gt;0</f>
        <v>0</v>
      </c>
      <c r="V67" s="135" t="b">
        <f>COUNTIF($F$38:$AQG$38,V66)&gt;0</f>
        <v>0</v>
      </c>
      <c r="W67" s="135" t="b">
        <f>COUNTIF($F$38:$AQG$38,W66)&gt;0</f>
        <v>0</v>
      </c>
      <c r="X67" s="135" t="b">
        <f>COUNTIF($F$38:$AQG$38,X66)&gt;0</f>
        <v>0</v>
      </c>
    </row>
    <row r="68" spans="5:24" hidden="1" outlineLevel="1">
      <c r="F68" s="132" t="str">
        <f>IF(OR(MONTH($L$3)=1,MONTH($L$3)=2,MONTH($L$3)=3),YEAR($L$3)+1&amp;","&amp;"8",YEAR($L$3)+2&amp;","&amp;"8")</f>
        <v>2027,8</v>
      </c>
      <c r="G68" s="132" t="str">
        <f>IF(OR(MONTH($L$3)=1,MONTH($L$3)=2,MONTH($L$3)=3),YEAR($L$3)+1&amp;","&amp;"9",YEAR($L$3)+2&amp;","&amp;"9")</f>
        <v>2027,9</v>
      </c>
      <c r="H68" s="132" t="str">
        <f>IF(OR(MONTH($L$3)=1,MONTH($L$3)=2,MONTH($L$3)=3),YEAR($L$3)+1&amp;","&amp;"10",YEAR($L$3)+2&amp;","&amp;"10")</f>
        <v>2027,10</v>
      </c>
      <c r="I68" s="132" t="str">
        <f>IF(OR(MONTH($L$3)=1,MONTH($L$3)=2,MONTH($L$3)=3),YEAR($L$3)+1&amp;","&amp;"11",YEAR($L$3)+2&amp;","&amp;"11")</f>
        <v>2027,11</v>
      </c>
      <c r="J68" s="133"/>
      <c r="K68" s="132" t="str">
        <f>IF(OR(MONTH($L$3)=1,MONTH($L$3)=2,MONTH($L$3)=3),YEAR($L$3)+1&amp;","&amp;"8",YEAR($L$3)+2&amp;","&amp;"8")</f>
        <v>2027,8</v>
      </c>
      <c r="L68" s="132" t="str">
        <f>IF(OR(MONTH($L$3)=1,MONTH($L$3)=2,MONTH($L$3)=3),YEAR($L$3)+1&amp;","&amp;"9",YEAR($L$3)+2&amp;","&amp;"9")</f>
        <v>2027,9</v>
      </c>
      <c r="M68" s="132" t="str">
        <f>IF(OR(MONTH($L$3)=1,MONTH($L$3)=2,MONTH($L$3)=3),YEAR($L$3)+1&amp;","&amp;"10",YEAR($L$3)+2&amp;","&amp;"10")</f>
        <v>2027,10</v>
      </c>
      <c r="N68" s="132" t="str">
        <f>IF(OR(MONTH($L$3)=1,MONTH($L$3)=2,MONTH($L$3)=3),YEAR($L$3)+1&amp;","&amp;"11",YEAR($L$3)+2&amp;","&amp;"11")</f>
        <v>2027,11</v>
      </c>
      <c r="O68" s="133"/>
      <c r="P68" s="132" t="str">
        <f>IF(OR(MONTH($L$3)=1,MONTH($L$3)=2,MONTH($L$3)=3),YEAR($L$3)+1&amp;","&amp;"8",YEAR($L$3)+2&amp;","&amp;"8")</f>
        <v>2027,8</v>
      </c>
      <c r="Q68" s="132" t="str">
        <f>IF(OR(MONTH($L$3)=1,MONTH($L$3)=2,MONTH($L$3)=3),YEAR($L$3)+1&amp;","&amp;"9",YEAR($L$3)+2&amp;","&amp;"9")</f>
        <v>2027,9</v>
      </c>
      <c r="R68" s="132" t="str">
        <f>IF(OR(MONTH($L$3)=1,MONTH($L$3)=2,MONTH($L$3)=3),YEAR($L$3)+1&amp;","&amp;"10",YEAR($L$3)+2&amp;","&amp;"10")</f>
        <v>2027,10</v>
      </c>
      <c r="S68" s="132" t="str">
        <f>IF(OR(MONTH($L$3)=1,MONTH($L$3)=2,MONTH($L$3)=3),YEAR($L$3)+1&amp;","&amp;"11",YEAR($L$3)+2&amp;","&amp;"11")</f>
        <v>2027,11</v>
      </c>
      <c r="T68" s="133"/>
      <c r="U68" s="132" t="str">
        <f>IF(OR(MONTH($L$3)=1,MONTH($L$3)=2,MONTH($L$3)=3),YEAR($L$3)+1&amp;","&amp;"8",YEAR($L$3)+2&amp;","&amp;"8")</f>
        <v>2027,8</v>
      </c>
      <c r="V68" s="132" t="str">
        <f>IF(OR(MONTH($L$3)=1,MONTH($L$3)=2,MONTH($L$3)=3),YEAR($L$3)+1&amp;","&amp;"9",YEAR($L$3)+2&amp;","&amp;"9")</f>
        <v>2027,9</v>
      </c>
      <c r="W68" s="132" t="str">
        <f>IF(OR(MONTH($L$3)=1,MONTH($L$3)=2,MONTH($L$3)=3),YEAR($L$3)+1&amp;","&amp;"10",YEAR($L$3)+2&amp;","&amp;"10")</f>
        <v>2027,10</v>
      </c>
      <c r="X68" s="132" t="str">
        <f>IF(OR(MONTH($L$3)=1,MONTH($L$3)=2,MONTH($L$3)=3),YEAR($L$3)+1&amp;","&amp;"11",YEAR($L$3)+2&amp;","&amp;"11")</f>
        <v>2027,11</v>
      </c>
    </row>
    <row r="69" spans="5:24" hidden="1" outlineLevel="1">
      <c r="F69" s="134">
        <f>IFERROR(COUNTIF($F$37:$AQG$37,F68)/COUNTIF($F$38:$AQG$38,F68),0)</f>
        <v>0</v>
      </c>
      <c r="G69" s="134">
        <f>IFERROR(COUNTIF($F$37:$AQG$37,G68)/COUNTIF($F$38:$AQG$38,G68),0)</f>
        <v>0</v>
      </c>
      <c r="H69" s="134">
        <f>IFERROR(COUNTIF($F$37:$AQG$37,H68)/COUNTIF($F$38:$AQG$38,H68),0)</f>
        <v>0</v>
      </c>
      <c r="I69" s="134">
        <f>IFERROR(COUNTIF($F$37:$AQG$37,I68)/COUNTIF($F$38:$AQG$38,I68),0)</f>
        <v>0</v>
      </c>
      <c r="J69" s="133"/>
      <c r="K69" s="133" t="b">
        <f>COUNTIF($F$37:$AQG$37,K68)&gt;COUNTIF($F$39:$AQG$39,K68)</f>
        <v>0</v>
      </c>
      <c r="L69" s="133" t="b">
        <f>COUNTIF($F$37:$AQG$37,L68)&gt;COUNTIF($F$39:$AQG$39,L68)</f>
        <v>0</v>
      </c>
      <c r="M69" s="133" t="b">
        <f>COUNTIF($F$37:$AQG$37,M68)&gt;COUNTIF($F$39:$AQG$39,M68)</f>
        <v>0</v>
      </c>
      <c r="N69" s="133" t="b">
        <f>COUNTIF($F$37:$AQG$37,N68)&gt;COUNTIF($F$39:$AQG$39,N68)</f>
        <v>0</v>
      </c>
      <c r="O69" s="133"/>
      <c r="P69" s="133" t="str">
        <f>IF(OR(F69&gt;=0.285,K69=TRUE),"OK",IF(U69=TRUE,"NO","OK"))</f>
        <v>OK</v>
      </c>
      <c r="Q69" s="133" t="str">
        <f>IF(OR(G69&gt;=0.285,L69=TRUE),"OK",IF(V69=TRUE,"NO","OK"))</f>
        <v>OK</v>
      </c>
      <c r="R69" s="133" t="str">
        <f>IF(OR(H69&gt;=0.285,M69=TRUE),"OK",IF(W69=TRUE,"NO","OK"))</f>
        <v>OK</v>
      </c>
      <c r="S69" s="133" t="str">
        <f>IF(OR(I69&gt;=0.285,N69=TRUE),"OK",IF(X69=TRUE,"NO","OK"))</f>
        <v>OK</v>
      </c>
      <c r="T69" s="133"/>
      <c r="U69" s="135" t="b">
        <f>COUNTIF($F$38:$AQG$38,U68)&gt;0</f>
        <v>0</v>
      </c>
      <c r="V69" s="135" t="b">
        <f>COUNTIF($F$38:$AQG$38,V68)&gt;0</f>
        <v>0</v>
      </c>
      <c r="W69" s="135" t="b">
        <f>COUNTIF($F$38:$AQG$38,W68)&gt;0</f>
        <v>0</v>
      </c>
      <c r="X69" s="135" t="b">
        <f>COUNTIF($F$38:$AQG$38,X68)&gt;0</f>
        <v>0</v>
      </c>
    </row>
    <row r="70" spans="5:24" hidden="1" outlineLevel="1">
      <c r="F70" s="132" t="str">
        <f>IF(OR(MONTH($L$3)=1,MONTH($L$3)=2,MONTH($L$3)=3),YEAR($L$3)+1&amp;","&amp;"12",YEAR($L$3)+2&amp;","&amp;"12")</f>
        <v>2027,12</v>
      </c>
      <c r="G70" s="132" t="str">
        <f>IF(OR(MONTH($L$3)=1,MONTH($L$3)=2,MONTH($L$3)=3),YEAR($L$3)+2&amp;","&amp;"1",YEAR($L$3)+3&amp;","&amp;"1")</f>
        <v>2028,1</v>
      </c>
      <c r="H70" s="132" t="str">
        <f>IF(OR(MONTH($L$3)=1,MONTH($L$3)=2,MONTH($L$3)=3),YEAR($L$3)+2&amp;","&amp;"2",YEAR($L$3)+3&amp;","&amp;"2")</f>
        <v>2028,2</v>
      </c>
      <c r="I70" s="132" t="str">
        <f>IF(OR(MONTH($L$3)=1,MONTH($L$3)=2,MONTH($L$3)=3),YEAR($L$3)+2&amp;","&amp;"3",YEAR($L$3)+3&amp;","&amp;"3")</f>
        <v>2028,3</v>
      </c>
      <c r="J70" s="133"/>
      <c r="K70" s="132" t="str">
        <f>IF(OR(MONTH($L$3)=1,MONTH($L$3)=2,MONTH($L$3)=3),YEAR($L$3)+1&amp;","&amp;"12",YEAR($L$3)+2&amp;","&amp;"12")</f>
        <v>2027,12</v>
      </c>
      <c r="L70" s="132" t="str">
        <f>IF(OR(MONTH($L$3)=1,MONTH($L$3)=2,MONTH($L$3)=3),YEAR($L$3)+2&amp;","&amp;"1",YEAR($L$3)+3&amp;","&amp;"1")</f>
        <v>2028,1</v>
      </c>
      <c r="M70" s="132" t="str">
        <f>IF(OR(MONTH($L$3)=1,MONTH($L$3)=2,MONTH($L$3)=3),YEAR($L$3)+2&amp;","&amp;"2",YEAR($L$3)+3&amp;","&amp;"2")</f>
        <v>2028,2</v>
      </c>
      <c r="N70" s="132" t="str">
        <f>IF(OR(MONTH($L$3)=1,MONTH($L$3)=2,MONTH($L$3)=3),YEAR($L$3)+2&amp;","&amp;"3",YEAR($L$3)+3&amp;","&amp;"3")</f>
        <v>2028,3</v>
      </c>
      <c r="O70" s="133"/>
      <c r="P70" s="132" t="str">
        <f>IF(OR(MONTH($L$3)=1,MONTH($L$3)=2,MONTH($L$3)=3),YEAR($L$3)+1&amp;","&amp;"12",YEAR($L$3)+2&amp;","&amp;"12")</f>
        <v>2027,12</v>
      </c>
      <c r="Q70" s="132" t="str">
        <f>IF(OR(MONTH($L$3)=1,MONTH($L$3)=2,MONTH($L$3)=3),YEAR($L$3)+2&amp;","&amp;"1",YEAR($L$3)+3&amp;","&amp;"1")</f>
        <v>2028,1</v>
      </c>
      <c r="R70" s="132" t="str">
        <f>IF(OR(MONTH($L$3)=1,MONTH($L$3)=2,MONTH($L$3)=3),YEAR($L$3)+2&amp;","&amp;"2",YEAR($L$3)+3&amp;","&amp;"2")</f>
        <v>2028,2</v>
      </c>
      <c r="S70" s="132" t="str">
        <f>IF(OR(MONTH($L$3)=1,MONTH($L$3)=2,MONTH($L$3)=3),YEAR($L$3)+2&amp;","&amp;"3",YEAR($L$3)+3&amp;","&amp;"3")</f>
        <v>2028,3</v>
      </c>
      <c r="T70" s="133"/>
      <c r="U70" s="132" t="str">
        <f>IF(OR(MONTH($L$3)=1,MONTH($L$3)=2,MONTH($L$3)=3),YEAR($L$3)+1&amp;","&amp;"12",YEAR($L$3)+2&amp;","&amp;"12")</f>
        <v>2027,12</v>
      </c>
      <c r="V70" s="132" t="str">
        <f>IF(OR(MONTH($L$3)=1,MONTH($L$3)=2,MONTH($L$3)=3),YEAR($L$3)+2&amp;","&amp;"1",YEAR($L$3)+3&amp;","&amp;"1")</f>
        <v>2028,1</v>
      </c>
      <c r="W70" s="132" t="str">
        <f>IF(OR(MONTH($L$3)=1,MONTH($L$3)=2,MONTH($L$3)=3),YEAR($L$3)+2&amp;","&amp;"2",YEAR($L$3)+3&amp;","&amp;"2")</f>
        <v>2028,2</v>
      </c>
      <c r="X70" s="132" t="str">
        <f>IF(OR(MONTH($L$3)=1,MONTH($L$3)=2,MONTH($L$3)=3),YEAR($L$3)+2&amp;","&amp;"3",YEAR($L$3)+3&amp;","&amp;"3")</f>
        <v>2028,3</v>
      </c>
    </row>
    <row r="71" spans="5:24" hidden="1" outlineLevel="1">
      <c r="F71" s="134">
        <f>IFERROR(COUNTIF($F$37:$AQG$37,F70)/COUNTIF($F$38:$AQG$38,F70),0)</f>
        <v>0</v>
      </c>
      <c r="G71" s="134">
        <f>IFERROR(COUNTIF($F$37:$AQG$37,G70)/COUNTIF($F$38:$AQG$38,G70),0)</f>
        <v>0</v>
      </c>
      <c r="H71" s="134">
        <f>IFERROR(COUNTIF($F$37:$AQG$37,H70)/COUNTIF($F$38:$AQG$38,H70),0)</f>
        <v>0</v>
      </c>
      <c r="I71" s="134">
        <f>IFERROR(COUNTIF($F$37:$AQG$37,I70)/COUNTIF($F$38:$AQG$38,I70),0)</f>
        <v>0</v>
      </c>
      <c r="K71" s="115" t="b">
        <f>COUNTIF($F$37:$AQG$37,K70)&gt;COUNTIF($F$39:$AQG$39,K70)</f>
        <v>0</v>
      </c>
      <c r="L71" s="115" t="b">
        <f>COUNTIF($F$37:$AQG$37,L70)&gt;COUNTIF($F$39:$AQG$39,L70)</f>
        <v>0</v>
      </c>
      <c r="M71" s="115" t="b">
        <f>COUNTIF($F$37:$AQG$37,M70)&gt;COUNTIF($F$39:$AQG$39,M70)</f>
        <v>0</v>
      </c>
      <c r="N71" s="115" t="b">
        <f>COUNTIF($F$37:$AQG$37,N70)&gt;COUNTIF($F$39:$AQG$39,N70)</f>
        <v>0</v>
      </c>
      <c r="P71" s="115" t="str">
        <f>IF(OR(F71&gt;=0.285,K71=TRUE),"OK",IF(U71=TRUE,"NO","OK"))</f>
        <v>OK</v>
      </c>
      <c r="Q71" s="115" t="str">
        <f>IF(OR(G71&gt;=0.285,L71=TRUE),"OK",IF(V71=TRUE,"NO","OK"))</f>
        <v>OK</v>
      </c>
      <c r="R71" s="115" t="str">
        <f>IF(OR(H71&gt;=0.285,M71=TRUE),"OK",IF(W71=TRUE,"NO","OK"))</f>
        <v>OK</v>
      </c>
      <c r="S71" s="115" t="str">
        <f>IF(OR(I71&gt;=0.285,N71=TRUE),"OK",IF(X71=TRUE,"NO","OK"))</f>
        <v>OK</v>
      </c>
      <c r="U71" s="113" t="b">
        <f>COUNTIF($F$38:$AQG$38,U70)&gt;0</f>
        <v>0</v>
      </c>
      <c r="V71" s="113" t="b">
        <f>COUNTIF($F$38:$AQG$38,V70)&gt;0</f>
        <v>0</v>
      </c>
      <c r="W71" s="113" t="b">
        <f>COUNTIF($F$38:$AQG$38,W70)&gt;0</f>
        <v>0</v>
      </c>
      <c r="X71" s="113" t="b">
        <f>COUNTIF($F$38:$AQG$38,X70)&gt;0</f>
        <v>0</v>
      </c>
    </row>
    <row r="72" spans="5:24" hidden="1" outlineLevel="1"/>
    <row r="73" spans="5:24" hidden="1" outlineLevel="1">
      <c r="I73" s="60" t="str">
        <f>ADDRESS(9, MATCH(L4, 9:9, 0), 4)</f>
        <v>NH9</v>
      </c>
      <c r="P73" s="113" t="b">
        <f>COUNTIF($P$66:$S$71,"NO")&gt;0</f>
        <v>0</v>
      </c>
    </row>
    <row r="74" spans="5:24" hidden="1" outlineLevel="1">
      <c r="P74" s="60" t="str">
        <f>IF(P73=TRUE,"月単位未達","月単位達成")</f>
        <v>月単位達成</v>
      </c>
    </row>
    <row r="75" spans="5:24" collapsed="1"/>
  </sheetData>
  <mergeCells count="240">
    <mergeCell ref="BD42:BD44"/>
    <mergeCell ref="NF7:NL7"/>
    <mergeCell ref="A41:E41"/>
    <mergeCell ref="A42:E42"/>
    <mergeCell ref="F42:K42"/>
    <mergeCell ref="A43:E43"/>
    <mergeCell ref="F43:K43"/>
    <mergeCell ref="A44:E44"/>
    <mergeCell ref="F44:K44"/>
    <mergeCell ref="C30:D31"/>
    <mergeCell ref="A32:E32"/>
    <mergeCell ref="A33:D34"/>
    <mergeCell ref="C24:D25"/>
    <mergeCell ref="C26:D27"/>
    <mergeCell ref="C28:D29"/>
    <mergeCell ref="A13:A31"/>
    <mergeCell ref="C13:D13"/>
    <mergeCell ref="C14:D15"/>
    <mergeCell ref="HA7:HG7"/>
    <mergeCell ref="HH7:HN7"/>
    <mergeCell ref="HO7:HU7"/>
    <mergeCell ref="EP7:EV7"/>
    <mergeCell ref="EW7:FC7"/>
    <mergeCell ref="MY7:NE7"/>
    <mergeCell ref="HV7:IB7"/>
    <mergeCell ref="IC7:II7"/>
    <mergeCell ref="IJ7:IP7"/>
    <mergeCell ref="IQ7:IW7"/>
    <mergeCell ref="IX7:JD7"/>
    <mergeCell ref="JE7:JK7"/>
    <mergeCell ref="BJ7:BP7"/>
    <mergeCell ref="BQ7:BW7"/>
    <mergeCell ref="BX7:CD7"/>
    <mergeCell ref="CE7:CK7"/>
    <mergeCell ref="CL7:CR7"/>
    <mergeCell ref="LB7:LH7"/>
    <mergeCell ref="LI7:LO7"/>
    <mergeCell ref="LP7:LV7"/>
    <mergeCell ref="LW7:MC7"/>
    <mergeCell ref="MD7:MJ7"/>
    <mergeCell ref="MK7:MQ7"/>
    <mergeCell ref="JL7:JR7"/>
    <mergeCell ref="JS7:JY7"/>
    <mergeCell ref="JZ7:KF7"/>
    <mergeCell ref="KG7:KM7"/>
    <mergeCell ref="KN7:KT7"/>
    <mergeCell ref="KU7:LA7"/>
    <mergeCell ref="BR3:BS4"/>
    <mergeCell ref="BT3:BZ3"/>
    <mergeCell ref="CA3:CB4"/>
    <mergeCell ref="CC3:CD4"/>
    <mergeCell ref="BT4:BZ4"/>
    <mergeCell ref="U3:V4"/>
    <mergeCell ref="AW3:AX4"/>
    <mergeCell ref="AY3:AZ4"/>
    <mergeCell ref="L4:R4"/>
    <mergeCell ref="AA4:AG4"/>
    <mergeCell ref="AP4:AV4"/>
    <mergeCell ref="Y3:Z4"/>
    <mergeCell ref="AA3:AG3"/>
    <mergeCell ref="AH3:AI4"/>
    <mergeCell ref="AJ3:AK4"/>
    <mergeCell ref="AN3:AO4"/>
    <mergeCell ref="AP3:AV3"/>
    <mergeCell ref="BE3:BK3"/>
    <mergeCell ref="BL3:BM4"/>
    <mergeCell ref="BN3:BO4"/>
    <mergeCell ref="BE4:BK4"/>
    <mergeCell ref="S3:T4"/>
    <mergeCell ref="J2:K2"/>
    <mergeCell ref="BC3:BD4"/>
    <mergeCell ref="A7:B12"/>
    <mergeCell ref="F7:L7"/>
    <mergeCell ref="M7:S7"/>
    <mergeCell ref="C7:E7"/>
    <mergeCell ref="C9:E9"/>
    <mergeCell ref="C10:E10"/>
    <mergeCell ref="C11:E11"/>
    <mergeCell ref="C12:E12"/>
    <mergeCell ref="T7:Z7"/>
    <mergeCell ref="AA7:AG7"/>
    <mergeCell ref="AH7:AN7"/>
    <mergeCell ref="AO7:AU7"/>
    <mergeCell ref="AV7:BB7"/>
    <mergeCell ref="BC7:BI7"/>
    <mergeCell ref="C8:E8"/>
    <mergeCell ref="A36:D36"/>
    <mergeCell ref="A37:D37"/>
    <mergeCell ref="A38:D38"/>
    <mergeCell ref="A39:D39"/>
    <mergeCell ref="L42:L44"/>
    <mergeCell ref="M43:O43"/>
    <mergeCell ref="M42:O42"/>
    <mergeCell ref="M44:O44"/>
    <mergeCell ref="J3:K4"/>
    <mergeCell ref="L3:R3"/>
    <mergeCell ref="A3:D3"/>
    <mergeCell ref="P42:R42"/>
    <mergeCell ref="P43:R43"/>
    <mergeCell ref="P44:R44"/>
    <mergeCell ref="B14:B19"/>
    <mergeCell ref="B20:B25"/>
    <mergeCell ref="B26:B31"/>
    <mergeCell ref="C16:D17"/>
    <mergeCell ref="C18:D19"/>
    <mergeCell ref="C22:D23"/>
    <mergeCell ref="C20:D21"/>
    <mergeCell ref="S44:U44"/>
    <mergeCell ref="S42:U42"/>
    <mergeCell ref="S43:U43"/>
    <mergeCell ref="V42:W42"/>
    <mergeCell ref="V43:W43"/>
    <mergeCell ref="V44:W44"/>
    <mergeCell ref="BC42:BC44"/>
    <mergeCell ref="NM7:NS7"/>
    <mergeCell ref="NT7:NZ7"/>
    <mergeCell ref="CS7:CY7"/>
    <mergeCell ref="DU7:EA7"/>
    <mergeCell ref="FD7:FJ7"/>
    <mergeCell ref="FK7:FQ7"/>
    <mergeCell ref="CZ7:DF7"/>
    <mergeCell ref="DG7:DM7"/>
    <mergeCell ref="DN7:DT7"/>
    <mergeCell ref="GF7:GL7"/>
    <mergeCell ref="MR7:MX7"/>
    <mergeCell ref="GM7:GS7"/>
    <mergeCell ref="GT7:GZ7"/>
    <mergeCell ref="EB7:EH7"/>
    <mergeCell ref="EI7:EO7"/>
    <mergeCell ref="FR7:FX7"/>
    <mergeCell ref="FY7:GE7"/>
    <mergeCell ref="OA7:OG7"/>
    <mergeCell ref="OH7:ON7"/>
    <mergeCell ref="OO7:OU7"/>
    <mergeCell ref="OV7:PB7"/>
    <mergeCell ref="PC7:PI7"/>
    <mergeCell ref="PJ7:PP7"/>
    <mergeCell ref="PQ7:PW7"/>
    <mergeCell ref="PX7:QD7"/>
    <mergeCell ref="QE7:QK7"/>
    <mergeCell ref="QL7:QR7"/>
    <mergeCell ref="QS7:QY7"/>
    <mergeCell ref="QZ7:RF7"/>
    <mergeCell ref="RG7:RM7"/>
    <mergeCell ref="RN7:RT7"/>
    <mergeCell ref="RU7:SA7"/>
    <mergeCell ref="SB7:SH7"/>
    <mergeCell ref="SI7:SO7"/>
    <mergeCell ref="SP7:SV7"/>
    <mergeCell ref="SW7:TC7"/>
    <mergeCell ref="TD7:TJ7"/>
    <mergeCell ref="TK7:TQ7"/>
    <mergeCell ref="TR7:TX7"/>
    <mergeCell ref="TY7:UE7"/>
    <mergeCell ref="UF7:UL7"/>
    <mergeCell ref="UM7:US7"/>
    <mergeCell ref="UT7:UZ7"/>
    <mergeCell ref="VA7:VG7"/>
    <mergeCell ref="VH7:VN7"/>
    <mergeCell ref="VO7:VU7"/>
    <mergeCell ref="VV7:WB7"/>
    <mergeCell ref="WC7:WI7"/>
    <mergeCell ref="WJ7:WP7"/>
    <mergeCell ref="WQ7:WW7"/>
    <mergeCell ref="WX7:XD7"/>
    <mergeCell ref="XE7:XK7"/>
    <mergeCell ref="XL7:XR7"/>
    <mergeCell ref="XS7:XY7"/>
    <mergeCell ref="XZ7:YF7"/>
    <mergeCell ref="YG7:YM7"/>
    <mergeCell ref="YN7:YT7"/>
    <mergeCell ref="YU7:ZA7"/>
    <mergeCell ref="ZB7:ZH7"/>
    <mergeCell ref="ZI7:ZO7"/>
    <mergeCell ref="ZP7:ZV7"/>
    <mergeCell ref="ZW7:AAC7"/>
    <mergeCell ref="AAD7:AAJ7"/>
    <mergeCell ref="AAK7:AAQ7"/>
    <mergeCell ref="AAR7:AAX7"/>
    <mergeCell ref="AAY7:ABE7"/>
    <mergeCell ref="ABF7:ABL7"/>
    <mergeCell ref="ABM7:ABS7"/>
    <mergeCell ref="ABT7:ABZ7"/>
    <mergeCell ref="ACA7:ACG7"/>
    <mergeCell ref="ACH7:ACN7"/>
    <mergeCell ref="ACO7:ACU7"/>
    <mergeCell ref="ACV7:ADB7"/>
    <mergeCell ref="ADC7:ADI7"/>
    <mergeCell ref="ADJ7:ADP7"/>
    <mergeCell ref="ADQ7:ADW7"/>
    <mergeCell ref="ADX7:AED7"/>
    <mergeCell ref="AEE7:AEK7"/>
    <mergeCell ref="AEL7:AER7"/>
    <mergeCell ref="AES7:AEY7"/>
    <mergeCell ref="AJA7:AJG7"/>
    <mergeCell ref="AJH7:AJN7"/>
    <mergeCell ref="AJO7:AJU7"/>
    <mergeCell ref="AEZ7:AFF7"/>
    <mergeCell ref="AFG7:AFM7"/>
    <mergeCell ref="AFN7:AFT7"/>
    <mergeCell ref="AFU7:AGA7"/>
    <mergeCell ref="AGB7:AGH7"/>
    <mergeCell ref="AGI7:AGO7"/>
    <mergeCell ref="AGP7:AGV7"/>
    <mergeCell ref="AGW7:AHC7"/>
    <mergeCell ref="AHD7:AHJ7"/>
    <mergeCell ref="AQA7:AQG7"/>
    <mergeCell ref="AMG7:AMM7"/>
    <mergeCell ref="AMN7:AMT7"/>
    <mergeCell ref="AMU7:ANA7"/>
    <mergeCell ref="ANB7:ANH7"/>
    <mergeCell ref="ANI7:ANO7"/>
    <mergeCell ref="ANP7:ANV7"/>
    <mergeCell ref="ANW7:AOC7"/>
    <mergeCell ref="AOD7:AOJ7"/>
    <mergeCell ref="AOK7:AOQ7"/>
    <mergeCell ref="BR42:BR44"/>
    <mergeCell ref="BS42:BS44"/>
    <mergeCell ref="CG42:CG44"/>
    <mergeCell ref="CH42:CH44"/>
    <mergeCell ref="AOR7:AOX7"/>
    <mergeCell ref="AOY7:APE7"/>
    <mergeCell ref="APF7:APL7"/>
    <mergeCell ref="APM7:APS7"/>
    <mergeCell ref="APT7:APZ7"/>
    <mergeCell ref="AJV7:AKB7"/>
    <mergeCell ref="AKC7:AKI7"/>
    <mergeCell ref="AKJ7:AKP7"/>
    <mergeCell ref="AKQ7:AKW7"/>
    <mergeCell ref="AKX7:ALD7"/>
    <mergeCell ref="ALE7:ALK7"/>
    <mergeCell ref="ALL7:ALR7"/>
    <mergeCell ref="ALS7:ALY7"/>
    <mergeCell ref="ALZ7:AMF7"/>
    <mergeCell ref="AHK7:AHQ7"/>
    <mergeCell ref="AHR7:AHX7"/>
    <mergeCell ref="AHY7:AIE7"/>
    <mergeCell ref="AIF7:AIL7"/>
    <mergeCell ref="AIM7:AIS7"/>
    <mergeCell ref="AIT7:AIZ7"/>
  </mergeCells>
  <phoneticPr fontId="1"/>
  <conditionalFormatting sqref="F7:AQG7">
    <cfRule type="expression" dxfId="11" priority="15">
      <formula>AND($Y$42="●",L36="F")</formula>
    </cfRule>
  </conditionalFormatting>
  <conditionalFormatting sqref="F8:AQG39 F40:H40 M40:O40 T40:V40 AA40:AC40 AH40:AJ40 AO40:AQ40 AV40:AX40 BC40:BE40 BJ40:BL40 BQ40:BS40 BX40:BZ40 CE40:CG40 CL40:CN40 CS40:CU40 CZ40:DB40 DG40:DI40 DN40:DP40 DU40:DW40 EB40:ED40 EI40:EK40 EP40:ER40 EW40:EY40 FD40:FF40 FK40:FM40 FR40:FT40 FY40:GA40 GF40:GH40 GM40:GO40 GT40:GV40 HA40:HC40 HH40:HJ40 HO40:HQ40 HV40:HX40 IC40:IE40 IJ40:IL40 IQ40:IS40 IX40:IZ40 JE40:JG40 JL40:JN40 JS40:JU40 JZ40:KB40 KG40:KI40 KN40:KP40 KU40:KW40 LB40:LD40 LI40:LK40 LP40:LR40 LW40:LY40 MD40:MF40 MK40:MM40 MR40:MT40 MY40:NA40 NF40:NH40 NM40:NO40 NT40:NV40 OA40:OC40 OH40:OJ40 OO40:OQ40 OV40:OX40 PC40:PE40 PJ40:PL40 PQ40:PS40 PX40:PZ40 QE40:QG40 QL40:QN40 QS40:QU40 QZ40:RB40 RG40:RI40 RN40:RP40 RU40:RW40 SB40:SD40 SI40:SK40 SP40:SR40 SW40:SY40 TD40:TF40 TK40:TM40 TR40:TT40 TY40:UA40 UF40:UH40 UM40:UO40 UT40:UV40 VA40:VC40 VH40:VJ40 VO40:VQ40 VV40:VX40 WC40:WE40 WJ40:WL40 WQ40:WS40 WX40:WZ40 XE40:XG40 XL40:XN40 XS40:XU40 XZ40:YB40 YG40:YI40 YN40:YP40 YU40:YW40 ZB40:ZD40 ZI40:ZK40 ZP40:ZR40 ZW40:ZY40 AAD40:AAF40 AAK40:AAM40 AAR40:AAT40 AAY40:ABA40 ABF40:ABH40 ABM40:ABO40 ABT40:ABV40 ACA40:ACC40 ACH40:ACJ40 ACO40:ACQ40 ACV40:ACX40 ADC40:ADE40 ADJ40:ADL40 ADQ40:ADS40 ADX40:ADZ40 AEE40:AEG40 AEL40:AEN40 AES40:AEU40 AEZ40:AFB40 AFG40:AFI40 AFN40:AFP40 AFU40:AFW40 AGB40:AGD40 AGI40:AGK40 AGP40:AGR40 AGW40:AGY40 AHD40:AHF40 AHK40:AHM40 AHR40:AHT40 AHY40:AIA40 AIF40:AIH40 AIM40:AIO40 AIT40:AIV40 AJA40:AJC40 AJH40:AJJ40 AJO40:AJQ40 AJV40:AJX40 AKC40:AKE40 AKJ40:AKL40 AKQ40:AKS40 AKX40:AKZ40 ALE40:ALG40 ALL40:ALN40 ALS40:ALU40 ALZ40:AMB40 AMG40:AMI40 AMN40:AMP40 AMU40:AMW40 ANB40:AND40 ANI40:ANK40 ANP40:ANR40 ANW40:ANY40 AOD40:AOF40 AOK40:AOM40 AOR40:AOT40 AOY40:APA40 APF40:APH40 APM40:APO40 APT40:APV40 AQA40:AQC40">
    <cfRule type="expression" dxfId="10" priority="1">
      <formula>OR(AND($AA$3&lt;=F$9,F$9&lt;=$AA$4),AND($AP$3&lt;=F$9,F$9&lt;=$AP$4),AND($BE$3&lt;=F$9,F$9&lt;=$BE$4),AND($BT$3&lt;=F$9,F$9&lt;=$BT$4))</formula>
    </cfRule>
    <cfRule type="expression" dxfId="9" priority="6">
      <formula>OR(F$9&gt;$L$4,F$9&lt;$L$3)</formula>
    </cfRule>
    <cfRule type="expression" dxfId="8" priority="7">
      <formula>OR(F$10=$M$2,F$11="○")</formula>
    </cfRule>
    <cfRule type="expression" dxfId="7" priority="8">
      <formula>OR(F$10=$L$2,F$11="○")</formula>
    </cfRule>
  </conditionalFormatting>
  <conditionalFormatting sqref="I40 P40 W40 AD40 AK40 AR40 AY40 BF40 BM40 BT40 CA40 CH40 CO40 CV40 DC40 DJ40 DQ40 DX40 EE40 EL40 ES40 EZ40 FG40 FN40 FU40 GB40 GI40 GP40 GW40 HD40 HK40 HR40 HY40 IF40 IM40 IT40 JA40 JH40 JO40 JV40 KC40 KJ40 KQ40 KX40 LE40 LL40 LS40 LZ40 MG40 MN40 MU40 NB40 NI40 NP40 NW40 OD40 OK40 OR40 OY40 PF40 PM40 PT40 QA40 QH40 QO40 QV40 RC40 RJ40 RQ40 RX40 SE40 SL40 SS40 SZ40 TG40 TN40 TU40 UB40 UI40 UP40 UW40 VD40 VK40 VR40 VY40 WF40 WM40 WT40 XA40 XH40 XO40 XV40 YC40 YJ40 YQ40 YX40 ZE40 ZL40 ZS40 ZZ40 AAG40 AAN40 AAU40 ABB40 ABI40 ABP40 ABW40 ACD40 ACK40 ACR40 ACY40 ADF40 ADM40 ADT40 AEA40 AEH40 AEO40 AEV40 AFC40 AFJ40 AFQ40 AFX40 AGE40 AGL40 AGS40 AGZ40 AHG40 AHN40 AHU40 AIB40 AII40 AIP40 AIW40 AJD40 AJK40 AJR40 AJY40 AKF40 AKM40 AKT40 ALA40 ALH40 ALO40 ALV40 AMC40 AMJ40 AMQ40 AMX40 ANE40 ANL40 ANS40 ANZ40 AOG40 AON40 AOU40 APB40 API40 APP40 APW40 AQD40">
    <cfRule type="expression" dxfId="6" priority="12">
      <formula>OR(L$9&gt;$L$4,L$9&lt;$L$3)</formula>
    </cfRule>
    <cfRule type="expression" dxfId="5" priority="13">
      <formula>OR(L$10=$M$2,L$11="○")</formula>
    </cfRule>
    <cfRule type="expression" dxfId="4" priority="14">
      <formula>OR(L$10=$L$2,L$11="○")</formula>
    </cfRule>
  </conditionalFormatting>
  <conditionalFormatting sqref="V42:W44">
    <cfRule type="containsText" dxfId="3" priority="2" operator="containsText" text="未達">
      <formula>NOT(ISERROR(SEARCH("未達",V42)))</formula>
    </cfRule>
  </conditionalFormatting>
  <conditionalFormatting sqref="BF44:BQ44 BU44:CF44 CJ44:CU44">
    <cfRule type="containsText" dxfId="2" priority="4" operator="containsText" text="NO">
      <formula>NOT(ISERROR(SEARCH("NO",BF44)))</formula>
    </cfRule>
  </conditionalFormatting>
  <dataValidations count="4">
    <dataValidation type="list" allowBlank="1" showInputMessage="1" showErrorMessage="1" sqref="L2" xr:uid="{477770C6-4068-4B55-9739-C70EA2836F58}">
      <formula1>$M$1:$S$1</formula1>
    </dataValidation>
    <dataValidation type="list" allowBlank="1" showInputMessage="1" showErrorMessage="1" sqref="M2" xr:uid="{5C124CA2-3A42-43FA-811B-C7E220279680}">
      <formula1>$T$1:$Z$1</formula1>
    </dataValidation>
    <dataValidation type="list" allowBlank="1" showInputMessage="1" showErrorMessage="1" sqref="F34:AQG34" xr:uid="{3C758F30-7C9E-4FDE-9103-00DB4A3BAC6D}">
      <formula1>$AA$1:$AB$1</formula1>
    </dataValidation>
    <dataValidation type="list" allowBlank="1" showInputMessage="1" showErrorMessage="1" sqref="Y42" xr:uid="{A51CC54C-C33B-4244-BFFA-A6A312E40A45}">
      <formula1>$Y$45:$Y$46</formula1>
    </dataValidation>
  </dataValidations>
  <printOptions horizontalCentered="1"/>
  <pageMargins left="0.7" right="0.7" top="0.75" bottom="0.75" header="0.3" footer="0.3"/>
  <pageSetup paperSize="9" scale="47" fitToWidth="0" orientation="landscape" r:id="rId1"/>
  <colBreaks count="6" manualBreakCount="6">
    <brk id="54" max="1048575" man="1"/>
    <brk id="110" max="1048575" man="1"/>
    <brk id="166" max="1048575" man="1"/>
    <brk id="222" max="1048575" man="1"/>
    <brk id="278" max="1048575" man="1"/>
    <brk id="334"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7C56C-15D9-4FB1-85C7-DDCF53551042}">
  <sheetPr>
    <pageSetUpPr fitToPage="1"/>
  </sheetPr>
  <dimension ref="A1:NL40"/>
  <sheetViews>
    <sheetView view="pageBreakPreview" zoomScale="70" zoomScaleNormal="40" zoomScaleSheetLayoutView="70" workbookViewId="0">
      <pane xSplit="4" ySplit="11" topLeftCell="E29" activePane="bottomRight" state="frozen"/>
      <selection pane="topRight" activeCell="E1" sqref="E1"/>
      <selection pane="bottomLeft" activeCell="A12" sqref="A12"/>
      <selection pane="bottomRight" activeCell="F40" sqref="F40:K40"/>
    </sheetView>
  </sheetViews>
  <sheetFormatPr defaultColWidth="9" defaultRowHeight="11" outlineLevelRow="1"/>
  <cols>
    <col min="1" max="1" width="2.7265625" style="60" customWidth="1"/>
    <col min="2" max="2" width="15.08984375" style="60" customWidth="1"/>
    <col min="3" max="3" width="11.453125" style="60" bestFit="1" customWidth="1"/>
    <col min="4" max="4" width="10.7265625" style="60" bestFit="1" customWidth="1"/>
    <col min="5" max="5" width="5.6328125" style="60" customWidth="1"/>
    <col min="6" max="376" width="4.90625" style="60" customWidth="1"/>
    <col min="377" max="16384" width="9" style="61"/>
  </cols>
  <sheetData>
    <row r="1" spans="1:376" ht="18.75" customHeight="1">
      <c r="A1" s="81" t="s">
        <v>19</v>
      </c>
      <c r="B1" s="81"/>
    </row>
    <row r="2" spans="1:376" ht="18.75" customHeight="1">
      <c r="A2" s="177" t="s">
        <v>60</v>
      </c>
      <c r="B2" s="177"/>
      <c r="C2" s="177"/>
      <c r="D2" s="177"/>
      <c r="E2" s="177"/>
      <c r="F2" s="177"/>
      <c r="G2" s="177"/>
      <c r="H2" s="177"/>
      <c r="J2" s="170" t="s">
        <v>13</v>
      </c>
      <c r="K2" s="172"/>
      <c r="L2" s="250">
        <v>45078</v>
      </c>
      <c r="M2" s="175"/>
      <c r="N2" s="175"/>
      <c r="O2" s="175"/>
      <c r="P2" s="175"/>
      <c r="Q2" s="175"/>
      <c r="R2" s="176"/>
      <c r="S2" s="192" t="s">
        <v>16</v>
      </c>
      <c r="T2" s="170"/>
      <c r="U2" s="216">
        <v>230</v>
      </c>
      <c r="V2" s="216"/>
      <c r="Y2" s="192" t="s">
        <v>32</v>
      </c>
      <c r="Z2" s="172"/>
      <c r="AA2" s="209">
        <v>45149</v>
      </c>
      <c r="AB2" s="210"/>
      <c r="AC2" s="210"/>
      <c r="AD2" s="210"/>
      <c r="AE2" s="210"/>
      <c r="AF2" s="210"/>
      <c r="AG2" s="211"/>
      <c r="AH2" s="192" t="s">
        <v>31</v>
      </c>
      <c r="AI2" s="170"/>
      <c r="AJ2" s="212">
        <v>3</v>
      </c>
      <c r="AK2" s="212"/>
      <c r="AN2" s="192" t="s">
        <v>33</v>
      </c>
      <c r="AO2" s="172"/>
      <c r="AP2" s="209">
        <v>45289</v>
      </c>
      <c r="AQ2" s="210"/>
      <c r="AR2" s="210"/>
      <c r="AS2" s="210"/>
      <c r="AT2" s="210"/>
      <c r="AU2" s="210"/>
      <c r="AV2" s="211"/>
      <c r="AW2" s="192" t="s">
        <v>34</v>
      </c>
      <c r="AX2" s="170"/>
      <c r="AY2" s="212">
        <v>6</v>
      </c>
      <c r="AZ2" s="212"/>
      <c r="BC2" s="192" t="s">
        <v>35</v>
      </c>
      <c r="BD2" s="172"/>
      <c r="BE2" s="209"/>
      <c r="BF2" s="210"/>
      <c r="BG2" s="210"/>
      <c r="BH2" s="210"/>
      <c r="BI2" s="210"/>
      <c r="BJ2" s="210"/>
      <c r="BK2" s="211"/>
      <c r="BL2" s="192" t="s">
        <v>36</v>
      </c>
      <c r="BM2" s="170"/>
      <c r="BN2" s="212" t="s">
        <v>61</v>
      </c>
      <c r="BO2" s="212"/>
      <c r="BR2" s="192" t="s">
        <v>37</v>
      </c>
      <c r="BS2" s="172"/>
      <c r="BT2" s="209"/>
      <c r="BU2" s="210"/>
      <c r="BV2" s="210"/>
      <c r="BW2" s="210"/>
      <c r="BX2" s="210"/>
      <c r="BY2" s="210"/>
      <c r="BZ2" s="211"/>
      <c r="CA2" s="192" t="s">
        <v>38</v>
      </c>
      <c r="CB2" s="170"/>
      <c r="CC2" s="212" t="s">
        <v>61</v>
      </c>
      <c r="CD2" s="212"/>
    </row>
    <row r="3" spans="1:376" ht="18.75" customHeight="1">
      <c r="B3" s="6" t="s">
        <v>9</v>
      </c>
      <c r="C3" s="251" t="s">
        <v>47</v>
      </c>
      <c r="D3" s="251"/>
      <c r="E3" s="251"/>
      <c r="F3" s="251"/>
      <c r="G3" s="251"/>
      <c r="H3" s="251"/>
      <c r="J3" s="170"/>
      <c r="K3" s="172"/>
      <c r="L3" s="217">
        <v>45316</v>
      </c>
      <c r="M3" s="218"/>
      <c r="N3" s="218"/>
      <c r="O3" s="218"/>
      <c r="P3" s="218"/>
      <c r="Q3" s="218"/>
      <c r="R3" s="219"/>
      <c r="S3" s="170"/>
      <c r="T3" s="170"/>
      <c r="U3" s="216"/>
      <c r="V3" s="216"/>
      <c r="Y3" s="170"/>
      <c r="Z3" s="172"/>
      <c r="AA3" s="213">
        <v>45151</v>
      </c>
      <c r="AB3" s="214"/>
      <c r="AC3" s="214"/>
      <c r="AD3" s="214"/>
      <c r="AE3" s="214"/>
      <c r="AF3" s="214"/>
      <c r="AG3" s="215"/>
      <c r="AH3" s="170"/>
      <c r="AI3" s="170"/>
      <c r="AJ3" s="212"/>
      <c r="AK3" s="212"/>
      <c r="AN3" s="170"/>
      <c r="AO3" s="172"/>
      <c r="AP3" s="213">
        <v>45294</v>
      </c>
      <c r="AQ3" s="214"/>
      <c r="AR3" s="214"/>
      <c r="AS3" s="214"/>
      <c r="AT3" s="214"/>
      <c r="AU3" s="214"/>
      <c r="AV3" s="215"/>
      <c r="AW3" s="170"/>
      <c r="AX3" s="170"/>
      <c r="AY3" s="212"/>
      <c r="AZ3" s="212"/>
      <c r="BC3" s="170"/>
      <c r="BD3" s="172"/>
      <c r="BE3" s="213"/>
      <c r="BF3" s="214"/>
      <c r="BG3" s="214"/>
      <c r="BH3" s="214"/>
      <c r="BI3" s="214"/>
      <c r="BJ3" s="214"/>
      <c r="BK3" s="215"/>
      <c r="BL3" s="170"/>
      <c r="BM3" s="170"/>
      <c r="BN3" s="212"/>
      <c r="BO3" s="212"/>
      <c r="BR3" s="170"/>
      <c r="BS3" s="172"/>
      <c r="BT3" s="213"/>
      <c r="BU3" s="214"/>
      <c r="BV3" s="214"/>
      <c r="BW3" s="214"/>
      <c r="BX3" s="214"/>
      <c r="BY3" s="214"/>
      <c r="BZ3" s="215"/>
      <c r="CA3" s="170"/>
      <c r="CB3" s="170"/>
      <c r="CC3" s="212"/>
      <c r="CD3" s="212"/>
    </row>
    <row r="4" spans="1:376" ht="18.75" customHeight="1">
      <c r="B4" s="6" t="s">
        <v>10</v>
      </c>
      <c r="C4" s="252" t="s">
        <v>46</v>
      </c>
      <c r="D4" s="252"/>
      <c r="E4" s="252"/>
      <c r="F4" s="252"/>
      <c r="G4" s="252"/>
      <c r="H4" s="252"/>
      <c r="I4" s="62"/>
      <c r="J4" s="62"/>
      <c r="K4" s="62"/>
      <c r="L4" s="63" t="s">
        <v>14</v>
      </c>
      <c r="M4" s="63"/>
      <c r="N4" s="63"/>
      <c r="O4" s="63"/>
      <c r="P4" s="63"/>
      <c r="Q4" s="63"/>
      <c r="R4" s="63"/>
      <c r="S4" s="64"/>
      <c r="T4" s="64"/>
      <c r="U4" s="65"/>
      <c r="V4" s="65"/>
      <c r="W4" s="66"/>
      <c r="X4" s="66"/>
    </row>
    <row r="5" spans="1:376" ht="18.75" customHeight="1">
      <c r="B5" s="6" t="s">
        <v>15</v>
      </c>
      <c r="C5" s="253" t="s">
        <v>93</v>
      </c>
      <c r="D5" s="253"/>
      <c r="E5" s="253"/>
      <c r="F5" s="253"/>
      <c r="G5" s="253"/>
      <c r="H5" s="253"/>
      <c r="I5" s="62"/>
      <c r="J5" s="62"/>
      <c r="K5" s="62"/>
      <c r="L5" s="67"/>
      <c r="M5" s="67"/>
      <c r="N5" s="67"/>
      <c r="O5" s="67"/>
      <c r="P5" s="67"/>
      <c r="Q5" s="67"/>
      <c r="R5" s="67"/>
      <c r="S5" s="68"/>
      <c r="T5" s="68"/>
      <c r="U5" s="65"/>
      <c r="V5" s="65"/>
      <c r="W5" s="66"/>
    </row>
    <row r="6" spans="1:376" s="69" customFormat="1">
      <c r="A6" s="193" t="s">
        <v>43</v>
      </c>
      <c r="B6" s="194"/>
      <c r="C6" s="194" t="s">
        <v>11</v>
      </c>
      <c r="D6" s="194"/>
      <c r="E6" s="254"/>
      <c r="F6" s="157">
        <v>1</v>
      </c>
      <c r="G6" s="158"/>
      <c r="H6" s="158"/>
      <c r="I6" s="158"/>
      <c r="J6" s="158"/>
      <c r="K6" s="158"/>
      <c r="L6" s="159"/>
      <c r="M6" s="157">
        <v>2</v>
      </c>
      <c r="N6" s="158"/>
      <c r="O6" s="158"/>
      <c r="P6" s="158"/>
      <c r="Q6" s="158"/>
      <c r="R6" s="158"/>
      <c r="S6" s="159"/>
      <c r="T6" s="157">
        <v>3</v>
      </c>
      <c r="U6" s="158"/>
      <c r="V6" s="158"/>
      <c r="W6" s="158"/>
      <c r="X6" s="158"/>
      <c r="Y6" s="158"/>
      <c r="Z6" s="159"/>
      <c r="AA6" s="157">
        <v>4</v>
      </c>
      <c r="AB6" s="158"/>
      <c r="AC6" s="158"/>
      <c r="AD6" s="158"/>
      <c r="AE6" s="158"/>
      <c r="AF6" s="158"/>
      <c r="AG6" s="159"/>
      <c r="AH6" s="157">
        <v>5</v>
      </c>
      <c r="AI6" s="158"/>
      <c r="AJ6" s="158"/>
      <c r="AK6" s="158"/>
      <c r="AL6" s="158"/>
      <c r="AM6" s="158"/>
      <c r="AN6" s="159"/>
      <c r="AO6" s="220">
        <v>6</v>
      </c>
      <c r="AP6" s="158"/>
      <c r="AQ6" s="158"/>
      <c r="AR6" s="158"/>
      <c r="AS6" s="158"/>
      <c r="AT6" s="158"/>
      <c r="AU6" s="159"/>
      <c r="AV6" s="157">
        <v>7</v>
      </c>
      <c r="AW6" s="158"/>
      <c r="AX6" s="158"/>
      <c r="AY6" s="158"/>
      <c r="AZ6" s="158"/>
      <c r="BA6" s="158"/>
      <c r="BB6" s="159"/>
      <c r="BC6" s="157">
        <v>8</v>
      </c>
      <c r="BD6" s="158"/>
      <c r="BE6" s="158"/>
      <c r="BF6" s="158"/>
      <c r="BG6" s="158"/>
      <c r="BH6" s="158"/>
      <c r="BI6" s="159"/>
      <c r="BJ6" s="157">
        <v>9</v>
      </c>
      <c r="BK6" s="158"/>
      <c r="BL6" s="158"/>
      <c r="BM6" s="158"/>
      <c r="BN6" s="158"/>
      <c r="BO6" s="158"/>
      <c r="BP6" s="159"/>
      <c r="BQ6" s="157">
        <v>10</v>
      </c>
      <c r="BR6" s="158"/>
      <c r="BS6" s="158"/>
      <c r="BT6" s="158"/>
      <c r="BU6" s="158"/>
      <c r="BV6" s="158"/>
      <c r="BW6" s="159"/>
      <c r="BX6" s="157">
        <v>11</v>
      </c>
      <c r="BY6" s="158"/>
      <c r="BZ6" s="158"/>
      <c r="CA6" s="158"/>
      <c r="CB6" s="158"/>
      <c r="CC6" s="158"/>
      <c r="CD6" s="159"/>
      <c r="CE6" s="157">
        <v>12</v>
      </c>
      <c r="CF6" s="158"/>
      <c r="CG6" s="158"/>
      <c r="CH6" s="158"/>
      <c r="CI6" s="158"/>
      <c r="CJ6" s="158"/>
      <c r="CK6" s="159"/>
      <c r="CL6" s="157">
        <v>13</v>
      </c>
      <c r="CM6" s="158"/>
      <c r="CN6" s="158"/>
      <c r="CO6" s="158"/>
      <c r="CP6" s="158"/>
      <c r="CQ6" s="158"/>
      <c r="CR6" s="159"/>
      <c r="CS6" s="157">
        <v>14</v>
      </c>
      <c r="CT6" s="158"/>
      <c r="CU6" s="158"/>
      <c r="CV6" s="158"/>
      <c r="CW6" s="158"/>
      <c r="CX6" s="158"/>
      <c r="CY6" s="159"/>
      <c r="CZ6" s="157">
        <v>15</v>
      </c>
      <c r="DA6" s="158"/>
      <c r="DB6" s="158"/>
      <c r="DC6" s="158"/>
      <c r="DD6" s="158"/>
      <c r="DE6" s="158"/>
      <c r="DF6" s="159"/>
      <c r="DG6" s="157">
        <v>16</v>
      </c>
      <c r="DH6" s="158"/>
      <c r="DI6" s="158"/>
      <c r="DJ6" s="158"/>
      <c r="DK6" s="158"/>
      <c r="DL6" s="158"/>
      <c r="DM6" s="159"/>
      <c r="DN6" s="157">
        <v>17</v>
      </c>
      <c r="DO6" s="158"/>
      <c r="DP6" s="158"/>
      <c r="DQ6" s="158"/>
      <c r="DR6" s="158"/>
      <c r="DS6" s="158"/>
      <c r="DT6" s="159"/>
      <c r="DU6" s="157">
        <v>18</v>
      </c>
      <c r="DV6" s="158"/>
      <c r="DW6" s="158"/>
      <c r="DX6" s="158"/>
      <c r="DY6" s="158"/>
      <c r="DZ6" s="158"/>
      <c r="EA6" s="159"/>
      <c r="EB6" s="157">
        <v>19</v>
      </c>
      <c r="EC6" s="158"/>
      <c r="ED6" s="158"/>
      <c r="EE6" s="158"/>
      <c r="EF6" s="158"/>
      <c r="EG6" s="158"/>
      <c r="EH6" s="159"/>
      <c r="EI6" s="157">
        <v>20</v>
      </c>
      <c r="EJ6" s="158"/>
      <c r="EK6" s="158"/>
      <c r="EL6" s="158"/>
      <c r="EM6" s="158"/>
      <c r="EN6" s="158"/>
      <c r="EO6" s="159"/>
      <c r="EP6" s="157">
        <v>21</v>
      </c>
      <c r="EQ6" s="158"/>
      <c r="ER6" s="158"/>
      <c r="ES6" s="158"/>
      <c r="ET6" s="158"/>
      <c r="EU6" s="158"/>
      <c r="EV6" s="159"/>
      <c r="EW6" s="157">
        <v>22</v>
      </c>
      <c r="EX6" s="158"/>
      <c r="EY6" s="158"/>
      <c r="EZ6" s="158"/>
      <c r="FA6" s="158"/>
      <c r="FB6" s="158"/>
      <c r="FC6" s="159"/>
      <c r="FD6" s="157">
        <v>23</v>
      </c>
      <c r="FE6" s="158"/>
      <c r="FF6" s="158"/>
      <c r="FG6" s="158"/>
      <c r="FH6" s="158"/>
      <c r="FI6" s="158"/>
      <c r="FJ6" s="159"/>
      <c r="FK6" s="157">
        <v>24</v>
      </c>
      <c r="FL6" s="158"/>
      <c r="FM6" s="158"/>
      <c r="FN6" s="158"/>
      <c r="FO6" s="158"/>
      <c r="FP6" s="158"/>
      <c r="FQ6" s="159"/>
      <c r="FR6" s="157">
        <v>25</v>
      </c>
      <c r="FS6" s="158"/>
      <c r="FT6" s="158"/>
      <c r="FU6" s="158"/>
      <c r="FV6" s="158"/>
      <c r="FW6" s="158"/>
      <c r="FX6" s="159"/>
      <c r="FY6" s="157">
        <v>26</v>
      </c>
      <c r="FZ6" s="158"/>
      <c r="GA6" s="158"/>
      <c r="GB6" s="158"/>
      <c r="GC6" s="158"/>
      <c r="GD6" s="158"/>
      <c r="GE6" s="159"/>
      <c r="GF6" s="157">
        <v>27</v>
      </c>
      <c r="GG6" s="158"/>
      <c r="GH6" s="158"/>
      <c r="GI6" s="158"/>
      <c r="GJ6" s="158"/>
      <c r="GK6" s="158"/>
      <c r="GL6" s="159"/>
      <c r="GM6" s="157">
        <v>28</v>
      </c>
      <c r="GN6" s="158"/>
      <c r="GO6" s="158"/>
      <c r="GP6" s="158"/>
      <c r="GQ6" s="158"/>
      <c r="GR6" s="158"/>
      <c r="GS6" s="159"/>
      <c r="GT6" s="157">
        <v>29</v>
      </c>
      <c r="GU6" s="158"/>
      <c r="GV6" s="158"/>
      <c r="GW6" s="158"/>
      <c r="GX6" s="158"/>
      <c r="GY6" s="158"/>
      <c r="GZ6" s="159"/>
      <c r="HA6" s="157">
        <v>30</v>
      </c>
      <c r="HB6" s="158"/>
      <c r="HC6" s="158"/>
      <c r="HD6" s="158"/>
      <c r="HE6" s="158"/>
      <c r="HF6" s="158"/>
      <c r="HG6" s="159"/>
      <c r="HH6" s="157">
        <v>31</v>
      </c>
      <c r="HI6" s="158"/>
      <c r="HJ6" s="158"/>
      <c r="HK6" s="158"/>
      <c r="HL6" s="158"/>
      <c r="HM6" s="158"/>
      <c r="HN6" s="159"/>
      <c r="HO6" s="157">
        <v>32</v>
      </c>
      <c r="HP6" s="158"/>
      <c r="HQ6" s="158"/>
      <c r="HR6" s="158"/>
      <c r="HS6" s="158"/>
      <c r="HT6" s="158"/>
      <c r="HU6" s="159"/>
      <c r="HV6" s="157">
        <v>33</v>
      </c>
      <c r="HW6" s="158"/>
      <c r="HX6" s="158"/>
      <c r="HY6" s="158"/>
      <c r="HZ6" s="158"/>
      <c r="IA6" s="158"/>
      <c r="IB6" s="159"/>
      <c r="IC6" s="157">
        <v>34</v>
      </c>
      <c r="ID6" s="158"/>
      <c r="IE6" s="158"/>
      <c r="IF6" s="158"/>
      <c r="IG6" s="158"/>
      <c r="IH6" s="158"/>
      <c r="II6" s="159"/>
      <c r="IJ6" s="157">
        <v>35</v>
      </c>
      <c r="IK6" s="158"/>
      <c r="IL6" s="158"/>
      <c r="IM6" s="158"/>
      <c r="IN6" s="158"/>
      <c r="IO6" s="158"/>
      <c r="IP6" s="159"/>
      <c r="IQ6" s="157">
        <v>36</v>
      </c>
      <c r="IR6" s="158"/>
      <c r="IS6" s="158"/>
      <c r="IT6" s="158"/>
      <c r="IU6" s="158"/>
      <c r="IV6" s="158"/>
      <c r="IW6" s="159"/>
      <c r="IX6" s="157">
        <v>37</v>
      </c>
      <c r="IY6" s="158"/>
      <c r="IZ6" s="158"/>
      <c r="JA6" s="158"/>
      <c r="JB6" s="158"/>
      <c r="JC6" s="158"/>
      <c r="JD6" s="159"/>
      <c r="JE6" s="157">
        <v>38</v>
      </c>
      <c r="JF6" s="158"/>
      <c r="JG6" s="158"/>
      <c r="JH6" s="158"/>
      <c r="JI6" s="158"/>
      <c r="JJ6" s="158"/>
      <c r="JK6" s="159"/>
      <c r="JL6" s="157">
        <v>39</v>
      </c>
      <c r="JM6" s="158"/>
      <c r="JN6" s="158"/>
      <c r="JO6" s="158"/>
      <c r="JP6" s="158"/>
      <c r="JQ6" s="158"/>
      <c r="JR6" s="159"/>
      <c r="JS6" s="157">
        <v>40</v>
      </c>
      <c r="JT6" s="158"/>
      <c r="JU6" s="158"/>
      <c r="JV6" s="158"/>
      <c r="JW6" s="158"/>
      <c r="JX6" s="158"/>
      <c r="JY6" s="159"/>
      <c r="JZ6" s="157">
        <v>41</v>
      </c>
      <c r="KA6" s="158"/>
      <c r="KB6" s="158"/>
      <c r="KC6" s="158"/>
      <c r="KD6" s="158"/>
      <c r="KE6" s="158"/>
      <c r="KF6" s="159"/>
      <c r="KG6" s="157">
        <v>42</v>
      </c>
      <c r="KH6" s="158"/>
      <c r="KI6" s="158"/>
      <c r="KJ6" s="158"/>
      <c r="KK6" s="158"/>
      <c r="KL6" s="158"/>
      <c r="KM6" s="159"/>
      <c r="KN6" s="157">
        <v>43</v>
      </c>
      <c r="KO6" s="158"/>
      <c r="KP6" s="158"/>
      <c r="KQ6" s="158"/>
      <c r="KR6" s="158"/>
      <c r="KS6" s="158"/>
      <c r="KT6" s="159"/>
      <c r="KU6" s="157">
        <v>44</v>
      </c>
      <c r="KV6" s="158"/>
      <c r="KW6" s="158"/>
      <c r="KX6" s="158"/>
      <c r="KY6" s="158"/>
      <c r="KZ6" s="158"/>
      <c r="LA6" s="159"/>
      <c r="LB6" s="157">
        <v>45</v>
      </c>
      <c r="LC6" s="158"/>
      <c r="LD6" s="158"/>
      <c r="LE6" s="158"/>
      <c r="LF6" s="158"/>
      <c r="LG6" s="158"/>
      <c r="LH6" s="159"/>
      <c r="LI6" s="157">
        <v>46</v>
      </c>
      <c r="LJ6" s="158"/>
      <c r="LK6" s="158"/>
      <c r="LL6" s="158"/>
      <c r="LM6" s="158"/>
      <c r="LN6" s="158"/>
      <c r="LO6" s="159"/>
      <c r="LP6" s="157">
        <v>47</v>
      </c>
      <c r="LQ6" s="158"/>
      <c r="LR6" s="158"/>
      <c r="LS6" s="158"/>
      <c r="LT6" s="158"/>
      <c r="LU6" s="158"/>
      <c r="LV6" s="159"/>
      <c r="LW6" s="157">
        <v>48</v>
      </c>
      <c r="LX6" s="158"/>
      <c r="LY6" s="158"/>
      <c r="LZ6" s="158"/>
      <c r="MA6" s="158"/>
      <c r="MB6" s="158"/>
      <c r="MC6" s="159"/>
      <c r="MD6" s="157">
        <v>49</v>
      </c>
      <c r="ME6" s="158"/>
      <c r="MF6" s="158"/>
      <c r="MG6" s="158"/>
      <c r="MH6" s="158"/>
      <c r="MI6" s="158"/>
      <c r="MJ6" s="159"/>
      <c r="MK6" s="157">
        <v>50</v>
      </c>
      <c r="ML6" s="158"/>
      <c r="MM6" s="158"/>
      <c r="MN6" s="158"/>
      <c r="MO6" s="158"/>
      <c r="MP6" s="158"/>
      <c r="MQ6" s="159"/>
      <c r="MR6" s="157">
        <v>51</v>
      </c>
      <c r="MS6" s="158"/>
      <c r="MT6" s="158"/>
      <c r="MU6" s="158"/>
      <c r="MV6" s="158"/>
      <c r="MW6" s="158"/>
      <c r="MX6" s="159"/>
      <c r="MY6" s="157">
        <v>52</v>
      </c>
      <c r="MZ6" s="158"/>
      <c r="NA6" s="158"/>
      <c r="NB6" s="158"/>
      <c r="NC6" s="158"/>
      <c r="ND6" s="158"/>
      <c r="NE6" s="159"/>
      <c r="NF6" s="157">
        <v>53</v>
      </c>
      <c r="NG6" s="158"/>
      <c r="NH6" s="158"/>
      <c r="NI6" s="158"/>
      <c r="NJ6" s="158"/>
      <c r="NK6" s="158"/>
      <c r="NL6" s="159"/>
    </row>
    <row r="7" spans="1:376" ht="25" hidden="1" customHeight="1" outlineLevel="1">
      <c r="A7" s="195"/>
      <c r="B7" s="196"/>
      <c r="C7" s="207" t="s">
        <v>12</v>
      </c>
      <c r="D7" s="207"/>
      <c r="E7" s="208"/>
      <c r="F7" s="70">
        <v>1</v>
      </c>
      <c r="G7" s="71">
        <v>2</v>
      </c>
      <c r="H7" s="71">
        <v>3</v>
      </c>
      <c r="I7" s="71">
        <v>4</v>
      </c>
      <c r="J7" s="71">
        <v>5</v>
      </c>
      <c r="K7" s="71">
        <v>6</v>
      </c>
      <c r="L7" s="72">
        <v>7</v>
      </c>
      <c r="M7" s="70">
        <v>8</v>
      </c>
      <c r="N7" s="71">
        <v>9</v>
      </c>
      <c r="O7" s="71">
        <v>10</v>
      </c>
      <c r="P7" s="71">
        <v>11</v>
      </c>
      <c r="Q7" s="71">
        <v>12</v>
      </c>
      <c r="R7" s="71">
        <v>13</v>
      </c>
      <c r="S7" s="72">
        <v>14</v>
      </c>
      <c r="T7" s="70">
        <v>15</v>
      </c>
      <c r="U7" s="71">
        <v>16</v>
      </c>
      <c r="V7" s="71">
        <v>17</v>
      </c>
      <c r="W7" s="71">
        <v>18</v>
      </c>
      <c r="X7" s="71">
        <v>19</v>
      </c>
      <c r="Y7" s="71">
        <v>20</v>
      </c>
      <c r="Z7" s="72">
        <v>21</v>
      </c>
      <c r="AA7" s="70">
        <v>22</v>
      </c>
      <c r="AB7" s="71">
        <v>23</v>
      </c>
      <c r="AC7" s="71">
        <v>24</v>
      </c>
      <c r="AD7" s="71">
        <v>25</v>
      </c>
      <c r="AE7" s="71">
        <v>26</v>
      </c>
      <c r="AF7" s="71">
        <v>27</v>
      </c>
      <c r="AG7" s="72">
        <v>28</v>
      </c>
      <c r="AH7" s="70">
        <v>29</v>
      </c>
      <c r="AI7" s="71">
        <v>30</v>
      </c>
      <c r="AJ7" s="71">
        <v>31</v>
      </c>
      <c r="AK7" s="71">
        <v>32</v>
      </c>
      <c r="AL7" s="71">
        <v>33</v>
      </c>
      <c r="AM7" s="71">
        <v>34</v>
      </c>
      <c r="AN7" s="72">
        <v>35</v>
      </c>
      <c r="AO7" s="73">
        <v>36</v>
      </c>
      <c r="AP7" s="71">
        <v>37</v>
      </c>
      <c r="AQ7" s="71">
        <v>38</v>
      </c>
      <c r="AR7" s="71">
        <v>39</v>
      </c>
      <c r="AS7" s="71">
        <v>40</v>
      </c>
      <c r="AT7" s="71">
        <v>41</v>
      </c>
      <c r="AU7" s="72">
        <v>42</v>
      </c>
      <c r="AV7" s="70">
        <v>43</v>
      </c>
      <c r="AW7" s="71">
        <v>44</v>
      </c>
      <c r="AX7" s="71">
        <v>45</v>
      </c>
      <c r="AY7" s="71">
        <v>46</v>
      </c>
      <c r="AZ7" s="71">
        <v>47</v>
      </c>
      <c r="BA7" s="71">
        <v>48</v>
      </c>
      <c r="BB7" s="72">
        <v>49</v>
      </c>
      <c r="BC7" s="70">
        <v>50</v>
      </c>
      <c r="BD7" s="71">
        <v>51</v>
      </c>
      <c r="BE7" s="71">
        <v>52</v>
      </c>
      <c r="BF7" s="71">
        <v>53</v>
      </c>
      <c r="BG7" s="71">
        <v>54</v>
      </c>
      <c r="BH7" s="71">
        <v>55</v>
      </c>
      <c r="BI7" s="72">
        <v>56</v>
      </c>
      <c r="BJ7" s="70">
        <v>57</v>
      </c>
      <c r="BK7" s="71">
        <v>58</v>
      </c>
      <c r="BL7" s="71">
        <v>59</v>
      </c>
      <c r="BM7" s="71">
        <v>60</v>
      </c>
      <c r="BN7" s="71">
        <v>61</v>
      </c>
      <c r="BO7" s="71">
        <v>62</v>
      </c>
      <c r="BP7" s="72">
        <v>63</v>
      </c>
      <c r="BQ7" s="70">
        <v>64</v>
      </c>
      <c r="BR7" s="71">
        <v>65</v>
      </c>
      <c r="BS7" s="71">
        <v>66</v>
      </c>
      <c r="BT7" s="71">
        <v>67</v>
      </c>
      <c r="BU7" s="71">
        <v>68</v>
      </c>
      <c r="BV7" s="71">
        <v>69</v>
      </c>
      <c r="BW7" s="72">
        <v>70</v>
      </c>
      <c r="BX7" s="70">
        <v>71</v>
      </c>
      <c r="BY7" s="71">
        <v>72</v>
      </c>
      <c r="BZ7" s="71">
        <v>73</v>
      </c>
      <c r="CA7" s="71">
        <v>74</v>
      </c>
      <c r="CB7" s="71">
        <v>75</v>
      </c>
      <c r="CC7" s="71">
        <v>76</v>
      </c>
      <c r="CD7" s="71">
        <v>77</v>
      </c>
      <c r="CE7" s="70">
        <v>78</v>
      </c>
      <c r="CF7" s="71">
        <v>79</v>
      </c>
      <c r="CG7" s="71">
        <v>80</v>
      </c>
      <c r="CH7" s="71">
        <v>81</v>
      </c>
      <c r="CI7" s="71">
        <v>82</v>
      </c>
      <c r="CJ7" s="71">
        <v>83</v>
      </c>
      <c r="CK7" s="72">
        <v>84</v>
      </c>
      <c r="CL7" s="70">
        <v>85</v>
      </c>
      <c r="CM7" s="71">
        <v>86</v>
      </c>
      <c r="CN7" s="71">
        <v>87</v>
      </c>
      <c r="CO7" s="71">
        <v>88</v>
      </c>
      <c r="CP7" s="71">
        <v>89</v>
      </c>
      <c r="CQ7" s="71">
        <v>90</v>
      </c>
      <c r="CR7" s="72">
        <v>91</v>
      </c>
      <c r="CS7" s="70">
        <v>92</v>
      </c>
      <c r="CT7" s="71">
        <v>93</v>
      </c>
      <c r="CU7" s="71">
        <v>94</v>
      </c>
      <c r="CV7" s="71">
        <v>95</v>
      </c>
      <c r="CW7" s="71">
        <v>96</v>
      </c>
      <c r="CX7" s="71">
        <v>97</v>
      </c>
      <c r="CY7" s="72">
        <v>98</v>
      </c>
      <c r="CZ7" s="70">
        <v>99</v>
      </c>
      <c r="DA7" s="71">
        <v>100</v>
      </c>
      <c r="DB7" s="71">
        <v>101</v>
      </c>
      <c r="DC7" s="71">
        <v>102</v>
      </c>
      <c r="DD7" s="71">
        <v>103</v>
      </c>
      <c r="DE7" s="71">
        <v>104</v>
      </c>
      <c r="DF7" s="72">
        <v>105</v>
      </c>
      <c r="DG7" s="70">
        <v>106</v>
      </c>
      <c r="DH7" s="71">
        <v>107</v>
      </c>
      <c r="DI7" s="71">
        <v>108</v>
      </c>
      <c r="DJ7" s="71">
        <v>109</v>
      </c>
      <c r="DK7" s="71">
        <v>110</v>
      </c>
      <c r="DL7" s="71">
        <v>111</v>
      </c>
      <c r="DM7" s="72">
        <v>112</v>
      </c>
      <c r="DN7" s="70">
        <v>113</v>
      </c>
      <c r="DO7" s="71">
        <v>114</v>
      </c>
      <c r="DP7" s="71">
        <v>115</v>
      </c>
      <c r="DQ7" s="71">
        <v>116</v>
      </c>
      <c r="DR7" s="71">
        <v>117</v>
      </c>
      <c r="DS7" s="71">
        <v>118</v>
      </c>
      <c r="DT7" s="72">
        <v>119</v>
      </c>
      <c r="DU7" s="70">
        <v>120</v>
      </c>
      <c r="DV7" s="71">
        <v>121</v>
      </c>
      <c r="DW7" s="71">
        <v>122</v>
      </c>
      <c r="DX7" s="71">
        <v>123</v>
      </c>
      <c r="DY7" s="71">
        <v>124</v>
      </c>
      <c r="DZ7" s="71">
        <v>125</v>
      </c>
      <c r="EA7" s="72">
        <v>126</v>
      </c>
      <c r="EB7" s="70">
        <v>127</v>
      </c>
      <c r="EC7" s="71">
        <v>128</v>
      </c>
      <c r="ED7" s="71">
        <v>129</v>
      </c>
      <c r="EE7" s="71">
        <v>130</v>
      </c>
      <c r="EF7" s="71">
        <v>131</v>
      </c>
      <c r="EG7" s="71">
        <v>132</v>
      </c>
      <c r="EH7" s="72">
        <v>133</v>
      </c>
      <c r="EI7" s="70">
        <v>134</v>
      </c>
      <c r="EJ7" s="71">
        <v>135</v>
      </c>
      <c r="EK7" s="71">
        <v>136</v>
      </c>
      <c r="EL7" s="71">
        <v>137</v>
      </c>
      <c r="EM7" s="71">
        <v>138</v>
      </c>
      <c r="EN7" s="71">
        <v>139</v>
      </c>
      <c r="EO7" s="72">
        <v>140</v>
      </c>
      <c r="EP7" s="70">
        <v>141</v>
      </c>
      <c r="EQ7" s="71">
        <v>142</v>
      </c>
      <c r="ER7" s="71">
        <v>143</v>
      </c>
      <c r="ES7" s="71">
        <v>144</v>
      </c>
      <c r="ET7" s="71">
        <v>145</v>
      </c>
      <c r="EU7" s="71">
        <v>146</v>
      </c>
      <c r="EV7" s="72">
        <v>147</v>
      </c>
      <c r="EW7" s="70">
        <v>148</v>
      </c>
      <c r="EX7" s="71">
        <v>149</v>
      </c>
      <c r="EY7" s="71">
        <v>150</v>
      </c>
      <c r="EZ7" s="71">
        <v>151</v>
      </c>
      <c r="FA7" s="71">
        <v>152</v>
      </c>
      <c r="FB7" s="71">
        <v>153</v>
      </c>
      <c r="FC7" s="72">
        <v>154</v>
      </c>
      <c r="FD7" s="70">
        <v>155</v>
      </c>
      <c r="FE7" s="71">
        <v>156</v>
      </c>
      <c r="FF7" s="71">
        <v>157</v>
      </c>
      <c r="FG7" s="71">
        <v>158</v>
      </c>
      <c r="FH7" s="71">
        <v>159</v>
      </c>
      <c r="FI7" s="71">
        <v>160</v>
      </c>
      <c r="FJ7" s="72">
        <v>161</v>
      </c>
      <c r="FK7" s="70">
        <v>162</v>
      </c>
      <c r="FL7" s="71">
        <v>163</v>
      </c>
      <c r="FM7" s="71">
        <v>164</v>
      </c>
      <c r="FN7" s="71">
        <v>165</v>
      </c>
      <c r="FO7" s="71">
        <v>166</v>
      </c>
      <c r="FP7" s="71">
        <v>167</v>
      </c>
      <c r="FQ7" s="72">
        <v>168</v>
      </c>
      <c r="FR7" s="70">
        <v>169</v>
      </c>
      <c r="FS7" s="71">
        <v>170</v>
      </c>
      <c r="FT7" s="71">
        <v>171</v>
      </c>
      <c r="FU7" s="71">
        <v>172</v>
      </c>
      <c r="FV7" s="71">
        <v>173</v>
      </c>
      <c r="FW7" s="71">
        <v>174</v>
      </c>
      <c r="FX7" s="72">
        <v>175</v>
      </c>
      <c r="FY7" s="70">
        <v>176</v>
      </c>
      <c r="FZ7" s="71">
        <v>177</v>
      </c>
      <c r="GA7" s="71">
        <v>178</v>
      </c>
      <c r="GB7" s="71">
        <v>179</v>
      </c>
      <c r="GC7" s="71">
        <v>180</v>
      </c>
      <c r="GD7" s="71">
        <v>181</v>
      </c>
      <c r="GE7" s="72">
        <v>182</v>
      </c>
      <c r="GF7" s="70">
        <v>183</v>
      </c>
      <c r="GG7" s="71">
        <v>184</v>
      </c>
      <c r="GH7" s="71">
        <v>185</v>
      </c>
      <c r="GI7" s="71">
        <v>186</v>
      </c>
      <c r="GJ7" s="71">
        <v>187</v>
      </c>
      <c r="GK7" s="71">
        <v>188</v>
      </c>
      <c r="GL7" s="72">
        <v>189</v>
      </c>
      <c r="GM7" s="70">
        <v>190</v>
      </c>
      <c r="GN7" s="71">
        <v>191</v>
      </c>
      <c r="GO7" s="71">
        <v>192</v>
      </c>
      <c r="GP7" s="71">
        <v>193</v>
      </c>
      <c r="GQ7" s="71">
        <v>194</v>
      </c>
      <c r="GR7" s="71">
        <v>195</v>
      </c>
      <c r="GS7" s="72">
        <v>196</v>
      </c>
      <c r="GT7" s="70">
        <v>197</v>
      </c>
      <c r="GU7" s="71">
        <v>198</v>
      </c>
      <c r="GV7" s="71">
        <v>199</v>
      </c>
      <c r="GW7" s="71">
        <v>200</v>
      </c>
      <c r="GX7" s="71">
        <v>201</v>
      </c>
      <c r="GY7" s="71">
        <v>202</v>
      </c>
      <c r="GZ7" s="72">
        <v>203</v>
      </c>
      <c r="HA7" s="70">
        <v>204</v>
      </c>
      <c r="HB7" s="71">
        <v>205</v>
      </c>
      <c r="HC7" s="71">
        <v>206</v>
      </c>
      <c r="HD7" s="71">
        <v>207</v>
      </c>
      <c r="HE7" s="71">
        <v>208</v>
      </c>
      <c r="HF7" s="71">
        <v>209</v>
      </c>
      <c r="HG7" s="72">
        <v>210</v>
      </c>
      <c r="HH7" s="70">
        <v>211</v>
      </c>
      <c r="HI7" s="71">
        <v>212</v>
      </c>
      <c r="HJ7" s="71">
        <v>213</v>
      </c>
      <c r="HK7" s="71">
        <v>214</v>
      </c>
      <c r="HL7" s="71">
        <v>215</v>
      </c>
      <c r="HM7" s="71">
        <v>216</v>
      </c>
      <c r="HN7" s="72">
        <v>217</v>
      </c>
      <c r="HO7" s="70">
        <v>218</v>
      </c>
      <c r="HP7" s="71">
        <v>219</v>
      </c>
      <c r="HQ7" s="71">
        <v>220</v>
      </c>
      <c r="HR7" s="71">
        <v>221</v>
      </c>
      <c r="HS7" s="71">
        <v>222</v>
      </c>
      <c r="HT7" s="71">
        <v>223</v>
      </c>
      <c r="HU7" s="72">
        <v>224</v>
      </c>
      <c r="HV7" s="70">
        <v>225</v>
      </c>
      <c r="HW7" s="71">
        <v>226</v>
      </c>
      <c r="HX7" s="71">
        <v>227</v>
      </c>
      <c r="HY7" s="71">
        <v>228</v>
      </c>
      <c r="HZ7" s="71">
        <v>229</v>
      </c>
      <c r="IA7" s="71">
        <v>230</v>
      </c>
      <c r="IB7" s="72">
        <v>231</v>
      </c>
      <c r="IC7" s="70">
        <v>232</v>
      </c>
      <c r="ID7" s="71">
        <v>233</v>
      </c>
      <c r="IE7" s="71">
        <v>234</v>
      </c>
      <c r="IF7" s="71">
        <v>235</v>
      </c>
      <c r="IG7" s="71">
        <v>236</v>
      </c>
      <c r="IH7" s="71">
        <v>237</v>
      </c>
      <c r="II7" s="72">
        <v>238</v>
      </c>
      <c r="IJ7" s="70">
        <v>239</v>
      </c>
      <c r="IK7" s="71">
        <v>240</v>
      </c>
      <c r="IL7" s="71">
        <v>241</v>
      </c>
      <c r="IM7" s="71">
        <v>242</v>
      </c>
      <c r="IN7" s="71">
        <v>243</v>
      </c>
      <c r="IO7" s="71">
        <v>244</v>
      </c>
      <c r="IP7" s="72">
        <v>245</v>
      </c>
      <c r="IQ7" s="70">
        <v>246</v>
      </c>
      <c r="IR7" s="71">
        <v>247</v>
      </c>
      <c r="IS7" s="71">
        <v>248</v>
      </c>
      <c r="IT7" s="71">
        <v>249</v>
      </c>
      <c r="IU7" s="71">
        <v>250</v>
      </c>
      <c r="IV7" s="71">
        <v>251</v>
      </c>
      <c r="IW7" s="72">
        <v>252</v>
      </c>
      <c r="IX7" s="70">
        <v>253</v>
      </c>
      <c r="IY7" s="71">
        <v>254</v>
      </c>
      <c r="IZ7" s="71">
        <v>255</v>
      </c>
      <c r="JA7" s="71">
        <v>256</v>
      </c>
      <c r="JB7" s="71">
        <v>257</v>
      </c>
      <c r="JC7" s="71">
        <v>258</v>
      </c>
      <c r="JD7" s="72">
        <v>259</v>
      </c>
      <c r="JE7" s="70">
        <v>260</v>
      </c>
      <c r="JF7" s="71">
        <v>261</v>
      </c>
      <c r="JG7" s="71">
        <v>262</v>
      </c>
      <c r="JH7" s="71">
        <v>263</v>
      </c>
      <c r="JI7" s="71">
        <v>264</v>
      </c>
      <c r="JJ7" s="71">
        <v>265</v>
      </c>
      <c r="JK7" s="72">
        <v>266</v>
      </c>
      <c r="JL7" s="70">
        <v>267</v>
      </c>
      <c r="JM7" s="71">
        <v>268</v>
      </c>
      <c r="JN7" s="71">
        <v>269</v>
      </c>
      <c r="JO7" s="71">
        <v>270</v>
      </c>
      <c r="JP7" s="71">
        <v>271</v>
      </c>
      <c r="JQ7" s="71">
        <v>272</v>
      </c>
      <c r="JR7" s="72">
        <v>273</v>
      </c>
      <c r="JS7" s="70">
        <v>274</v>
      </c>
      <c r="JT7" s="71">
        <v>275</v>
      </c>
      <c r="JU7" s="71">
        <v>276</v>
      </c>
      <c r="JV7" s="71">
        <v>277</v>
      </c>
      <c r="JW7" s="71">
        <v>278</v>
      </c>
      <c r="JX7" s="71">
        <v>279</v>
      </c>
      <c r="JY7" s="72">
        <v>280</v>
      </c>
      <c r="JZ7" s="70">
        <v>281</v>
      </c>
      <c r="KA7" s="71">
        <v>282</v>
      </c>
      <c r="KB7" s="71">
        <v>283</v>
      </c>
      <c r="KC7" s="71">
        <v>284</v>
      </c>
      <c r="KD7" s="71">
        <v>285</v>
      </c>
      <c r="KE7" s="71">
        <v>286</v>
      </c>
      <c r="KF7" s="72">
        <v>287</v>
      </c>
      <c r="KG7" s="70">
        <v>288</v>
      </c>
      <c r="KH7" s="71">
        <v>289</v>
      </c>
      <c r="KI7" s="71">
        <v>290</v>
      </c>
      <c r="KJ7" s="71">
        <v>291</v>
      </c>
      <c r="KK7" s="71">
        <v>292</v>
      </c>
      <c r="KL7" s="71">
        <v>293</v>
      </c>
      <c r="KM7" s="72">
        <v>294</v>
      </c>
      <c r="KN7" s="70">
        <v>295</v>
      </c>
      <c r="KO7" s="71">
        <v>296</v>
      </c>
      <c r="KP7" s="71">
        <v>297</v>
      </c>
      <c r="KQ7" s="71">
        <v>298</v>
      </c>
      <c r="KR7" s="71">
        <v>299</v>
      </c>
      <c r="KS7" s="71">
        <v>300</v>
      </c>
      <c r="KT7" s="72">
        <v>301</v>
      </c>
      <c r="KU7" s="70">
        <v>302</v>
      </c>
      <c r="KV7" s="71">
        <v>303</v>
      </c>
      <c r="KW7" s="71">
        <v>304</v>
      </c>
      <c r="KX7" s="71">
        <v>305</v>
      </c>
      <c r="KY7" s="71">
        <v>306</v>
      </c>
      <c r="KZ7" s="71">
        <v>307</v>
      </c>
      <c r="LA7" s="72">
        <v>308</v>
      </c>
      <c r="LB7" s="70">
        <v>309</v>
      </c>
      <c r="LC7" s="71">
        <v>310</v>
      </c>
      <c r="LD7" s="71">
        <v>311</v>
      </c>
      <c r="LE7" s="71">
        <v>312</v>
      </c>
      <c r="LF7" s="71">
        <v>313</v>
      </c>
      <c r="LG7" s="71">
        <v>314</v>
      </c>
      <c r="LH7" s="72">
        <v>315</v>
      </c>
      <c r="LI7" s="70">
        <v>316</v>
      </c>
      <c r="LJ7" s="71">
        <v>317</v>
      </c>
      <c r="LK7" s="71">
        <v>318</v>
      </c>
      <c r="LL7" s="71">
        <v>319</v>
      </c>
      <c r="LM7" s="71">
        <v>320</v>
      </c>
      <c r="LN7" s="71">
        <v>321</v>
      </c>
      <c r="LO7" s="72">
        <v>322</v>
      </c>
      <c r="LP7" s="70">
        <v>323</v>
      </c>
      <c r="LQ7" s="71">
        <v>324</v>
      </c>
      <c r="LR7" s="71">
        <v>325</v>
      </c>
      <c r="LS7" s="71">
        <v>326</v>
      </c>
      <c r="LT7" s="71">
        <v>327</v>
      </c>
      <c r="LU7" s="71">
        <v>328</v>
      </c>
      <c r="LV7" s="72">
        <v>329</v>
      </c>
      <c r="LW7" s="70">
        <v>330</v>
      </c>
      <c r="LX7" s="71">
        <v>331</v>
      </c>
      <c r="LY7" s="71">
        <v>332</v>
      </c>
      <c r="LZ7" s="71">
        <v>333</v>
      </c>
      <c r="MA7" s="71">
        <v>334</v>
      </c>
      <c r="MB7" s="71">
        <v>335</v>
      </c>
      <c r="MC7" s="72">
        <v>336</v>
      </c>
      <c r="MD7" s="70">
        <v>337</v>
      </c>
      <c r="ME7" s="71">
        <v>338</v>
      </c>
      <c r="MF7" s="71">
        <v>339</v>
      </c>
      <c r="MG7" s="71">
        <v>340</v>
      </c>
      <c r="MH7" s="71">
        <v>341</v>
      </c>
      <c r="MI7" s="71">
        <v>342</v>
      </c>
      <c r="MJ7" s="72">
        <v>343</v>
      </c>
      <c r="MK7" s="70">
        <v>344</v>
      </c>
      <c r="ML7" s="71">
        <v>345</v>
      </c>
      <c r="MM7" s="71">
        <v>346</v>
      </c>
      <c r="MN7" s="71">
        <v>347</v>
      </c>
      <c r="MO7" s="71">
        <v>348</v>
      </c>
      <c r="MP7" s="71">
        <v>349</v>
      </c>
      <c r="MQ7" s="72">
        <v>350</v>
      </c>
      <c r="MR7" s="70">
        <v>351</v>
      </c>
      <c r="MS7" s="71">
        <v>352</v>
      </c>
      <c r="MT7" s="71">
        <v>353</v>
      </c>
      <c r="MU7" s="71">
        <v>354</v>
      </c>
      <c r="MV7" s="71">
        <v>355</v>
      </c>
      <c r="MW7" s="71">
        <v>356</v>
      </c>
      <c r="MX7" s="72">
        <v>357</v>
      </c>
      <c r="MY7" s="70">
        <v>358</v>
      </c>
      <c r="MZ7" s="71">
        <v>359</v>
      </c>
      <c r="NA7" s="71">
        <v>360</v>
      </c>
      <c r="NB7" s="71">
        <v>361</v>
      </c>
      <c r="NC7" s="71">
        <v>362</v>
      </c>
      <c r="ND7" s="71">
        <v>363</v>
      </c>
      <c r="NE7" s="72">
        <v>364</v>
      </c>
      <c r="NF7" s="70">
        <v>365</v>
      </c>
      <c r="NG7" s="71">
        <v>366</v>
      </c>
      <c r="NH7" s="71">
        <v>367</v>
      </c>
      <c r="NI7" s="71">
        <v>368</v>
      </c>
      <c r="NJ7" s="71">
        <v>369</v>
      </c>
      <c r="NK7" s="71">
        <v>370</v>
      </c>
      <c r="NL7" s="72">
        <v>371</v>
      </c>
    </row>
    <row r="8" spans="1:376" collapsed="1">
      <c r="A8" s="195"/>
      <c r="B8" s="196"/>
      <c r="C8" s="255" t="s">
        <v>2</v>
      </c>
      <c r="D8" s="255"/>
      <c r="E8" s="256"/>
      <c r="F8" s="15">
        <v>45078</v>
      </c>
      <c r="G8" s="16">
        <v>45079</v>
      </c>
      <c r="H8" s="16">
        <v>45080</v>
      </c>
      <c r="I8" s="16">
        <v>45081</v>
      </c>
      <c r="J8" s="16">
        <v>45082</v>
      </c>
      <c r="K8" s="16">
        <v>45083</v>
      </c>
      <c r="L8" s="17">
        <v>45084</v>
      </c>
      <c r="M8" s="18">
        <v>45085</v>
      </c>
      <c r="N8" s="16">
        <v>45086</v>
      </c>
      <c r="O8" s="16">
        <v>45087</v>
      </c>
      <c r="P8" s="16">
        <v>45088</v>
      </c>
      <c r="Q8" s="16">
        <v>45089</v>
      </c>
      <c r="R8" s="16">
        <v>45090</v>
      </c>
      <c r="S8" s="17">
        <v>45091</v>
      </c>
      <c r="T8" s="18">
        <v>45092</v>
      </c>
      <c r="U8" s="16">
        <v>45093</v>
      </c>
      <c r="V8" s="16">
        <v>45094</v>
      </c>
      <c r="W8" s="16">
        <v>45095</v>
      </c>
      <c r="X8" s="16">
        <v>45096</v>
      </c>
      <c r="Y8" s="16">
        <v>45097</v>
      </c>
      <c r="Z8" s="17">
        <v>45098</v>
      </c>
      <c r="AA8" s="18">
        <v>45099</v>
      </c>
      <c r="AB8" s="16">
        <v>45100</v>
      </c>
      <c r="AC8" s="16">
        <v>45101</v>
      </c>
      <c r="AD8" s="16">
        <v>45102</v>
      </c>
      <c r="AE8" s="16">
        <v>45103</v>
      </c>
      <c r="AF8" s="16">
        <v>45104</v>
      </c>
      <c r="AG8" s="17">
        <v>45105</v>
      </c>
      <c r="AH8" s="18">
        <v>45106</v>
      </c>
      <c r="AI8" s="16">
        <v>45107</v>
      </c>
      <c r="AJ8" s="16">
        <v>45108</v>
      </c>
      <c r="AK8" s="16">
        <v>45109</v>
      </c>
      <c r="AL8" s="16">
        <v>45110</v>
      </c>
      <c r="AM8" s="16">
        <v>45111</v>
      </c>
      <c r="AN8" s="17">
        <v>45112</v>
      </c>
      <c r="AO8" s="18">
        <v>45113</v>
      </c>
      <c r="AP8" s="16">
        <v>45114</v>
      </c>
      <c r="AQ8" s="16">
        <v>45115</v>
      </c>
      <c r="AR8" s="16">
        <v>45116</v>
      </c>
      <c r="AS8" s="16">
        <v>45117</v>
      </c>
      <c r="AT8" s="16">
        <v>45118</v>
      </c>
      <c r="AU8" s="17">
        <v>45119</v>
      </c>
      <c r="AV8" s="18">
        <v>45120</v>
      </c>
      <c r="AW8" s="16">
        <v>45121</v>
      </c>
      <c r="AX8" s="16">
        <v>45122</v>
      </c>
      <c r="AY8" s="16">
        <v>45123</v>
      </c>
      <c r="AZ8" s="16">
        <v>45124</v>
      </c>
      <c r="BA8" s="16">
        <v>45125</v>
      </c>
      <c r="BB8" s="17">
        <v>45126</v>
      </c>
      <c r="BC8" s="18">
        <v>45127</v>
      </c>
      <c r="BD8" s="16">
        <v>45128</v>
      </c>
      <c r="BE8" s="16">
        <v>45129</v>
      </c>
      <c r="BF8" s="16">
        <v>45130</v>
      </c>
      <c r="BG8" s="16">
        <v>45131</v>
      </c>
      <c r="BH8" s="16">
        <v>45132</v>
      </c>
      <c r="BI8" s="17">
        <v>45133</v>
      </c>
      <c r="BJ8" s="18">
        <v>45134</v>
      </c>
      <c r="BK8" s="16">
        <v>45135</v>
      </c>
      <c r="BL8" s="16">
        <v>45136</v>
      </c>
      <c r="BM8" s="16">
        <v>45137</v>
      </c>
      <c r="BN8" s="16">
        <v>45138</v>
      </c>
      <c r="BO8" s="16">
        <v>45139</v>
      </c>
      <c r="BP8" s="17">
        <v>45140</v>
      </c>
      <c r="BQ8" s="18">
        <v>45141</v>
      </c>
      <c r="BR8" s="16">
        <v>45142</v>
      </c>
      <c r="BS8" s="16">
        <v>45143</v>
      </c>
      <c r="BT8" s="16">
        <v>45144</v>
      </c>
      <c r="BU8" s="16">
        <v>45145</v>
      </c>
      <c r="BV8" s="16">
        <v>45146</v>
      </c>
      <c r="BW8" s="17">
        <v>45147</v>
      </c>
      <c r="BX8" s="15">
        <v>45148</v>
      </c>
      <c r="BY8" s="16">
        <v>45149</v>
      </c>
      <c r="BZ8" s="16">
        <v>45150</v>
      </c>
      <c r="CA8" s="16">
        <v>45151</v>
      </c>
      <c r="CB8" s="16">
        <v>45152</v>
      </c>
      <c r="CC8" s="16">
        <v>45153</v>
      </c>
      <c r="CD8" s="17">
        <v>45154</v>
      </c>
      <c r="CE8" s="15">
        <v>45155</v>
      </c>
      <c r="CF8" s="16">
        <v>45156</v>
      </c>
      <c r="CG8" s="16">
        <v>45157</v>
      </c>
      <c r="CH8" s="16">
        <v>45158</v>
      </c>
      <c r="CI8" s="16">
        <v>45159</v>
      </c>
      <c r="CJ8" s="16">
        <v>45160</v>
      </c>
      <c r="CK8" s="17">
        <v>45161</v>
      </c>
      <c r="CL8" s="15">
        <v>45162</v>
      </c>
      <c r="CM8" s="16">
        <v>45163</v>
      </c>
      <c r="CN8" s="16">
        <v>45164</v>
      </c>
      <c r="CO8" s="16">
        <v>45165</v>
      </c>
      <c r="CP8" s="16">
        <v>45166</v>
      </c>
      <c r="CQ8" s="16">
        <v>45167</v>
      </c>
      <c r="CR8" s="17">
        <v>45168</v>
      </c>
      <c r="CS8" s="15">
        <v>45169</v>
      </c>
      <c r="CT8" s="16">
        <v>45170</v>
      </c>
      <c r="CU8" s="16">
        <v>45171</v>
      </c>
      <c r="CV8" s="16">
        <v>45172</v>
      </c>
      <c r="CW8" s="16">
        <v>45173</v>
      </c>
      <c r="CX8" s="16">
        <v>45174</v>
      </c>
      <c r="CY8" s="17">
        <v>45175</v>
      </c>
      <c r="CZ8" s="15">
        <v>45176</v>
      </c>
      <c r="DA8" s="16">
        <v>45177</v>
      </c>
      <c r="DB8" s="16">
        <v>45178</v>
      </c>
      <c r="DC8" s="16">
        <v>45179</v>
      </c>
      <c r="DD8" s="16">
        <v>45180</v>
      </c>
      <c r="DE8" s="16">
        <v>45181</v>
      </c>
      <c r="DF8" s="17">
        <v>45182</v>
      </c>
      <c r="DG8" s="15">
        <v>45183</v>
      </c>
      <c r="DH8" s="16">
        <v>45184</v>
      </c>
      <c r="DI8" s="16">
        <v>45185</v>
      </c>
      <c r="DJ8" s="16">
        <v>45186</v>
      </c>
      <c r="DK8" s="16">
        <v>45187</v>
      </c>
      <c r="DL8" s="16">
        <v>45188</v>
      </c>
      <c r="DM8" s="17">
        <v>45189</v>
      </c>
      <c r="DN8" s="15">
        <v>45190</v>
      </c>
      <c r="DO8" s="16">
        <v>45191</v>
      </c>
      <c r="DP8" s="16">
        <v>45192</v>
      </c>
      <c r="DQ8" s="16">
        <v>45193</v>
      </c>
      <c r="DR8" s="16">
        <v>45194</v>
      </c>
      <c r="DS8" s="16">
        <v>45195</v>
      </c>
      <c r="DT8" s="17">
        <v>45196</v>
      </c>
      <c r="DU8" s="15">
        <v>45197</v>
      </c>
      <c r="DV8" s="16">
        <v>45198</v>
      </c>
      <c r="DW8" s="16">
        <v>45199</v>
      </c>
      <c r="DX8" s="16">
        <v>45200</v>
      </c>
      <c r="DY8" s="16">
        <v>45201</v>
      </c>
      <c r="DZ8" s="16">
        <v>45202</v>
      </c>
      <c r="EA8" s="17">
        <v>45203</v>
      </c>
      <c r="EB8" s="15">
        <v>45204</v>
      </c>
      <c r="EC8" s="16">
        <v>45205</v>
      </c>
      <c r="ED8" s="16">
        <v>45206</v>
      </c>
      <c r="EE8" s="16">
        <v>45207</v>
      </c>
      <c r="EF8" s="16">
        <v>45208</v>
      </c>
      <c r="EG8" s="16">
        <v>45209</v>
      </c>
      <c r="EH8" s="17">
        <v>45210</v>
      </c>
      <c r="EI8" s="15">
        <v>45211</v>
      </c>
      <c r="EJ8" s="16">
        <v>45212</v>
      </c>
      <c r="EK8" s="16">
        <v>45213</v>
      </c>
      <c r="EL8" s="16">
        <v>45214</v>
      </c>
      <c r="EM8" s="16">
        <v>45215</v>
      </c>
      <c r="EN8" s="16">
        <v>45216</v>
      </c>
      <c r="EO8" s="17">
        <v>45217</v>
      </c>
      <c r="EP8" s="15">
        <v>45218</v>
      </c>
      <c r="EQ8" s="16">
        <v>45219</v>
      </c>
      <c r="ER8" s="16">
        <v>45220</v>
      </c>
      <c r="ES8" s="16">
        <v>45221</v>
      </c>
      <c r="ET8" s="16">
        <v>45222</v>
      </c>
      <c r="EU8" s="16">
        <v>45223</v>
      </c>
      <c r="EV8" s="17">
        <v>45224</v>
      </c>
      <c r="EW8" s="15">
        <v>45225</v>
      </c>
      <c r="EX8" s="16">
        <v>45226</v>
      </c>
      <c r="EY8" s="16">
        <v>45227</v>
      </c>
      <c r="EZ8" s="16">
        <v>45228</v>
      </c>
      <c r="FA8" s="16">
        <v>45229</v>
      </c>
      <c r="FB8" s="16">
        <v>45230</v>
      </c>
      <c r="FC8" s="17">
        <v>45231</v>
      </c>
      <c r="FD8" s="15">
        <v>45232</v>
      </c>
      <c r="FE8" s="16">
        <v>45233</v>
      </c>
      <c r="FF8" s="16">
        <v>45234</v>
      </c>
      <c r="FG8" s="16">
        <v>45235</v>
      </c>
      <c r="FH8" s="16">
        <v>45236</v>
      </c>
      <c r="FI8" s="16">
        <v>45237</v>
      </c>
      <c r="FJ8" s="17">
        <v>45238</v>
      </c>
      <c r="FK8" s="15">
        <v>45239</v>
      </c>
      <c r="FL8" s="16">
        <v>45240</v>
      </c>
      <c r="FM8" s="16">
        <v>45241</v>
      </c>
      <c r="FN8" s="16">
        <v>45242</v>
      </c>
      <c r="FO8" s="16">
        <v>45243</v>
      </c>
      <c r="FP8" s="16">
        <v>45244</v>
      </c>
      <c r="FQ8" s="17">
        <v>45245</v>
      </c>
      <c r="FR8" s="15">
        <v>45246</v>
      </c>
      <c r="FS8" s="16">
        <v>45247</v>
      </c>
      <c r="FT8" s="16">
        <v>45248</v>
      </c>
      <c r="FU8" s="16">
        <v>45249</v>
      </c>
      <c r="FV8" s="16">
        <v>45250</v>
      </c>
      <c r="FW8" s="16">
        <v>45251</v>
      </c>
      <c r="FX8" s="17">
        <v>45252</v>
      </c>
      <c r="FY8" s="15">
        <v>45253</v>
      </c>
      <c r="FZ8" s="16">
        <v>45254</v>
      </c>
      <c r="GA8" s="16">
        <v>45255</v>
      </c>
      <c r="GB8" s="16">
        <v>45256</v>
      </c>
      <c r="GC8" s="16">
        <v>45257</v>
      </c>
      <c r="GD8" s="16">
        <v>45258</v>
      </c>
      <c r="GE8" s="17">
        <v>45259</v>
      </c>
      <c r="GF8" s="15">
        <v>45260</v>
      </c>
      <c r="GG8" s="16">
        <v>45261</v>
      </c>
      <c r="GH8" s="16">
        <v>45262</v>
      </c>
      <c r="GI8" s="16">
        <v>45263</v>
      </c>
      <c r="GJ8" s="16">
        <v>45264</v>
      </c>
      <c r="GK8" s="16">
        <v>45265</v>
      </c>
      <c r="GL8" s="17">
        <v>45266</v>
      </c>
      <c r="GM8" s="15">
        <v>45267</v>
      </c>
      <c r="GN8" s="16">
        <v>45268</v>
      </c>
      <c r="GO8" s="16">
        <v>45269</v>
      </c>
      <c r="GP8" s="16">
        <v>45270</v>
      </c>
      <c r="GQ8" s="16">
        <v>45271</v>
      </c>
      <c r="GR8" s="16">
        <v>45272</v>
      </c>
      <c r="GS8" s="17">
        <v>45273</v>
      </c>
      <c r="GT8" s="15">
        <v>45274</v>
      </c>
      <c r="GU8" s="16">
        <v>45275</v>
      </c>
      <c r="GV8" s="16">
        <v>45276</v>
      </c>
      <c r="GW8" s="16">
        <v>45277</v>
      </c>
      <c r="GX8" s="16">
        <v>45278</v>
      </c>
      <c r="GY8" s="16">
        <v>45279</v>
      </c>
      <c r="GZ8" s="17">
        <v>45280</v>
      </c>
      <c r="HA8" s="15">
        <v>45281</v>
      </c>
      <c r="HB8" s="16">
        <v>45282</v>
      </c>
      <c r="HC8" s="16">
        <v>45283</v>
      </c>
      <c r="HD8" s="16">
        <v>45284</v>
      </c>
      <c r="HE8" s="16">
        <v>45285</v>
      </c>
      <c r="HF8" s="16">
        <v>45286</v>
      </c>
      <c r="HG8" s="17">
        <v>45287</v>
      </c>
      <c r="HH8" s="15">
        <v>45288</v>
      </c>
      <c r="HI8" s="16">
        <v>45289</v>
      </c>
      <c r="HJ8" s="16">
        <v>45290</v>
      </c>
      <c r="HK8" s="16">
        <v>45291</v>
      </c>
      <c r="HL8" s="16">
        <v>45292</v>
      </c>
      <c r="HM8" s="16">
        <v>45293</v>
      </c>
      <c r="HN8" s="17">
        <v>45294</v>
      </c>
      <c r="HO8" s="15">
        <v>45295</v>
      </c>
      <c r="HP8" s="16">
        <v>45296</v>
      </c>
      <c r="HQ8" s="16">
        <v>45297</v>
      </c>
      <c r="HR8" s="16">
        <v>45298</v>
      </c>
      <c r="HS8" s="16">
        <v>45299</v>
      </c>
      <c r="HT8" s="16">
        <v>45300</v>
      </c>
      <c r="HU8" s="17">
        <v>45301</v>
      </c>
      <c r="HV8" s="15">
        <v>45302</v>
      </c>
      <c r="HW8" s="16">
        <v>45303</v>
      </c>
      <c r="HX8" s="16">
        <v>45304</v>
      </c>
      <c r="HY8" s="16">
        <v>45305</v>
      </c>
      <c r="HZ8" s="16">
        <v>45306</v>
      </c>
      <c r="IA8" s="16">
        <v>45307</v>
      </c>
      <c r="IB8" s="17">
        <v>45308</v>
      </c>
      <c r="IC8" s="15">
        <v>45309</v>
      </c>
      <c r="ID8" s="16">
        <v>45310</v>
      </c>
      <c r="IE8" s="16">
        <v>45311</v>
      </c>
      <c r="IF8" s="16">
        <v>45312</v>
      </c>
      <c r="IG8" s="16">
        <v>45313</v>
      </c>
      <c r="IH8" s="16">
        <v>45314</v>
      </c>
      <c r="II8" s="17">
        <v>45315</v>
      </c>
      <c r="IJ8" s="15">
        <v>45316</v>
      </c>
      <c r="IK8" s="16" t="s">
        <v>62</v>
      </c>
      <c r="IL8" s="16" t="s">
        <v>62</v>
      </c>
      <c r="IM8" s="16" t="s">
        <v>62</v>
      </c>
      <c r="IN8" s="16" t="s">
        <v>62</v>
      </c>
      <c r="IO8" s="16" t="s">
        <v>62</v>
      </c>
      <c r="IP8" s="17" t="s">
        <v>62</v>
      </c>
      <c r="IQ8" s="15" t="s">
        <v>62</v>
      </c>
      <c r="IR8" s="16" t="s">
        <v>62</v>
      </c>
      <c r="IS8" s="16" t="s">
        <v>62</v>
      </c>
      <c r="IT8" s="16" t="s">
        <v>62</v>
      </c>
      <c r="IU8" s="16" t="s">
        <v>62</v>
      </c>
      <c r="IV8" s="16" t="s">
        <v>62</v>
      </c>
      <c r="IW8" s="17" t="s">
        <v>62</v>
      </c>
      <c r="IX8" s="15" t="s">
        <v>62</v>
      </c>
      <c r="IY8" s="16" t="s">
        <v>62</v>
      </c>
      <c r="IZ8" s="16" t="s">
        <v>62</v>
      </c>
      <c r="JA8" s="16" t="s">
        <v>62</v>
      </c>
      <c r="JB8" s="16" t="s">
        <v>62</v>
      </c>
      <c r="JC8" s="16" t="s">
        <v>62</v>
      </c>
      <c r="JD8" s="17" t="s">
        <v>62</v>
      </c>
      <c r="JE8" s="15" t="s">
        <v>62</v>
      </c>
      <c r="JF8" s="16" t="s">
        <v>62</v>
      </c>
      <c r="JG8" s="16" t="s">
        <v>62</v>
      </c>
      <c r="JH8" s="16" t="s">
        <v>62</v>
      </c>
      <c r="JI8" s="16" t="s">
        <v>62</v>
      </c>
      <c r="JJ8" s="16" t="s">
        <v>62</v>
      </c>
      <c r="JK8" s="17" t="s">
        <v>62</v>
      </c>
      <c r="JL8" s="15" t="s">
        <v>62</v>
      </c>
      <c r="JM8" s="16" t="s">
        <v>62</v>
      </c>
      <c r="JN8" s="16" t="s">
        <v>62</v>
      </c>
      <c r="JO8" s="16" t="s">
        <v>62</v>
      </c>
      <c r="JP8" s="16" t="s">
        <v>62</v>
      </c>
      <c r="JQ8" s="16" t="s">
        <v>62</v>
      </c>
      <c r="JR8" s="17" t="s">
        <v>62</v>
      </c>
      <c r="JS8" s="15" t="s">
        <v>62</v>
      </c>
      <c r="JT8" s="16" t="s">
        <v>62</v>
      </c>
      <c r="JU8" s="16" t="s">
        <v>62</v>
      </c>
      <c r="JV8" s="16" t="s">
        <v>62</v>
      </c>
      <c r="JW8" s="16" t="s">
        <v>62</v>
      </c>
      <c r="JX8" s="16" t="s">
        <v>62</v>
      </c>
      <c r="JY8" s="17" t="s">
        <v>62</v>
      </c>
      <c r="JZ8" s="15" t="s">
        <v>62</v>
      </c>
      <c r="KA8" s="16" t="s">
        <v>62</v>
      </c>
      <c r="KB8" s="16" t="s">
        <v>62</v>
      </c>
      <c r="KC8" s="16" t="s">
        <v>62</v>
      </c>
      <c r="KD8" s="16" t="s">
        <v>62</v>
      </c>
      <c r="KE8" s="16" t="s">
        <v>62</v>
      </c>
      <c r="KF8" s="17" t="s">
        <v>62</v>
      </c>
      <c r="KG8" s="15" t="s">
        <v>62</v>
      </c>
      <c r="KH8" s="16" t="s">
        <v>62</v>
      </c>
      <c r="KI8" s="16" t="s">
        <v>62</v>
      </c>
      <c r="KJ8" s="16" t="s">
        <v>62</v>
      </c>
      <c r="KK8" s="16" t="s">
        <v>62</v>
      </c>
      <c r="KL8" s="16" t="s">
        <v>62</v>
      </c>
      <c r="KM8" s="17" t="s">
        <v>62</v>
      </c>
      <c r="KN8" s="15" t="s">
        <v>62</v>
      </c>
      <c r="KO8" s="16" t="s">
        <v>62</v>
      </c>
      <c r="KP8" s="16" t="s">
        <v>62</v>
      </c>
      <c r="KQ8" s="16" t="s">
        <v>62</v>
      </c>
      <c r="KR8" s="16" t="s">
        <v>62</v>
      </c>
      <c r="KS8" s="16" t="s">
        <v>62</v>
      </c>
      <c r="KT8" s="17" t="s">
        <v>62</v>
      </c>
      <c r="KU8" s="15" t="s">
        <v>62</v>
      </c>
      <c r="KV8" s="16" t="s">
        <v>62</v>
      </c>
      <c r="KW8" s="16" t="s">
        <v>62</v>
      </c>
      <c r="KX8" s="16" t="s">
        <v>62</v>
      </c>
      <c r="KY8" s="16" t="s">
        <v>62</v>
      </c>
      <c r="KZ8" s="16" t="s">
        <v>62</v>
      </c>
      <c r="LA8" s="17" t="s">
        <v>62</v>
      </c>
      <c r="LB8" s="15" t="s">
        <v>62</v>
      </c>
      <c r="LC8" s="16" t="s">
        <v>62</v>
      </c>
      <c r="LD8" s="16" t="s">
        <v>62</v>
      </c>
      <c r="LE8" s="16" t="s">
        <v>62</v>
      </c>
      <c r="LF8" s="16" t="s">
        <v>62</v>
      </c>
      <c r="LG8" s="16" t="s">
        <v>62</v>
      </c>
      <c r="LH8" s="17" t="s">
        <v>62</v>
      </c>
      <c r="LI8" s="15" t="s">
        <v>62</v>
      </c>
      <c r="LJ8" s="16" t="s">
        <v>62</v>
      </c>
      <c r="LK8" s="16" t="s">
        <v>62</v>
      </c>
      <c r="LL8" s="16" t="s">
        <v>62</v>
      </c>
      <c r="LM8" s="16" t="s">
        <v>62</v>
      </c>
      <c r="LN8" s="16" t="s">
        <v>62</v>
      </c>
      <c r="LO8" s="17" t="s">
        <v>62</v>
      </c>
      <c r="LP8" s="15" t="s">
        <v>62</v>
      </c>
      <c r="LQ8" s="16" t="s">
        <v>62</v>
      </c>
      <c r="LR8" s="16" t="s">
        <v>62</v>
      </c>
      <c r="LS8" s="16" t="s">
        <v>62</v>
      </c>
      <c r="LT8" s="16" t="s">
        <v>62</v>
      </c>
      <c r="LU8" s="16" t="s">
        <v>62</v>
      </c>
      <c r="LV8" s="17" t="s">
        <v>62</v>
      </c>
      <c r="LW8" s="15" t="s">
        <v>62</v>
      </c>
      <c r="LX8" s="16" t="s">
        <v>62</v>
      </c>
      <c r="LY8" s="16" t="s">
        <v>62</v>
      </c>
      <c r="LZ8" s="16" t="s">
        <v>62</v>
      </c>
      <c r="MA8" s="16" t="s">
        <v>62</v>
      </c>
      <c r="MB8" s="16" t="s">
        <v>62</v>
      </c>
      <c r="MC8" s="17" t="s">
        <v>62</v>
      </c>
      <c r="MD8" s="15" t="s">
        <v>62</v>
      </c>
      <c r="ME8" s="16" t="s">
        <v>62</v>
      </c>
      <c r="MF8" s="16" t="s">
        <v>62</v>
      </c>
      <c r="MG8" s="16" t="s">
        <v>62</v>
      </c>
      <c r="MH8" s="16" t="s">
        <v>62</v>
      </c>
      <c r="MI8" s="16" t="s">
        <v>62</v>
      </c>
      <c r="MJ8" s="17" t="s">
        <v>62</v>
      </c>
      <c r="MK8" s="15" t="s">
        <v>62</v>
      </c>
      <c r="ML8" s="16" t="s">
        <v>62</v>
      </c>
      <c r="MM8" s="16" t="s">
        <v>62</v>
      </c>
      <c r="MN8" s="16" t="s">
        <v>62</v>
      </c>
      <c r="MO8" s="16" t="s">
        <v>62</v>
      </c>
      <c r="MP8" s="16" t="s">
        <v>62</v>
      </c>
      <c r="MQ8" s="17" t="s">
        <v>62</v>
      </c>
      <c r="MR8" s="15" t="s">
        <v>62</v>
      </c>
      <c r="MS8" s="16" t="s">
        <v>62</v>
      </c>
      <c r="MT8" s="16" t="s">
        <v>62</v>
      </c>
      <c r="MU8" s="16" t="s">
        <v>62</v>
      </c>
      <c r="MV8" s="16" t="s">
        <v>62</v>
      </c>
      <c r="MW8" s="16" t="s">
        <v>62</v>
      </c>
      <c r="MX8" s="17" t="s">
        <v>62</v>
      </c>
      <c r="MY8" s="15" t="s">
        <v>62</v>
      </c>
      <c r="MZ8" s="16" t="s">
        <v>62</v>
      </c>
      <c r="NA8" s="16" t="s">
        <v>62</v>
      </c>
      <c r="NB8" s="16" t="s">
        <v>62</v>
      </c>
      <c r="NC8" s="16" t="s">
        <v>62</v>
      </c>
      <c r="ND8" s="16" t="s">
        <v>62</v>
      </c>
      <c r="NE8" s="17" t="s">
        <v>62</v>
      </c>
      <c r="NF8" s="15" t="s">
        <v>62</v>
      </c>
      <c r="NG8" s="16" t="s">
        <v>62</v>
      </c>
      <c r="NH8" s="16" t="s">
        <v>62</v>
      </c>
      <c r="NI8" s="16" t="s">
        <v>62</v>
      </c>
      <c r="NJ8" s="16" t="s">
        <v>62</v>
      </c>
      <c r="NK8" s="16" t="s">
        <v>62</v>
      </c>
      <c r="NL8" s="17" t="s">
        <v>62</v>
      </c>
    </row>
    <row r="9" spans="1:376">
      <c r="A9" s="195"/>
      <c r="B9" s="196"/>
      <c r="C9" s="196" t="s">
        <v>5</v>
      </c>
      <c r="D9" s="196"/>
      <c r="E9" s="259"/>
      <c r="F9" s="19" t="s">
        <v>63</v>
      </c>
      <c r="G9" s="20" t="s">
        <v>64</v>
      </c>
      <c r="H9" s="20" t="s">
        <v>65</v>
      </c>
      <c r="I9" s="20" t="s">
        <v>66</v>
      </c>
      <c r="J9" s="20" t="s">
        <v>67</v>
      </c>
      <c r="K9" s="20" t="s">
        <v>68</v>
      </c>
      <c r="L9" s="21" t="s">
        <v>69</v>
      </c>
      <c r="M9" s="19" t="s">
        <v>63</v>
      </c>
      <c r="N9" s="20" t="s">
        <v>64</v>
      </c>
      <c r="O9" s="20" t="s">
        <v>65</v>
      </c>
      <c r="P9" s="20" t="s">
        <v>66</v>
      </c>
      <c r="Q9" s="20" t="s">
        <v>67</v>
      </c>
      <c r="R9" s="20" t="s">
        <v>68</v>
      </c>
      <c r="S9" s="21" t="s">
        <v>69</v>
      </c>
      <c r="T9" s="19" t="s">
        <v>63</v>
      </c>
      <c r="U9" s="20" t="s">
        <v>64</v>
      </c>
      <c r="V9" s="20" t="s">
        <v>65</v>
      </c>
      <c r="W9" s="20" t="s">
        <v>66</v>
      </c>
      <c r="X9" s="20" t="s">
        <v>67</v>
      </c>
      <c r="Y9" s="20" t="s">
        <v>68</v>
      </c>
      <c r="Z9" s="21" t="s">
        <v>69</v>
      </c>
      <c r="AA9" s="19" t="s">
        <v>63</v>
      </c>
      <c r="AB9" s="20" t="s">
        <v>64</v>
      </c>
      <c r="AC9" s="20" t="s">
        <v>65</v>
      </c>
      <c r="AD9" s="20" t="s">
        <v>66</v>
      </c>
      <c r="AE9" s="20" t="s">
        <v>67</v>
      </c>
      <c r="AF9" s="20" t="s">
        <v>68</v>
      </c>
      <c r="AG9" s="21" t="s">
        <v>69</v>
      </c>
      <c r="AH9" s="19" t="s">
        <v>63</v>
      </c>
      <c r="AI9" s="20" t="s">
        <v>64</v>
      </c>
      <c r="AJ9" s="20" t="s">
        <v>65</v>
      </c>
      <c r="AK9" s="20" t="s">
        <v>66</v>
      </c>
      <c r="AL9" s="20" t="s">
        <v>67</v>
      </c>
      <c r="AM9" s="20" t="s">
        <v>68</v>
      </c>
      <c r="AN9" s="21" t="s">
        <v>69</v>
      </c>
      <c r="AO9" s="22" t="s">
        <v>63</v>
      </c>
      <c r="AP9" s="20" t="s">
        <v>64</v>
      </c>
      <c r="AQ9" s="20" t="s">
        <v>65</v>
      </c>
      <c r="AR9" s="20" t="s">
        <v>66</v>
      </c>
      <c r="AS9" s="20" t="s">
        <v>67</v>
      </c>
      <c r="AT9" s="20" t="s">
        <v>68</v>
      </c>
      <c r="AU9" s="21" t="s">
        <v>69</v>
      </c>
      <c r="AV9" s="19" t="s">
        <v>63</v>
      </c>
      <c r="AW9" s="20" t="s">
        <v>64</v>
      </c>
      <c r="AX9" s="20" t="s">
        <v>65</v>
      </c>
      <c r="AY9" s="20" t="s">
        <v>66</v>
      </c>
      <c r="AZ9" s="20" t="s">
        <v>67</v>
      </c>
      <c r="BA9" s="20" t="s">
        <v>68</v>
      </c>
      <c r="BB9" s="21" t="s">
        <v>69</v>
      </c>
      <c r="BC9" s="19" t="s">
        <v>63</v>
      </c>
      <c r="BD9" s="20" t="s">
        <v>64</v>
      </c>
      <c r="BE9" s="20" t="s">
        <v>65</v>
      </c>
      <c r="BF9" s="20" t="s">
        <v>66</v>
      </c>
      <c r="BG9" s="20" t="s">
        <v>67</v>
      </c>
      <c r="BH9" s="20" t="s">
        <v>68</v>
      </c>
      <c r="BI9" s="21" t="s">
        <v>69</v>
      </c>
      <c r="BJ9" s="19" t="s">
        <v>63</v>
      </c>
      <c r="BK9" s="20" t="s">
        <v>64</v>
      </c>
      <c r="BL9" s="20" t="s">
        <v>65</v>
      </c>
      <c r="BM9" s="20" t="s">
        <v>66</v>
      </c>
      <c r="BN9" s="20" t="s">
        <v>67</v>
      </c>
      <c r="BO9" s="20" t="s">
        <v>68</v>
      </c>
      <c r="BP9" s="21" t="s">
        <v>69</v>
      </c>
      <c r="BQ9" s="19" t="s">
        <v>63</v>
      </c>
      <c r="BR9" s="20" t="s">
        <v>64</v>
      </c>
      <c r="BS9" s="20" t="s">
        <v>65</v>
      </c>
      <c r="BT9" s="20" t="s">
        <v>66</v>
      </c>
      <c r="BU9" s="20" t="s">
        <v>67</v>
      </c>
      <c r="BV9" s="20" t="s">
        <v>68</v>
      </c>
      <c r="BW9" s="21" t="s">
        <v>69</v>
      </c>
      <c r="BX9" s="19" t="s">
        <v>63</v>
      </c>
      <c r="BY9" s="20" t="s">
        <v>64</v>
      </c>
      <c r="BZ9" s="20" t="s">
        <v>65</v>
      </c>
      <c r="CA9" s="20" t="s">
        <v>66</v>
      </c>
      <c r="CB9" s="20" t="s">
        <v>67</v>
      </c>
      <c r="CC9" s="20" t="s">
        <v>68</v>
      </c>
      <c r="CD9" s="21" t="s">
        <v>69</v>
      </c>
      <c r="CE9" s="19" t="s">
        <v>63</v>
      </c>
      <c r="CF9" s="20" t="s">
        <v>64</v>
      </c>
      <c r="CG9" s="20" t="s">
        <v>65</v>
      </c>
      <c r="CH9" s="20" t="s">
        <v>66</v>
      </c>
      <c r="CI9" s="20" t="s">
        <v>67</v>
      </c>
      <c r="CJ9" s="20" t="s">
        <v>68</v>
      </c>
      <c r="CK9" s="21" t="s">
        <v>69</v>
      </c>
      <c r="CL9" s="19" t="s">
        <v>63</v>
      </c>
      <c r="CM9" s="20" t="s">
        <v>64</v>
      </c>
      <c r="CN9" s="20" t="s">
        <v>65</v>
      </c>
      <c r="CO9" s="20" t="s">
        <v>66</v>
      </c>
      <c r="CP9" s="20" t="s">
        <v>67</v>
      </c>
      <c r="CQ9" s="20" t="s">
        <v>68</v>
      </c>
      <c r="CR9" s="21" t="s">
        <v>69</v>
      </c>
      <c r="CS9" s="19" t="s">
        <v>63</v>
      </c>
      <c r="CT9" s="20" t="s">
        <v>64</v>
      </c>
      <c r="CU9" s="20" t="s">
        <v>65</v>
      </c>
      <c r="CV9" s="20" t="s">
        <v>66</v>
      </c>
      <c r="CW9" s="20" t="s">
        <v>67</v>
      </c>
      <c r="CX9" s="20" t="s">
        <v>68</v>
      </c>
      <c r="CY9" s="21" t="s">
        <v>69</v>
      </c>
      <c r="CZ9" s="19" t="s">
        <v>63</v>
      </c>
      <c r="DA9" s="20" t="s">
        <v>64</v>
      </c>
      <c r="DB9" s="20" t="s">
        <v>65</v>
      </c>
      <c r="DC9" s="20" t="s">
        <v>66</v>
      </c>
      <c r="DD9" s="20" t="s">
        <v>67</v>
      </c>
      <c r="DE9" s="20" t="s">
        <v>68</v>
      </c>
      <c r="DF9" s="21" t="s">
        <v>69</v>
      </c>
      <c r="DG9" s="19" t="s">
        <v>63</v>
      </c>
      <c r="DH9" s="20" t="s">
        <v>64</v>
      </c>
      <c r="DI9" s="20" t="s">
        <v>65</v>
      </c>
      <c r="DJ9" s="20" t="s">
        <v>66</v>
      </c>
      <c r="DK9" s="20" t="s">
        <v>67</v>
      </c>
      <c r="DL9" s="20" t="s">
        <v>68</v>
      </c>
      <c r="DM9" s="21" t="s">
        <v>69</v>
      </c>
      <c r="DN9" s="19" t="s">
        <v>63</v>
      </c>
      <c r="DO9" s="20" t="s">
        <v>64</v>
      </c>
      <c r="DP9" s="20" t="s">
        <v>65</v>
      </c>
      <c r="DQ9" s="20" t="s">
        <v>66</v>
      </c>
      <c r="DR9" s="20" t="s">
        <v>67</v>
      </c>
      <c r="DS9" s="20" t="s">
        <v>68</v>
      </c>
      <c r="DT9" s="21" t="s">
        <v>69</v>
      </c>
      <c r="DU9" s="19" t="s">
        <v>63</v>
      </c>
      <c r="DV9" s="20" t="s">
        <v>64</v>
      </c>
      <c r="DW9" s="20" t="s">
        <v>65</v>
      </c>
      <c r="DX9" s="20" t="s">
        <v>66</v>
      </c>
      <c r="DY9" s="20" t="s">
        <v>67</v>
      </c>
      <c r="DZ9" s="20" t="s">
        <v>68</v>
      </c>
      <c r="EA9" s="21" t="s">
        <v>69</v>
      </c>
      <c r="EB9" s="19" t="s">
        <v>63</v>
      </c>
      <c r="EC9" s="20" t="s">
        <v>64</v>
      </c>
      <c r="ED9" s="20" t="s">
        <v>65</v>
      </c>
      <c r="EE9" s="20" t="s">
        <v>66</v>
      </c>
      <c r="EF9" s="20" t="s">
        <v>67</v>
      </c>
      <c r="EG9" s="20" t="s">
        <v>68</v>
      </c>
      <c r="EH9" s="21" t="s">
        <v>69</v>
      </c>
      <c r="EI9" s="19" t="s">
        <v>63</v>
      </c>
      <c r="EJ9" s="20" t="s">
        <v>64</v>
      </c>
      <c r="EK9" s="20" t="s">
        <v>65</v>
      </c>
      <c r="EL9" s="20" t="s">
        <v>66</v>
      </c>
      <c r="EM9" s="20" t="s">
        <v>67</v>
      </c>
      <c r="EN9" s="20" t="s">
        <v>68</v>
      </c>
      <c r="EO9" s="21" t="s">
        <v>69</v>
      </c>
      <c r="EP9" s="19" t="s">
        <v>63</v>
      </c>
      <c r="EQ9" s="20" t="s">
        <v>64</v>
      </c>
      <c r="ER9" s="20" t="s">
        <v>65</v>
      </c>
      <c r="ES9" s="20" t="s">
        <v>66</v>
      </c>
      <c r="ET9" s="20" t="s">
        <v>67</v>
      </c>
      <c r="EU9" s="20" t="s">
        <v>68</v>
      </c>
      <c r="EV9" s="21" t="s">
        <v>69</v>
      </c>
      <c r="EW9" s="19" t="s">
        <v>63</v>
      </c>
      <c r="EX9" s="20" t="s">
        <v>64</v>
      </c>
      <c r="EY9" s="20" t="s">
        <v>65</v>
      </c>
      <c r="EZ9" s="20" t="s">
        <v>66</v>
      </c>
      <c r="FA9" s="20" t="s">
        <v>67</v>
      </c>
      <c r="FB9" s="20" t="s">
        <v>68</v>
      </c>
      <c r="FC9" s="21" t="s">
        <v>69</v>
      </c>
      <c r="FD9" s="19" t="s">
        <v>63</v>
      </c>
      <c r="FE9" s="20" t="s">
        <v>64</v>
      </c>
      <c r="FF9" s="20" t="s">
        <v>65</v>
      </c>
      <c r="FG9" s="20" t="s">
        <v>66</v>
      </c>
      <c r="FH9" s="20" t="s">
        <v>67</v>
      </c>
      <c r="FI9" s="20" t="s">
        <v>68</v>
      </c>
      <c r="FJ9" s="21" t="s">
        <v>69</v>
      </c>
      <c r="FK9" s="19" t="s">
        <v>63</v>
      </c>
      <c r="FL9" s="20" t="s">
        <v>64</v>
      </c>
      <c r="FM9" s="20" t="s">
        <v>65</v>
      </c>
      <c r="FN9" s="20" t="s">
        <v>66</v>
      </c>
      <c r="FO9" s="20" t="s">
        <v>67</v>
      </c>
      <c r="FP9" s="20" t="s">
        <v>68</v>
      </c>
      <c r="FQ9" s="21" t="s">
        <v>69</v>
      </c>
      <c r="FR9" s="19" t="s">
        <v>63</v>
      </c>
      <c r="FS9" s="20" t="s">
        <v>64</v>
      </c>
      <c r="FT9" s="20" t="s">
        <v>65</v>
      </c>
      <c r="FU9" s="20" t="s">
        <v>66</v>
      </c>
      <c r="FV9" s="20" t="s">
        <v>67</v>
      </c>
      <c r="FW9" s="20" t="s">
        <v>68</v>
      </c>
      <c r="FX9" s="21" t="s">
        <v>69</v>
      </c>
      <c r="FY9" s="19" t="s">
        <v>63</v>
      </c>
      <c r="FZ9" s="20" t="s">
        <v>64</v>
      </c>
      <c r="GA9" s="20" t="s">
        <v>65</v>
      </c>
      <c r="GB9" s="20" t="s">
        <v>66</v>
      </c>
      <c r="GC9" s="20" t="s">
        <v>67</v>
      </c>
      <c r="GD9" s="20" t="s">
        <v>68</v>
      </c>
      <c r="GE9" s="21" t="s">
        <v>69</v>
      </c>
      <c r="GF9" s="19" t="s">
        <v>63</v>
      </c>
      <c r="GG9" s="20" t="s">
        <v>64</v>
      </c>
      <c r="GH9" s="20" t="s">
        <v>65</v>
      </c>
      <c r="GI9" s="20" t="s">
        <v>66</v>
      </c>
      <c r="GJ9" s="20" t="s">
        <v>67</v>
      </c>
      <c r="GK9" s="20" t="s">
        <v>68</v>
      </c>
      <c r="GL9" s="21" t="s">
        <v>69</v>
      </c>
      <c r="GM9" s="19" t="s">
        <v>63</v>
      </c>
      <c r="GN9" s="20" t="s">
        <v>64</v>
      </c>
      <c r="GO9" s="20" t="s">
        <v>65</v>
      </c>
      <c r="GP9" s="20" t="s">
        <v>66</v>
      </c>
      <c r="GQ9" s="20" t="s">
        <v>67</v>
      </c>
      <c r="GR9" s="20" t="s">
        <v>68</v>
      </c>
      <c r="GS9" s="21" t="s">
        <v>69</v>
      </c>
      <c r="GT9" s="19" t="s">
        <v>63</v>
      </c>
      <c r="GU9" s="20" t="s">
        <v>64</v>
      </c>
      <c r="GV9" s="20" t="s">
        <v>65</v>
      </c>
      <c r="GW9" s="20" t="s">
        <v>66</v>
      </c>
      <c r="GX9" s="20" t="s">
        <v>67</v>
      </c>
      <c r="GY9" s="20" t="s">
        <v>68</v>
      </c>
      <c r="GZ9" s="21" t="s">
        <v>69</v>
      </c>
      <c r="HA9" s="19" t="s">
        <v>63</v>
      </c>
      <c r="HB9" s="20" t="s">
        <v>64</v>
      </c>
      <c r="HC9" s="20" t="s">
        <v>65</v>
      </c>
      <c r="HD9" s="20" t="s">
        <v>66</v>
      </c>
      <c r="HE9" s="20" t="s">
        <v>67</v>
      </c>
      <c r="HF9" s="20" t="s">
        <v>68</v>
      </c>
      <c r="HG9" s="21" t="s">
        <v>69</v>
      </c>
      <c r="HH9" s="19" t="s">
        <v>63</v>
      </c>
      <c r="HI9" s="20" t="s">
        <v>64</v>
      </c>
      <c r="HJ9" s="20" t="s">
        <v>65</v>
      </c>
      <c r="HK9" s="20" t="s">
        <v>66</v>
      </c>
      <c r="HL9" s="20" t="s">
        <v>67</v>
      </c>
      <c r="HM9" s="20" t="s">
        <v>68</v>
      </c>
      <c r="HN9" s="21" t="s">
        <v>69</v>
      </c>
      <c r="HO9" s="19" t="s">
        <v>63</v>
      </c>
      <c r="HP9" s="20" t="s">
        <v>64</v>
      </c>
      <c r="HQ9" s="20" t="s">
        <v>65</v>
      </c>
      <c r="HR9" s="20" t="s">
        <v>66</v>
      </c>
      <c r="HS9" s="20" t="s">
        <v>67</v>
      </c>
      <c r="HT9" s="20" t="s">
        <v>68</v>
      </c>
      <c r="HU9" s="21" t="s">
        <v>69</v>
      </c>
      <c r="HV9" s="19" t="s">
        <v>63</v>
      </c>
      <c r="HW9" s="20" t="s">
        <v>64</v>
      </c>
      <c r="HX9" s="20" t="s">
        <v>65</v>
      </c>
      <c r="HY9" s="20" t="s">
        <v>66</v>
      </c>
      <c r="HZ9" s="20" t="s">
        <v>67</v>
      </c>
      <c r="IA9" s="20" t="s">
        <v>68</v>
      </c>
      <c r="IB9" s="21" t="s">
        <v>69</v>
      </c>
      <c r="IC9" s="19" t="s">
        <v>63</v>
      </c>
      <c r="ID9" s="20" t="s">
        <v>64</v>
      </c>
      <c r="IE9" s="20" t="s">
        <v>65</v>
      </c>
      <c r="IF9" s="20" t="s">
        <v>66</v>
      </c>
      <c r="IG9" s="20" t="s">
        <v>67</v>
      </c>
      <c r="IH9" s="20" t="s">
        <v>68</v>
      </c>
      <c r="II9" s="21" t="s">
        <v>69</v>
      </c>
      <c r="IJ9" s="19" t="s">
        <v>63</v>
      </c>
      <c r="IK9" s="20" t="s">
        <v>62</v>
      </c>
      <c r="IL9" s="20" t="s">
        <v>62</v>
      </c>
      <c r="IM9" s="20" t="s">
        <v>62</v>
      </c>
      <c r="IN9" s="20" t="s">
        <v>62</v>
      </c>
      <c r="IO9" s="20" t="s">
        <v>62</v>
      </c>
      <c r="IP9" s="21" t="s">
        <v>62</v>
      </c>
      <c r="IQ9" s="19" t="s">
        <v>62</v>
      </c>
      <c r="IR9" s="20" t="s">
        <v>62</v>
      </c>
      <c r="IS9" s="20" t="s">
        <v>62</v>
      </c>
      <c r="IT9" s="20" t="s">
        <v>62</v>
      </c>
      <c r="IU9" s="20" t="s">
        <v>62</v>
      </c>
      <c r="IV9" s="20" t="s">
        <v>62</v>
      </c>
      <c r="IW9" s="21" t="s">
        <v>62</v>
      </c>
      <c r="IX9" s="19" t="s">
        <v>62</v>
      </c>
      <c r="IY9" s="20" t="s">
        <v>62</v>
      </c>
      <c r="IZ9" s="20" t="s">
        <v>62</v>
      </c>
      <c r="JA9" s="20" t="s">
        <v>62</v>
      </c>
      <c r="JB9" s="20" t="s">
        <v>62</v>
      </c>
      <c r="JC9" s="20" t="s">
        <v>62</v>
      </c>
      <c r="JD9" s="21" t="s">
        <v>62</v>
      </c>
      <c r="JE9" s="19" t="s">
        <v>62</v>
      </c>
      <c r="JF9" s="20" t="s">
        <v>62</v>
      </c>
      <c r="JG9" s="20" t="s">
        <v>62</v>
      </c>
      <c r="JH9" s="20" t="s">
        <v>62</v>
      </c>
      <c r="JI9" s="20" t="s">
        <v>62</v>
      </c>
      <c r="JJ9" s="20" t="s">
        <v>62</v>
      </c>
      <c r="JK9" s="21" t="s">
        <v>62</v>
      </c>
      <c r="JL9" s="19" t="s">
        <v>62</v>
      </c>
      <c r="JM9" s="20" t="s">
        <v>62</v>
      </c>
      <c r="JN9" s="20" t="s">
        <v>62</v>
      </c>
      <c r="JO9" s="20" t="s">
        <v>62</v>
      </c>
      <c r="JP9" s="20" t="s">
        <v>62</v>
      </c>
      <c r="JQ9" s="20" t="s">
        <v>62</v>
      </c>
      <c r="JR9" s="21" t="s">
        <v>62</v>
      </c>
      <c r="JS9" s="19" t="s">
        <v>62</v>
      </c>
      <c r="JT9" s="20" t="s">
        <v>62</v>
      </c>
      <c r="JU9" s="20" t="s">
        <v>62</v>
      </c>
      <c r="JV9" s="20" t="s">
        <v>62</v>
      </c>
      <c r="JW9" s="20" t="s">
        <v>62</v>
      </c>
      <c r="JX9" s="20" t="s">
        <v>62</v>
      </c>
      <c r="JY9" s="21" t="s">
        <v>62</v>
      </c>
      <c r="JZ9" s="19" t="s">
        <v>62</v>
      </c>
      <c r="KA9" s="20" t="s">
        <v>62</v>
      </c>
      <c r="KB9" s="20" t="s">
        <v>62</v>
      </c>
      <c r="KC9" s="20" t="s">
        <v>62</v>
      </c>
      <c r="KD9" s="20" t="s">
        <v>62</v>
      </c>
      <c r="KE9" s="20" t="s">
        <v>62</v>
      </c>
      <c r="KF9" s="21" t="s">
        <v>62</v>
      </c>
      <c r="KG9" s="19" t="s">
        <v>62</v>
      </c>
      <c r="KH9" s="20" t="s">
        <v>62</v>
      </c>
      <c r="KI9" s="20" t="s">
        <v>62</v>
      </c>
      <c r="KJ9" s="20" t="s">
        <v>62</v>
      </c>
      <c r="KK9" s="20" t="s">
        <v>62</v>
      </c>
      <c r="KL9" s="20" t="s">
        <v>62</v>
      </c>
      <c r="KM9" s="21" t="s">
        <v>62</v>
      </c>
      <c r="KN9" s="19" t="s">
        <v>62</v>
      </c>
      <c r="KO9" s="20" t="s">
        <v>62</v>
      </c>
      <c r="KP9" s="20" t="s">
        <v>62</v>
      </c>
      <c r="KQ9" s="20" t="s">
        <v>62</v>
      </c>
      <c r="KR9" s="20" t="s">
        <v>62</v>
      </c>
      <c r="KS9" s="20" t="s">
        <v>62</v>
      </c>
      <c r="KT9" s="21" t="s">
        <v>62</v>
      </c>
      <c r="KU9" s="19" t="s">
        <v>62</v>
      </c>
      <c r="KV9" s="20" t="s">
        <v>62</v>
      </c>
      <c r="KW9" s="20" t="s">
        <v>62</v>
      </c>
      <c r="KX9" s="20" t="s">
        <v>62</v>
      </c>
      <c r="KY9" s="20" t="s">
        <v>62</v>
      </c>
      <c r="KZ9" s="20" t="s">
        <v>62</v>
      </c>
      <c r="LA9" s="21" t="s">
        <v>62</v>
      </c>
      <c r="LB9" s="19" t="s">
        <v>62</v>
      </c>
      <c r="LC9" s="20" t="s">
        <v>62</v>
      </c>
      <c r="LD9" s="20" t="s">
        <v>62</v>
      </c>
      <c r="LE9" s="20" t="s">
        <v>62</v>
      </c>
      <c r="LF9" s="20" t="s">
        <v>62</v>
      </c>
      <c r="LG9" s="20" t="s">
        <v>62</v>
      </c>
      <c r="LH9" s="21" t="s">
        <v>62</v>
      </c>
      <c r="LI9" s="19" t="s">
        <v>62</v>
      </c>
      <c r="LJ9" s="20" t="s">
        <v>62</v>
      </c>
      <c r="LK9" s="20" t="s">
        <v>62</v>
      </c>
      <c r="LL9" s="20" t="s">
        <v>62</v>
      </c>
      <c r="LM9" s="20" t="s">
        <v>62</v>
      </c>
      <c r="LN9" s="20" t="s">
        <v>62</v>
      </c>
      <c r="LO9" s="21" t="s">
        <v>62</v>
      </c>
      <c r="LP9" s="19" t="s">
        <v>62</v>
      </c>
      <c r="LQ9" s="20" t="s">
        <v>62</v>
      </c>
      <c r="LR9" s="20" t="s">
        <v>62</v>
      </c>
      <c r="LS9" s="20" t="s">
        <v>62</v>
      </c>
      <c r="LT9" s="20" t="s">
        <v>62</v>
      </c>
      <c r="LU9" s="20" t="s">
        <v>62</v>
      </c>
      <c r="LV9" s="21" t="s">
        <v>62</v>
      </c>
      <c r="LW9" s="19" t="s">
        <v>62</v>
      </c>
      <c r="LX9" s="20" t="s">
        <v>62</v>
      </c>
      <c r="LY9" s="20" t="s">
        <v>62</v>
      </c>
      <c r="LZ9" s="20" t="s">
        <v>62</v>
      </c>
      <c r="MA9" s="20" t="s">
        <v>62</v>
      </c>
      <c r="MB9" s="20" t="s">
        <v>62</v>
      </c>
      <c r="MC9" s="21" t="s">
        <v>62</v>
      </c>
      <c r="MD9" s="19" t="s">
        <v>62</v>
      </c>
      <c r="ME9" s="20" t="s">
        <v>62</v>
      </c>
      <c r="MF9" s="20" t="s">
        <v>62</v>
      </c>
      <c r="MG9" s="20" t="s">
        <v>62</v>
      </c>
      <c r="MH9" s="20" t="s">
        <v>62</v>
      </c>
      <c r="MI9" s="20" t="s">
        <v>62</v>
      </c>
      <c r="MJ9" s="21" t="s">
        <v>62</v>
      </c>
      <c r="MK9" s="19" t="s">
        <v>62</v>
      </c>
      <c r="ML9" s="20" t="s">
        <v>62</v>
      </c>
      <c r="MM9" s="20" t="s">
        <v>62</v>
      </c>
      <c r="MN9" s="20" t="s">
        <v>62</v>
      </c>
      <c r="MO9" s="20" t="s">
        <v>62</v>
      </c>
      <c r="MP9" s="20" t="s">
        <v>62</v>
      </c>
      <c r="MQ9" s="21" t="s">
        <v>62</v>
      </c>
      <c r="MR9" s="19" t="s">
        <v>62</v>
      </c>
      <c r="MS9" s="20" t="s">
        <v>62</v>
      </c>
      <c r="MT9" s="20" t="s">
        <v>62</v>
      </c>
      <c r="MU9" s="20" t="s">
        <v>62</v>
      </c>
      <c r="MV9" s="20" t="s">
        <v>62</v>
      </c>
      <c r="MW9" s="20" t="s">
        <v>62</v>
      </c>
      <c r="MX9" s="21" t="s">
        <v>62</v>
      </c>
      <c r="MY9" s="19" t="s">
        <v>62</v>
      </c>
      <c r="MZ9" s="20" t="s">
        <v>62</v>
      </c>
      <c r="NA9" s="20" t="s">
        <v>62</v>
      </c>
      <c r="NB9" s="20" t="s">
        <v>62</v>
      </c>
      <c r="NC9" s="20" t="s">
        <v>62</v>
      </c>
      <c r="ND9" s="20" t="s">
        <v>62</v>
      </c>
      <c r="NE9" s="21" t="s">
        <v>62</v>
      </c>
      <c r="NF9" s="19" t="s">
        <v>62</v>
      </c>
      <c r="NG9" s="20" t="s">
        <v>62</v>
      </c>
      <c r="NH9" s="20" t="s">
        <v>62</v>
      </c>
      <c r="NI9" s="20" t="s">
        <v>62</v>
      </c>
      <c r="NJ9" s="20" t="s">
        <v>62</v>
      </c>
      <c r="NK9" s="20" t="s">
        <v>62</v>
      </c>
      <c r="NL9" s="21" t="s">
        <v>62</v>
      </c>
    </row>
    <row r="10" spans="1:376">
      <c r="A10" s="195"/>
      <c r="B10" s="196"/>
      <c r="C10" s="255" t="s">
        <v>4</v>
      </c>
      <c r="D10" s="255"/>
      <c r="E10" s="256"/>
      <c r="F10" s="19" t="s">
        <v>62</v>
      </c>
      <c r="G10" s="20" t="s">
        <v>62</v>
      </c>
      <c r="H10" s="20" t="s">
        <v>62</v>
      </c>
      <c r="I10" s="20" t="s">
        <v>62</v>
      </c>
      <c r="J10" s="20" t="s">
        <v>62</v>
      </c>
      <c r="K10" s="20" t="s">
        <v>62</v>
      </c>
      <c r="L10" s="21" t="s">
        <v>62</v>
      </c>
      <c r="M10" s="19" t="s">
        <v>62</v>
      </c>
      <c r="N10" s="20" t="s">
        <v>62</v>
      </c>
      <c r="O10" s="20" t="s">
        <v>62</v>
      </c>
      <c r="P10" s="20" t="s">
        <v>62</v>
      </c>
      <c r="Q10" s="20" t="s">
        <v>62</v>
      </c>
      <c r="R10" s="20" t="s">
        <v>62</v>
      </c>
      <c r="S10" s="21" t="s">
        <v>62</v>
      </c>
      <c r="T10" s="19" t="s">
        <v>62</v>
      </c>
      <c r="U10" s="20" t="s">
        <v>62</v>
      </c>
      <c r="V10" s="20" t="s">
        <v>62</v>
      </c>
      <c r="W10" s="20" t="s">
        <v>62</v>
      </c>
      <c r="X10" s="20" t="s">
        <v>62</v>
      </c>
      <c r="Y10" s="20" t="s">
        <v>62</v>
      </c>
      <c r="Z10" s="21" t="s">
        <v>62</v>
      </c>
      <c r="AA10" s="19" t="s">
        <v>62</v>
      </c>
      <c r="AB10" s="20" t="s">
        <v>62</v>
      </c>
      <c r="AC10" s="20" t="s">
        <v>62</v>
      </c>
      <c r="AD10" s="20" t="s">
        <v>62</v>
      </c>
      <c r="AE10" s="20" t="s">
        <v>62</v>
      </c>
      <c r="AF10" s="20" t="s">
        <v>62</v>
      </c>
      <c r="AG10" s="21" t="s">
        <v>62</v>
      </c>
      <c r="AH10" s="19" t="s">
        <v>62</v>
      </c>
      <c r="AI10" s="20" t="s">
        <v>62</v>
      </c>
      <c r="AJ10" s="20" t="s">
        <v>62</v>
      </c>
      <c r="AK10" s="20" t="s">
        <v>62</v>
      </c>
      <c r="AL10" s="20" t="s">
        <v>62</v>
      </c>
      <c r="AM10" s="20" t="s">
        <v>62</v>
      </c>
      <c r="AN10" s="21" t="s">
        <v>62</v>
      </c>
      <c r="AO10" s="22" t="s">
        <v>62</v>
      </c>
      <c r="AP10" s="20" t="s">
        <v>62</v>
      </c>
      <c r="AQ10" s="20" t="s">
        <v>62</v>
      </c>
      <c r="AR10" s="20" t="s">
        <v>62</v>
      </c>
      <c r="AS10" s="20" t="s">
        <v>62</v>
      </c>
      <c r="AT10" s="20" t="s">
        <v>62</v>
      </c>
      <c r="AU10" s="21" t="s">
        <v>62</v>
      </c>
      <c r="AV10" s="19" t="s">
        <v>62</v>
      </c>
      <c r="AW10" s="20" t="s">
        <v>62</v>
      </c>
      <c r="AX10" s="20" t="s">
        <v>62</v>
      </c>
      <c r="AY10" s="20" t="s">
        <v>62</v>
      </c>
      <c r="AZ10" s="20" t="s">
        <v>30</v>
      </c>
      <c r="BA10" s="20" t="s">
        <v>62</v>
      </c>
      <c r="BB10" s="21" t="s">
        <v>62</v>
      </c>
      <c r="BC10" s="19" t="s">
        <v>62</v>
      </c>
      <c r="BD10" s="20" t="s">
        <v>62</v>
      </c>
      <c r="BE10" s="20" t="s">
        <v>62</v>
      </c>
      <c r="BF10" s="20" t="s">
        <v>62</v>
      </c>
      <c r="BG10" s="20" t="s">
        <v>62</v>
      </c>
      <c r="BH10" s="20" t="s">
        <v>62</v>
      </c>
      <c r="BI10" s="21" t="s">
        <v>62</v>
      </c>
      <c r="BJ10" s="19" t="s">
        <v>62</v>
      </c>
      <c r="BK10" s="20" t="s">
        <v>62</v>
      </c>
      <c r="BL10" s="20" t="s">
        <v>62</v>
      </c>
      <c r="BM10" s="20" t="s">
        <v>62</v>
      </c>
      <c r="BN10" s="20" t="s">
        <v>62</v>
      </c>
      <c r="BO10" s="20" t="s">
        <v>62</v>
      </c>
      <c r="BP10" s="21" t="s">
        <v>62</v>
      </c>
      <c r="BQ10" s="19" t="s">
        <v>62</v>
      </c>
      <c r="BR10" s="20" t="s">
        <v>62</v>
      </c>
      <c r="BS10" s="20" t="s">
        <v>62</v>
      </c>
      <c r="BT10" s="20" t="s">
        <v>62</v>
      </c>
      <c r="BU10" s="20" t="s">
        <v>62</v>
      </c>
      <c r="BV10" s="20" t="s">
        <v>62</v>
      </c>
      <c r="BW10" s="21" t="s">
        <v>62</v>
      </c>
      <c r="BX10" s="19" t="s">
        <v>62</v>
      </c>
      <c r="BY10" s="20" t="s">
        <v>30</v>
      </c>
      <c r="BZ10" s="20" t="s">
        <v>62</v>
      </c>
      <c r="CA10" s="20" t="s">
        <v>62</v>
      </c>
      <c r="CB10" s="20" t="s">
        <v>62</v>
      </c>
      <c r="CC10" s="20" t="s">
        <v>62</v>
      </c>
      <c r="CD10" s="21" t="s">
        <v>62</v>
      </c>
      <c r="CE10" s="19" t="s">
        <v>62</v>
      </c>
      <c r="CF10" s="20" t="s">
        <v>62</v>
      </c>
      <c r="CG10" s="20" t="s">
        <v>62</v>
      </c>
      <c r="CH10" s="20" t="s">
        <v>62</v>
      </c>
      <c r="CI10" s="20" t="s">
        <v>62</v>
      </c>
      <c r="CJ10" s="20" t="s">
        <v>62</v>
      </c>
      <c r="CK10" s="21" t="s">
        <v>62</v>
      </c>
      <c r="CL10" s="19" t="s">
        <v>62</v>
      </c>
      <c r="CM10" s="20" t="s">
        <v>62</v>
      </c>
      <c r="CN10" s="20" t="s">
        <v>62</v>
      </c>
      <c r="CO10" s="20" t="s">
        <v>62</v>
      </c>
      <c r="CP10" s="20" t="s">
        <v>62</v>
      </c>
      <c r="CQ10" s="20" t="s">
        <v>62</v>
      </c>
      <c r="CR10" s="21" t="s">
        <v>62</v>
      </c>
      <c r="CS10" s="19" t="s">
        <v>62</v>
      </c>
      <c r="CT10" s="20" t="s">
        <v>62</v>
      </c>
      <c r="CU10" s="20" t="s">
        <v>62</v>
      </c>
      <c r="CV10" s="20" t="s">
        <v>62</v>
      </c>
      <c r="CW10" s="20" t="s">
        <v>62</v>
      </c>
      <c r="CX10" s="20" t="s">
        <v>62</v>
      </c>
      <c r="CY10" s="21" t="s">
        <v>62</v>
      </c>
      <c r="CZ10" s="19" t="s">
        <v>62</v>
      </c>
      <c r="DA10" s="20" t="s">
        <v>62</v>
      </c>
      <c r="DB10" s="20" t="s">
        <v>62</v>
      </c>
      <c r="DC10" s="20" t="s">
        <v>62</v>
      </c>
      <c r="DD10" s="20" t="s">
        <v>62</v>
      </c>
      <c r="DE10" s="20" t="s">
        <v>62</v>
      </c>
      <c r="DF10" s="21" t="s">
        <v>62</v>
      </c>
      <c r="DG10" s="19" t="s">
        <v>62</v>
      </c>
      <c r="DH10" s="20" t="s">
        <v>62</v>
      </c>
      <c r="DI10" s="20" t="s">
        <v>62</v>
      </c>
      <c r="DJ10" s="20" t="s">
        <v>62</v>
      </c>
      <c r="DK10" s="20" t="s">
        <v>30</v>
      </c>
      <c r="DL10" s="20" t="s">
        <v>62</v>
      </c>
      <c r="DM10" s="21" t="s">
        <v>62</v>
      </c>
      <c r="DN10" s="19" t="s">
        <v>62</v>
      </c>
      <c r="DO10" s="20" t="s">
        <v>62</v>
      </c>
      <c r="DP10" s="20" t="s">
        <v>30</v>
      </c>
      <c r="DQ10" s="20" t="s">
        <v>62</v>
      </c>
      <c r="DR10" s="20" t="s">
        <v>62</v>
      </c>
      <c r="DS10" s="20" t="s">
        <v>62</v>
      </c>
      <c r="DT10" s="21" t="s">
        <v>62</v>
      </c>
      <c r="DU10" s="19" t="s">
        <v>62</v>
      </c>
      <c r="DV10" s="20" t="s">
        <v>62</v>
      </c>
      <c r="DW10" s="20" t="s">
        <v>62</v>
      </c>
      <c r="DX10" s="20" t="s">
        <v>62</v>
      </c>
      <c r="DY10" s="20" t="s">
        <v>62</v>
      </c>
      <c r="DZ10" s="20" t="s">
        <v>62</v>
      </c>
      <c r="EA10" s="21" t="s">
        <v>62</v>
      </c>
      <c r="EB10" s="19" t="s">
        <v>62</v>
      </c>
      <c r="EC10" s="20" t="s">
        <v>62</v>
      </c>
      <c r="ED10" s="20" t="s">
        <v>62</v>
      </c>
      <c r="EE10" s="20" t="s">
        <v>62</v>
      </c>
      <c r="EF10" s="20" t="s">
        <v>62</v>
      </c>
      <c r="EG10" s="20" t="s">
        <v>30</v>
      </c>
      <c r="EH10" s="21" t="s">
        <v>62</v>
      </c>
      <c r="EI10" s="19" t="s">
        <v>62</v>
      </c>
      <c r="EJ10" s="20" t="s">
        <v>62</v>
      </c>
      <c r="EK10" s="20" t="s">
        <v>62</v>
      </c>
      <c r="EL10" s="20" t="s">
        <v>62</v>
      </c>
      <c r="EM10" s="20" t="s">
        <v>62</v>
      </c>
      <c r="EN10" s="20" t="s">
        <v>62</v>
      </c>
      <c r="EO10" s="21" t="s">
        <v>62</v>
      </c>
      <c r="EP10" s="19" t="s">
        <v>62</v>
      </c>
      <c r="EQ10" s="20" t="s">
        <v>62</v>
      </c>
      <c r="ER10" s="20" t="s">
        <v>62</v>
      </c>
      <c r="ES10" s="20" t="s">
        <v>62</v>
      </c>
      <c r="ET10" s="20" t="s">
        <v>62</v>
      </c>
      <c r="EU10" s="20" t="s">
        <v>62</v>
      </c>
      <c r="EV10" s="21" t="s">
        <v>62</v>
      </c>
      <c r="EW10" s="19" t="s">
        <v>62</v>
      </c>
      <c r="EX10" s="20" t="s">
        <v>62</v>
      </c>
      <c r="EY10" s="20" t="s">
        <v>62</v>
      </c>
      <c r="EZ10" s="20" t="s">
        <v>62</v>
      </c>
      <c r="FA10" s="20" t="s">
        <v>62</v>
      </c>
      <c r="FB10" s="20" t="s">
        <v>62</v>
      </c>
      <c r="FC10" s="21" t="s">
        <v>62</v>
      </c>
      <c r="FD10" s="19" t="s">
        <v>62</v>
      </c>
      <c r="FE10" s="20" t="s">
        <v>30</v>
      </c>
      <c r="FF10" s="20" t="s">
        <v>62</v>
      </c>
      <c r="FG10" s="20" t="s">
        <v>62</v>
      </c>
      <c r="FH10" s="20" t="s">
        <v>62</v>
      </c>
      <c r="FI10" s="20" t="s">
        <v>62</v>
      </c>
      <c r="FJ10" s="21" t="s">
        <v>62</v>
      </c>
      <c r="FK10" s="19" t="s">
        <v>62</v>
      </c>
      <c r="FL10" s="20" t="s">
        <v>62</v>
      </c>
      <c r="FM10" s="20" t="s">
        <v>62</v>
      </c>
      <c r="FN10" s="20" t="s">
        <v>62</v>
      </c>
      <c r="FO10" s="20" t="s">
        <v>62</v>
      </c>
      <c r="FP10" s="20" t="s">
        <v>62</v>
      </c>
      <c r="FQ10" s="21" t="s">
        <v>62</v>
      </c>
      <c r="FR10" s="19" t="s">
        <v>62</v>
      </c>
      <c r="FS10" s="20" t="s">
        <v>62</v>
      </c>
      <c r="FT10" s="20" t="s">
        <v>62</v>
      </c>
      <c r="FU10" s="20" t="s">
        <v>62</v>
      </c>
      <c r="FV10" s="20" t="s">
        <v>62</v>
      </c>
      <c r="FW10" s="20" t="s">
        <v>62</v>
      </c>
      <c r="FX10" s="21" t="s">
        <v>62</v>
      </c>
      <c r="FY10" s="19" t="s">
        <v>30</v>
      </c>
      <c r="FZ10" s="20" t="s">
        <v>62</v>
      </c>
      <c r="GA10" s="20" t="s">
        <v>62</v>
      </c>
      <c r="GB10" s="20" t="s">
        <v>62</v>
      </c>
      <c r="GC10" s="20" t="s">
        <v>62</v>
      </c>
      <c r="GD10" s="20" t="s">
        <v>62</v>
      </c>
      <c r="GE10" s="21" t="s">
        <v>62</v>
      </c>
      <c r="GF10" s="19" t="s">
        <v>62</v>
      </c>
      <c r="GG10" s="20" t="s">
        <v>62</v>
      </c>
      <c r="GH10" s="20" t="s">
        <v>62</v>
      </c>
      <c r="GI10" s="20" t="s">
        <v>62</v>
      </c>
      <c r="GJ10" s="20" t="s">
        <v>62</v>
      </c>
      <c r="GK10" s="20" t="s">
        <v>62</v>
      </c>
      <c r="GL10" s="21" t="s">
        <v>62</v>
      </c>
      <c r="GM10" s="19" t="s">
        <v>62</v>
      </c>
      <c r="GN10" s="20" t="s">
        <v>62</v>
      </c>
      <c r="GO10" s="20" t="s">
        <v>62</v>
      </c>
      <c r="GP10" s="20" t="s">
        <v>62</v>
      </c>
      <c r="GQ10" s="20" t="s">
        <v>62</v>
      </c>
      <c r="GR10" s="20" t="s">
        <v>62</v>
      </c>
      <c r="GS10" s="21" t="s">
        <v>62</v>
      </c>
      <c r="GT10" s="19" t="s">
        <v>62</v>
      </c>
      <c r="GU10" s="20" t="s">
        <v>62</v>
      </c>
      <c r="GV10" s="20" t="s">
        <v>62</v>
      </c>
      <c r="GW10" s="20" t="s">
        <v>62</v>
      </c>
      <c r="GX10" s="20" t="s">
        <v>62</v>
      </c>
      <c r="GY10" s="20" t="s">
        <v>62</v>
      </c>
      <c r="GZ10" s="21" t="s">
        <v>62</v>
      </c>
      <c r="HA10" s="19" t="s">
        <v>62</v>
      </c>
      <c r="HB10" s="20" t="s">
        <v>62</v>
      </c>
      <c r="HC10" s="20" t="s">
        <v>62</v>
      </c>
      <c r="HD10" s="20" t="s">
        <v>62</v>
      </c>
      <c r="HE10" s="20" t="s">
        <v>62</v>
      </c>
      <c r="HF10" s="20" t="s">
        <v>62</v>
      </c>
      <c r="HG10" s="21" t="s">
        <v>62</v>
      </c>
      <c r="HH10" s="19" t="s">
        <v>62</v>
      </c>
      <c r="HI10" s="20" t="s">
        <v>62</v>
      </c>
      <c r="HJ10" s="20" t="s">
        <v>62</v>
      </c>
      <c r="HK10" s="20" t="s">
        <v>62</v>
      </c>
      <c r="HL10" s="20" t="s">
        <v>30</v>
      </c>
      <c r="HM10" s="20" t="s">
        <v>62</v>
      </c>
      <c r="HN10" s="21" t="s">
        <v>62</v>
      </c>
      <c r="HO10" s="19" t="s">
        <v>62</v>
      </c>
      <c r="HP10" s="20" t="s">
        <v>62</v>
      </c>
      <c r="HQ10" s="20" t="s">
        <v>62</v>
      </c>
      <c r="HR10" s="20" t="s">
        <v>62</v>
      </c>
      <c r="HS10" s="20" t="s">
        <v>30</v>
      </c>
      <c r="HT10" s="20" t="s">
        <v>62</v>
      </c>
      <c r="HU10" s="21" t="s">
        <v>62</v>
      </c>
      <c r="HV10" s="19" t="s">
        <v>62</v>
      </c>
      <c r="HW10" s="20" t="s">
        <v>62</v>
      </c>
      <c r="HX10" s="20" t="s">
        <v>62</v>
      </c>
      <c r="HY10" s="20" t="s">
        <v>62</v>
      </c>
      <c r="HZ10" s="20" t="s">
        <v>62</v>
      </c>
      <c r="IA10" s="20" t="s">
        <v>62</v>
      </c>
      <c r="IB10" s="21" t="s">
        <v>62</v>
      </c>
      <c r="IC10" s="19" t="s">
        <v>62</v>
      </c>
      <c r="ID10" s="20" t="s">
        <v>62</v>
      </c>
      <c r="IE10" s="20" t="s">
        <v>62</v>
      </c>
      <c r="IF10" s="20" t="s">
        <v>62</v>
      </c>
      <c r="IG10" s="20" t="s">
        <v>62</v>
      </c>
      <c r="IH10" s="20" t="s">
        <v>62</v>
      </c>
      <c r="II10" s="21" t="s">
        <v>62</v>
      </c>
      <c r="IJ10" s="19" t="s">
        <v>62</v>
      </c>
      <c r="IK10" s="20" t="s">
        <v>62</v>
      </c>
      <c r="IL10" s="20" t="s">
        <v>62</v>
      </c>
      <c r="IM10" s="20" t="s">
        <v>62</v>
      </c>
      <c r="IN10" s="20" t="s">
        <v>62</v>
      </c>
      <c r="IO10" s="20" t="s">
        <v>62</v>
      </c>
      <c r="IP10" s="21" t="s">
        <v>62</v>
      </c>
      <c r="IQ10" s="19" t="s">
        <v>62</v>
      </c>
      <c r="IR10" s="20" t="s">
        <v>62</v>
      </c>
      <c r="IS10" s="20" t="s">
        <v>62</v>
      </c>
      <c r="IT10" s="20" t="s">
        <v>62</v>
      </c>
      <c r="IU10" s="20" t="s">
        <v>62</v>
      </c>
      <c r="IV10" s="20" t="s">
        <v>62</v>
      </c>
      <c r="IW10" s="21" t="s">
        <v>62</v>
      </c>
      <c r="IX10" s="19" t="s">
        <v>62</v>
      </c>
      <c r="IY10" s="20" t="s">
        <v>62</v>
      </c>
      <c r="IZ10" s="20" t="s">
        <v>62</v>
      </c>
      <c r="JA10" s="20" t="s">
        <v>62</v>
      </c>
      <c r="JB10" s="20" t="s">
        <v>62</v>
      </c>
      <c r="JC10" s="20" t="s">
        <v>62</v>
      </c>
      <c r="JD10" s="21" t="s">
        <v>62</v>
      </c>
      <c r="JE10" s="19" t="s">
        <v>62</v>
      </c>
      <c r="JF10" s="20" t="s">
        <v>62</v>
      </c>
      <c r="JG10" s="20" t="s">
        <v>62</v>
      </c>
      <c r="JH10" s="20" t="s">
        <v>62</v>
      </c>
      <c r="JI10" s="20" t="s">
        <v>62</v>
      </c>
      <c r="JJ10" s="20" t="s">
        <v>62</v>
      </c>
      <c r="JK10" s="21" t="s">
        <v>62</v>
      </c>
      <c r="JL10" s="19" t="s">
        <v>62</v>
      </c>
      <c r="JM10" s="20" t="s">
        <v>62</v>
      </c>
      <c r="JN10" s="20" t="s">
        <v>62</v>
      </c>
      <c r="JO10" s="20" t="s">
        <v>62</v>
      </c>
      <c r="JP10" s="20" t="s">
        <v>62</v>
      </c>
      <c r="JQ10" s="20" t="s">
        <v>62</v>
      </c>
      <c r="JR10" s="21" t="s">
        <v>62</v>
      </c>
      <c r="JS10" s="19" t="s">
        <v>62</v>
      </c>
      <c r="JT10" s="20" t="s">
        <v>62</v>
      </c>
      <c r="JU10" s="20" t="s">
        <v>62</v>
      </c>
      <c r="JV10" s="20" t="s">
        <v>62</v>
      </c>
      <c r="JW10" s="20" t="s">
        <v>62</v>
      </c>
      <c r="JX10" s="20" t="s">
        <v>62</v>
      </c>
      <c r="JY10" s="21" t="s">
        <v>62</v>
      </c>
      <c r="JZ10" s="19" t="s">
        <v>62</v>
      </c>
      <c r="KA10" s="20" t="s">
        <v>62</v>
      </c>
      <c r="KB10" s="20" t="s">
        <v>62</v>
      </c>
      <c r="KC10" s="20" t="s">
        <v>62</v>
      </c>
      <c r="KD10" s="20" t="s">
        <v>62</v>
      </c>
      <c r="KE10" s="20" t="s">
        <v>62</v>
      </c>
      <c r="KF10" s="21" t="s">
        <v>62</v>
      </c>
      <c r="KG10" s="19" t="s">
        <v>62</v>
      </c>
      <c r="KH10" s="20" t="s">
        <v>62</v>
      </c>
      <c r="KI10" s="20" t="s">
        <v>62</v>
      </c>
      <c r="KJ10" s="20" t="s">
        <v>62</v>
      </c>
      <c r="KK10" s="20" t="s">
        <v>62</v>
      </c>
      <c r="KL10" s="20" t="s">
        <v>62</v>
      </c>
      <c r="KM10" s="21" t="s">
        <v>62</v>
      </c>
      <c r="KN10" s="19" t="s">
        <v>62</v>
      </c>
      <c r="KO10" s="20" t="s">
        <v>62</v>
      </c>
      <c r="KP10" s="20" t="s">
        <v>62</v>
      </c>
      <c r="KQ10" s="20" t="s">
        <v>62</v>
      </c>
      <c r="KR10" s="20" t="s">
        <v>62</v>
      </c>
      <c r="KS10" s="20" t="s">
        <v>62</v>
      </c>
      <c r="KT10" s="21" t="s">
        <v>62</v>
      </c>
      <c r="KU10" s="19" t="s">
        <v>62</v>
      </c>
      <c r="KV10" s="20" t="s">
        <v>62</v>
      </c>
      <c r="KW10" s="20" t="s">
        <v>62</v>
      </c>
      <c r="KX10" s="20" t="s">
        <v>62</v>
      </c>
      <c r="KY10" s="20" t="s">
        <v>62</v>
      </c>
      <c r="KZ10" s="20" t="s">
        <v>62</v>
      </c>
      <c r="LA10" s="21" t="s">
        <v>62</v>
      </c>
      <c r="LB10" s="19" t="s">
        <v>62</v>
      </c>
      <c r="LC10" s="20" t="s">
        <v>62</v>
      </c>
      <c r="LD10" s="20" t="s">
        <v>62</v>
      </c>
      <c r="LE10" s="20" t="s">
        <v>62</v>
      </c>
      <c r="LF10" s="20" t="s">
        <v>62</v>
      </c>
      <c r="LG10" s="20" t="s">
        <v>62</v>
      </c>
      <c r="LH10" s="21" t="s">
        <v>62</v>
      </c>
      <c r="LI10" s="19" t="s">
        <v>62</v>
      </c>
      <c r="LJ10" s="20" t="s">
        <v>62</v>
      </c>
      <c r="LK10" s="20" t="s">
        <v>62</v>
      </c>
      <c r="LL10" s="20" t="s">
        <v>62</v>
      </c>
      <c r="LM10" s="20" t="s">
        <v>62</v>
      </c>
      <c r="LN10" s="20" t="s">
        <v>62</v>
      </c>
      <c r="LO10" s="21" t="s">
        <v>62</v>
      </c>
      <c r="LP10" s="19" t="s">
        <v>62</v>
      </c>
      <c r="LQ10" s="20" t="s">
        <v>62</v>
      </c>
      <c r="LR10" s="20" t="s">
        <v>62</v>
      </c>
      <c r="LS10" s="20" t="s">
        <v>62</v>
      </c>
      <c r="LT10" s="20" t="s">
        <v>62</v>
      </c>
      <c r="LU10" s="20" t="s">
        <v>62</v>
      </c>
      <c r="LV10" s="21" t="s">
        <v>62</v>
      </c>
      <c r="LW10" s="19" t="s">
        <v>62</v>
      </c>
      <c r="LX10" s="20" t="s">
        <v>62</v>
      </c>
      <c r="LY10" s="20" t="s">
        <v>62</v>
      </c>
      <c r="LZ10" s="20" t="s">
        <v>62</v>
      </c>
      <c r="MA10" s="20" t="s">
        <v>62</v>
      </c>
      <c r="MB10" s="20" t="s">
        <v>62</v>
      </c>
      <c r="MC10" s="21" t="s">
        <v>62</v>
      </c>
      <c r="MD10" s="19" t="s">
        <v>62</v>
      </c>
      <c r="ME10" s="20" t="s">
        <v>62</v>
      </c>
      <c r="MF10" s="20" t="s">
        <v>62</v>
      </c>
      <c r="MG10" s="20" t="s">
        <v>62</v>
      </c>
      <c r="MH10" s="20" t="s">
        <v>62</v>
      </c>
      <c r="MI10" s="20" t="s">
        <v>62</v>
      </c>
      <c r="MJ10" s="21" t="s">
        <v>62</v>
      </c>
      <c r="MK10" s="19" t="s">
        <v>62</v>
      </c>
      <c r="ML10" s="20" t="s">
        <v>62</v>
      </c>
      <c r="MM10" s="20" t="s">
        <v>62</v>
      </c>
      <c r="MN10" s="20" t="s">
        <v>62</v>
      </c>
      <c r="MO10" s="20" t="s">
        <v>62</v>
      </c>
      <c r="MP10" s="20" t="s">
        <v>62</v>
      </c>
      <c r="MQ10" s="21" t="s">
        <v>62</v>
      </c>
      <c r="MR10" s="19" t="s">
        <v>62</v>
      </c>
      <c r="MS10" s="20" t="s">
        <v>62</v>
      </c>
      <c r="MT10" s="20" t="s">
        <v>62</v>
      </c>
      <c r="MU10" s="20" t="s">
        <v>62</v>
      </c>
      <c r="MV10" s="20" t="s">
        <v>62</v>
      </c>
      <c r="MW10" s="20" t="s">
        <v>62</v>
      </c>
      <c r="MX10" s="21" t="s">
        <v>62</v>
      </c>
      <c r="MY10" s="19" t="s">
        <v>62</v>
      </c>
      <c r="MZ10" s="20" t="s">
        <v>62</v>
      </c>
      <c r="NA10" s="20" t="s">
        <v>62</v>
      </c>
      <c r="NB10" s="20" t="s">
        <v>62</v>
      </c>
      <c r="NC10" s="20" t="s">
        <v>62</v>
      </c>
      <c r="ND10" s="20" t="s">
        <v>62</v>
      </c>
      <c r="NE10" s="21" t="s">
        <v>62</v>
      </c>
      <c r="NF10" s="19" t="s">
        <v>62</v>
      </c>
      <c r="NG10" s="20" t="s">
        <v>62</v>
      </c>
      <c r="NH10" s="20" t="s">
        <v>62</v>
      </c>
      <c r="NI10" s="20" t="s">
        <v>62</v>
      </c>
      <c r="NJ10" s="20" t="s">
        <v>62</v>
      </c>
      <c r="NK10" s="20" t="s">
        <v>62</v>
      </c>
      <c r="NL10" s="21" t="s">
        <v>62</v>
      </c>
    </row>
    <row r="11" spans="1:376" ht="11.5" thickBot="1">
      <c r="A11" s="197"/>
      <c r="B11" s="198"/>
      <c r="C11" s="257" t="s">
        <v>6</v>
      </c>
      <c r="D11" s="257"/>
      <c r="E11" s="258"/>
      <c r="F11" s="23" t="s">
        <v>62</v>
      </c>
      <c r="G11" s="24" t="s">
        <v>62</v>
      </c>
      <c r="H11" s="24" t="s">
        <v>70</v>
      </c>
      <c r="I11" s="24" t="s">
        <v>70</v>
      </c>
      <c r="J11" s="24" t="s">
        <v>62</v>
      </c>
      <c r="K11" s="24" t="s">
        <v>62</v>
      </c>
      <c r="L11" s="25" t="s">
        <v>62</v>
      </c>
      <c r="M11" s="23" t="s">
        <v>62</v>
      </c>
      <c r="N11" s="24" t="s">
        <v>62</v>
      </c>
      <c r="O11" s="24" t="s">
        <v>70</v>
      </c>
      <c r="P11" s="24" t="s">
        <v>70</v>
      </c>
      <c r="Q11" s="24" t="s">
        <v>62</v>
      </c>
      <c r="R11" s="24" t="s">
        <v>62</v>
      </c>
      <c r="S11" s="25" t="s">
        <v>62</v>
      </c>
      <c r="T11" s="23" t="s">
        <v>62</v>
      </c>
      <c r="U11" s="24" t="s">
        <v>62</v>
      </c>
      <c r="V11" s="24" t="s">
        <v>70</v>
      </c>
      <c r="W11" s="24" t="s">
        <v>70</v>
      </c>
      <c r="X11" s="24" t="s">
        <v>62</v>
      </c>
      <c r="Y11" s="24" t="s">
        <v>62</v>
      </c>
      <c r="Z11" s="25" t="s">
        <v>62</v>
      </c>
      <c r="AA11" s="23" t="s">
        <v>62</v>
      </c>
      <c r="AB11" s="24" t="s">
        <v>62</v>
      </c>
      <c r="AC11" s="24" t="s">
        <v>70</v>
      </c>
      <c r="AD11" s="24" t="s">
        <v>70</v>
      </c>
      <c r="AE11" s="24" t="s">
        <v>62</v>
      </c>
      <c r="AF11" s="24" t="s">
        <v>62</v>
      </c>
      <c r="AG11" s="25" t="s">
        <v>62</v>
      </c>
      <c r="AH11" s="23" t="s">
        <v>62</v>
      </c>
      <c r="AI11" s="24" t="s">
        <v>62</v>
      </c>
      <c r="AJ11" s="24" t="s">
        <v>70</v>
      </c>
      <c r="AK11" s="24" t="s">
        <v>70</v>
      </c>
      <c r="AL11" s="24" t="s">
        <v>62</v>
      </c>
      <c r="AM11" s="24" t="s">
        <v>62</v>
      </c>
      <c r="AN11" s="25" t="s">
        <v>62</v>
      </c>
      <c r="AO11" s="26" t="s">
        <v>62</v>
      </c>
      <c r="AP11" s="24" t="s">
        <v>62</v>
      </c>
      <c r="AQ11" s="24" t="s">
        <v>70</v>
      </c>
      <c r="AR11" s="24" t="s">
        <v>70</v>
      </c>
      <c r="AS11" s="24" t="s">
        <v>62</v>
      </c>
      <c r="AT11" s="24" t="s">
        <v>62</v>
      </c>
      <c r="AU11" s="25" t="s">
        <v>62</v>
      </c>
      <c r="AV11" s="23" t="s">
        <v>62</v>
      </c>
      <c r="AW11" s="24" t="s">
        <v>62</v>
      </c>
      <c r="AX11" s="24" t="s">
        <v>70</v>
      </c>
      <c r="AY11" s="24" t="s">
        <v>70</v>
      </c>
      <c r="AZ11" s="24" t="s">
        <v>70</v>
      </c>
      <c r="BA11" s="24" t="s">
        <v>62</v>
      </c>
      <c r="BB11" s="25" t="s">
        <v>62</v>
      </c>
      <c r="BC11" s="23" t="s">
        <v>62</v>
      </c>
      <c r="BD11" s="24" t="s">
        <v>62</v>
      </c>
      <c r="BE11" s="24" t="s">
        <v>70</v>
      </c>
      <c r="BF11" s="24" t="s">
        <v>70</v>
      </c>
      <c r="BG11" s="24" t="s">
        <v>62</v>
      </c>
      <c r="BH11" s="24" t="s">
        <v>62</v>
      </c>
      <c r="BI11" s="25" t="s">
        <v>62</v>
      </c>
      <c r="BJ11" s="23" t="s">
        <v>62</v>
      </c>
      <c r="BK11" s="24" t="s">
        <v>62</v>
      </c>
      <c r="BL11" s="24" t="s">
        <v>70</v>
      </c>
      <c r="BM11" s="24" t="s">
        <v>70</v>
      </c>
      <c r="BN11" s="24" t="s">
        <v>62</v>
      </c>
      <c r="BO11" s="24" t="s">
        <v>62</v>
      </c>
      <c r="BP11" s="25" t="s">
        <v>62</v>
      </c>
      <c r="BQ11" s="23" t="s">
        <v>62</v>
      </c>
      <c r="BR11" s="24" t="s">
        <v>62</v>
      </c>
      <c r="BS11" s="24" t="s">
        <v>70</v>
      </c>
      <c r="BT11" s="24" t="s">
        <v>70</v>
      </c>
      <c r="BU11" s="24" t="s">
        <v>62</v>
      </c>
      <c r="BV11" s="24" t="s">
        <v>62</v>
      </c>
      <c r="BW11" s="25" t="s">
        <v>62</v>
      </c>
      <c r="BX11" s="23" t="s">
        <v>62</v>
      </c>
      <c r="BY11" s="24" t="s">
        <v>70</v>
      </c>
      <c r="BZ11" s="24" t="s">
        <v>70</v>
      </c>
      <c r="CA11" s="24" t="s">
        <v>70</v>
      </c>
      <c r="CB11" s="24" t="s">
        <v>62</v>
      </c>
      <c r="CC11" s="24" t="s">
        <v>62</v>
      </c>
      <c r="CD11" s="25" t="s">
        <v>62</v>
      </c>
      <c r="CE11" s="23" t="s">
        <v>62</v>
      </c>
      <c r="CF11" s="24" t="s">
        <v>62</v>
      </c>
      <c r="CG11" s="24" t="s">
        <v>70</v>
      </c>
      <c r="CH11" s="24" t="s">
        <v>70</v>
      </c>
      <c r="CI11" s="24" t="s">
        <v>62</v>
      </c>
      <c r="CJ11" s="24" t="s">
        <v>62</v>
      </c>
      <c r="CK11" s="25" t="s">
        <v>62</v>
      </c>
      <c r="CL11" s="23" t="s">
        <v>62</v>
      </c>
      <c r="CM11" s="24" t="s">
        <v>62</v>
      </c>
      <c r="CN11" s="24" t="s">
        <v>70</v>
      </c>
      <c r="CO11" s="24" t="s">
        <v>70</v>
      </c>
      <c r="CP11" s="24" t="s">
        <v>62</v>
      </c>
      <c r="CQ11" s="24" t="s">
        <v>62</v>
      </c>
      <c r="CR11" s="25" t="s">
        <v>62</v>
      </c>
      <c r="CS11" s="23" t="s">
        <v>62</v>
      </c>
      <c r="CT11" s="24" t="s">
        <v>62</v>
      </c>
      <c r="CU11" s="24" t="s">
        <v>70</v>
      </c>
      <c r="CV11" s="24" t="s">
        <v>70</v>
      </c>
      <c r="CW11" s="24" t="s">
        <v>62</v>
      </c>
      <c r="CX11" s="24" t="s">
        <v>62</v>
      </c>
      <c r="CY11" s="25" t="s">
        <v>62</v>
      </c>
      <c r="CZ11" s="23" t="s">
        <v>62</v>
      </c>
      <c r="DA11" s="24" t="s">
        <v>62</v>
      </c>
      <c r="DB11" s="24" t="s">
        <v>70</v>
      </c>
      <c r="DC11" s="24" t="s">
        <v>70</v>
      </c>
      <c r="DD11" s="24" t="s">
        <v>62</v>
      </c>
      <c r="DE11" s="24" t="s">
        <v>62</v>
      </c>
      <c r="DF11" s="25" t="s">
        <v>62</v>
      </c>
      <c r="DG11" s="23" t="s">
        <v>62</v>
      </c>
      <c r="DH11" s="24" t="s">
        <v>62</v>
      </c>
      <c r="DI11" s="24" t="s">
        <v>70</v>
      </c>
      <c r="DJ11" s="24" t="s">
        <v>70</v>
      </c>
      <c r="DK11" s="24" t="s">
        <v>70</v>
      </c>
      <c r="DL11" s="24" t="s">
        <v>62</v>
      </c>
      <c r="DM11" s="25" t="s">
        <v>62</v>
      </c>
      <c r="DN11" s="23" t="s">
        <v>62</v>
      </c>
      <c r="DO11" s="24" t="s">
        <v>62</v>
      </c>
      <c r="DP11" s="24" t="s">
        <v>70</v>
      </c>
      <c r="DQ11" s="24" t="s">
        <v>70</v>
      </c>
      <c r="DR11" s="24" t="s">
        <v>62</v>
      </c>
      <c r="DS11" s="24" t="s">
        <v>62</v>
      </c>
      <c r="DT11" s="25" t="s">
        <v>62</v>
      </c>
      <c r="DU11" s="23" t="s">
        <v>62</v>
      </c>
      <c r="DV11" s="24" t="s">
        <v>62</v>
      </c>
      <c r="DW11" s="24" t="s">
        <v>70</v>
      </c>
      <c r="DX11" s="24" t="s">
        <v>70</v>
      </c>
      <c r="DY11" s="24" t="s">
        <v>62</v>
      </c>
      <c r="DZ11" s="24" t="s">
        <v>62</v>
      </c>
      <c r="EA11" s="25" t="s">
        <v>62</v>
      </c>
      <c r="EB11" s="23" t="s">
        <v>62</v>
      </c>
      <c r="EC11" s="24" t="s">
        <v>62</v>
      </c>
      <c r="ED11" s="24" t="s">
        <v>70</v>
      </c>
      <c r="EE11" s="24" t="s">
        <v>70</v>
      </c>
      <c r="EF11" s="24" t="s">
        <v>62</v>
      </c>
      <c r="EG11" s="24" t="s">
        <v>70</v>
      </c>
      <c r="EH11" s="25" t="s">
        <v>62</v>
      </c>
      <c r="EI11" s="23" t="s">
        <v>62</v>
      </c>
      <c r="EJ11" s="24" t="s">
        <v>62</v>
      </c>
      <c r="EK11" s="24" t="s">
        <v>70</v>
      </c>
      <c r="EL11" s="24" t="s">
        <v>70</v>
      </c>
      <c r="EM11" s="24" t="s">
        <v>62</v>
      </c>
      <c r="EN11" s="24" t="s">
        <v>62</v>
      </c>
      <c r="EO11" s="25" t="s">
        <v>62</v>
      </c>
      <c r="EP11" s="23" t="s">
        <v>62</v>
      </c>
      <c r="EQ11" s="24" t="s">
        <v>62</v>
      </c>
      <c r="ER11" s="24" t="s">
        <v>70</v>
      </c>
      <c r="ES11" s="24" t="s">
        <v>70</v>
      </c>
      <c r="ET11" s="24" t="s">
        <v>62</v>
      </c>
      <c r="EU11" s="24" t="s">
        <v>62</v>
      </c>
      <c r="EV11" s="25" t="s">
        <v>62</v>
      </c>
      <c r="EW11" s="23" t="s">
        <v>62</v>
      </c>
      <c r="EX11" s="24" t="s">
        <v>62</v>
      </c>
      <c r="EY11" s="24" t="s">
        <v>70</v>
      </c>
      <c r="EZ11" s="24" t="s">
        <v>70</v>
      </c>
      <c r="FA11" s="24" t="s">
        <v>62</v>
      </c>
      <c r="FB11" s="24" t="s">
        <v>62</v>
      </c>
      <c r="FC11" s="25" t="s">
        <v>62</v>
      </c>
      <c r="FD11" s="23" t="s">
        <v>62</v>
      </c>
      <c r="FE11" s="24" t="s">
        <v>70</v>
      </c>
      <c r="FF11" s="24" t="s">
        <v>70</v>
      </c>
      <c r="FG11" s="24" t="s">
        <v>70</v>
      </c>
      <c r="FH11" s="24" t="s">
        <v>62</v>
      </c>
      <c r="FI11" s="24" t="s">
        <v>62</v>
      </c>
      <c r="FJ11" s="25" t="s">
        <v>62</v>
      </c>
      <c r="FK11" s="23" t="s">
        <v>62</v>
      </c>
      <c r="FL11" s="24" t="s">
        <v>62</v>
      </c>
      <c r="FM11" s="24" t="s">
        <v>70</v>
      </c>
      <c r="FN11" s="24" t="s">
        <v>70</v>
      </c>
      <c r="FO11" s="24" t="s">
        <v>62</v>
      </c>
      <c r="FP11" s="24" t="s">
        <v>62</v>
      </c>
      <c r="FQ11" s="25" t="s">
        <v>62</v>
      </c>
      <c r="FR11" s="23" t="s">
        <v>62</v>
      </c>
      <c r="FS11" s="24" t="s">
        <v>62</v>
      </c>
      <c r="FT11" s="24" t="s">
        <v>70</v>
      </c>
      <c r="FU11" s="24" t="s">
        <v>70</v>
      </c>
      <c r="FV11" s="24" t="s">
        <v>62</v>
      </c>
      <c r="FW11" s="24" t="s">
        <v>62</v>
      </c>
      <c r="FX11" s="25" t="s">
        <v>62</v>
      </c>
      <c r="FY11" s="23" t="s">
        <v>70</v>
      </c>
      <c r="FZ11" s="24" t="s">
        <v>62</v>
      </c>
      <c r="GA11" s="24" t="s">
        <v>70</v>
      </c>
      <c r="GB11" s="24" t="s">
        <v>70</v>
      </c>
      <c r="GC11" s="24" t="s">
        <v>62</v>
      </c>
      <c r="GD11" s="24" t="s">
        <v>62</v>
      </c>
      <c r="GE11" s="25" t="s">
        <v>62</v>
      </c>
      <c r="GF11" s="23" t="s">
        <v>62</v>
      </c>
      <c r="GG11" s="24" t="s">
        <v>62</v>
      </c>
      <c r="GH11" s="24" t="s">
        <v>70</v>
      </c>
      <c r="GI11" s="24" t="s">
        <v>70</v>
      </c>
      <c r="GJ11" s="24" t="s">
        <v>62</v>
      </c>
      <c r="GK11" s="24" t="s">
        <v>62</v>
      </c>
      <c r="GL11" s="25" t="s">
        <v>62</v>
      </c>
      <c r="GM11" s="23" t="s">
        <v>62</v>
      </c>
      <c r="GN11" s="24" t="s">
        <v>62</v>
      </c>
      <c r="GO11" s="24" t="s">
        <v>70</v>
      </c>
      <c r="GP11" s="24" t="s">
        <v>70</v>
      </c>
      <c r="GQ11" s="24" t="s">
        <v>62</v>
      </c>
      <c r="GR11" s="24" t="s">
        <v>62</v>
      </c>
      <c r="GS11" s="25" t="s">
        <v>62</v>
      </c>
      <c r="GT11" s="23" t="s">
        <v>62</v>
      </c>
      <c r="GU11" s="24" t="s">
        <v>62</v>
      </c>
      <c r="GV11" s="24" t="s">
        <v>70</v>
      </c>
      <c r="GW11" s="24" t="s">
        <v>70</v>
      </c>
      <c r="GX11" s="24" t="s">
        <v>62</v>
      </c>
      <c r="GY11" s="24" t="s">
        <v>62</v>
      </c>
      <c r="GZ11" s="25" t="s">
        <v>62</v>
      </c>
      <c r="HA11" s="23" t="s">
        <v>62</v>
      </c>
      <c r="HB11" s="24" t="s">
        <v>62</v>
      </c>
      <c r="HC11" s="24" t="s">
        <v>70</v>
      </c>
      <c r="HD11" s="24" t="s">
        <v>70</v>
      </c>
      <c r="HE11" s="24" t="s">
        <v>62</v>
      </c>
      <c r="HF11" s="24" t="s">
        <v>62</v>
      </c>
      <c r="HG11" s="25" t="s">
        <v>62</v>
      </c>
      <c r="HH11" s="23" t="s">
        <v>62</v>
      </c>
      <c r="HI11" s="24" t="s">
        <v>62</v>
      </c>
      <c r="HJ11" s="24" t="s">
        <v>70</v>
      </c>
      <c r="HK11" s="24" t="s">
        <v>70</v>
      </c>
      <c r="HL11" s="24" t="s">
        <v>70</v>
      </c>
      <c r="HM11" s="24" t="s">
        <v>62</v>
      </c>
      <c r="HN11" s="25" t="s">
        <v>62</v>
      </c>
      <c r="HO11" s="23" t="s">
        <v>62</v>
      </c>
      <c r="HP11" s="24" t="s">
        <v>62</v>
      </c>
      <c r="HQ11" s="24" t="s">
        <v>70</v>
      </c>
      <c r="HR11" s="24" t="s">
        <v>70</v>
      </c>
      <c r="HS11" s="24" t="s">
        <v>70</v>
      </c>
      <c r="HT11" s="24" t="s">
        <v>62</v>
      </c>
      <c r="HU11" s="25" t="s">
        <v>62</v>
      </c>
      <c r="HV11" s="23" t="s">
        <v>62</v>
      </c>
      <c r="HW11" s="24" t="s">
        <v>62</v>
      </c>
      <c r="HX11" s="24" t="s">
        <v>70</v>
      </c>
      <c r="HY11" s="24" t="s">
        <v>70</v>
      </c>
      <c r="HZ11" s="24" t="s">
        <v>62</v>
      </c>
      <c r="IA11" s="24" t="s">
        <v>62</v>
      </c>
      <c r="IB11" s="25" t="s">
        <v>62</v>
      </c>
      <c r="IC11" s="23" t="s">
        <v>62</v>
      </c>
      <c r="ID11" s="24" t="s">
        <v>62</v>
      </c>
      <c r="IE11" s="24" t="s">
        <v>70</v>
      </c>
      <c r="IF11" s="24" t="s">
        <v>70</v>
      </c>
      <c r="IG11" s="24" t="s">
        <v>62</v>
      </c>
      <c r="IH11" s="24" t="s">
        <v>62</v>
      </c>
      <c r="II11" s="25" t="s">
        <v>62</v>
      </c>
      <c r="IJ11" s="23" t="s">
        <v>62</v>
      </c>
      <c r="IK11" s="24" t="s">
        <v>62</v>
      </c>
      <c r="IL11" s="24" t="s">
        <v>62</v>
      </c>
      <c r="IM11" s="24" t="s">
        <v>62</v>
      </c>
      <c r="IN11" s="24" t="s">
        <v>62</v>
      </c>
      <c r="IO11" s="24" t="s">
        <v>62</v>
      </c>
      <c r="IP11" s="25" t="s">
        <v>62</v>
      </c>
      <c r="IQ11" s="23" t="s">
        <v>62</v>
      </c>
      <c r="IR11" s="24" t="s">
        <v>62</v>
      </c>
      <c r="IS11" s="24" t="s">
        <v>62</v>
      </c>
      <c r="IT11" s="24" t="s">
        <v>62</v>
      </c>
      <c r="IU11" s="24" t="s">
        <v>62</v>
      </c>
      <c r="IV11" s="24" t="s">
        <v>62</v>
      </c>
      <c r="IW11" s="25" t="s">
        <v>62</v>
      </c>
      <c r="IX11" s="23" t="s">
        <v>62</v>
      </c>
      <c r="IY11" s="24" t="s">
        <v>62</v>
      </c>
      <c r="IZ11" s="24" t="s">
        <v>62</v>
      </c>
      <c r="JA11" s="24" t="s">
        <v>62</v>
      </c>
      <c r="JB11" s="24" t="s">
        <v>62</v>
      </c>
      <c r="JC11" s="24" t="s">
        <v>62</v>
      </c>
      <c r="JD11" s="25" t="s">
        <v>62</v>
      </c>
      <c r="JE11" s="23" t="s">
        <v>62</v>
      </c>
      <c r="JF11" s="24" t="s">
        <v>62</v>
      </c>
      <c r="JG11" s="24" t="s">
        <v>62</v>
      </c>
      <c r="JH11" s="24" t="s">
        <v>62</v>
      </c>
      <c r="JI11" s="24" t="s">
        <v>62</v>
      </c>
      <c r="JJ11" s="24" t="s">
        <v>62</v>
      </c>
      <c r="JK11" s="25" t="s">
        <v>62</v>
      </c>
      <c r="JL11" s="23" t="s">
        <v>62</v>
      </c>
      <c r="JM11" s="24" t="s">
        <v>62</v>
      </c>
      <c r="JN11" s="24" t="s">
        <v>62</v>
      </c>
      <c r="JO11" s="24" t="s">
        <v>62</v>
      </c>
      <c r="JP11" s="24" t="s">
        <v>62</v>
      </c>
      <c r="JQ11" s="24" t="s">
        <v>62</v>
      </c>
      <c r="JR11" s="25" t="s">
        <v>62</v>
      </c>
      <c r="JS11" s="23" t="s">
        <v>62</v>
      </c>
      <c r="JT11" s="24" t="s">
        <v>62</v>
      </c>
      <c r="JU11" s="24" t="s">
        <v>62</v>
      </c>
      <c r="JV11" s="24" t="s">
        <v>62</v>
      </c>
      <c r="JW11" s="24" t="s">
        <v>62</v>
      </c>
      <c r="JX11" s="24" t="s">
        <v>62</v>
      </c>
      <c r="JY11" s="25" t="s">
        <v>62</v>
      </c>
      <c r="JZ11" s="23" t="s">
        <v>62</v>
      </c>
      <c r="KA11" s="24" t="s">
        <v>62</v>
      </c>
      <c r="KB11" s="24" t="s">
        <v>62</v>
      </c>
      <c r="KC11" s="24" t="s">
        <v>62</v>
      </c>
      <c r="KD11" s="24" t="s">
        <v>62</v>
      </c>
      <c r="KE11" s="24" t="s">
        <v>62</v>
      </c>
      <c r="KF11" s="25" t="s">
        <v>62</v>
      </c>
      <c r="KG11" s="23" t="s">
        <v>62</v>
      </c>
      <c r="KH11" s="24" t="s">
        <v>62</v>
      </c>
      <c r="KI11" s="24" t="s">
        <v>62</v>
      </c>
      <c r="KJ11" s="24" t="s">
        <v>62</v>
      </c>
      <c r="KK11" s="24" t="s">
        <v>62</v>
      </c>
      <c r="KL11" s="24" t="s">
        <v>62</v>
      </c>
      <c r="KM11" s="25" t="s">
        <v>62</v>
      </c>
      <c r="KN11" s="23" t="s">
        <v>62</v>
      </c>
      <c r="KO11" s="24" t="s">
        <v>62</v>
      </c>
      <c r="KP11" s="24" t="s">
        <v>62</v>
      </c>
      <c r="KQ11" s="24" t="s">
        <v>62</v>
      </c>
      <c r="KR11" s="24" t="s">
        <v>62</v>
      </c>
      <c r="KS11" s="24" t="s">
        <v>62</v>
      </c>
      <c r="KT11" s="25" t="s">
        <v>62</v>
      </c>
      <c r="KU11" s="23" t="s">
        <v>62</v>
      </c>
      <c r="KV11" s="24" t="s">
        <v>62</v>
      </c>
      <c r="KW11" s="24" t="s">
        <v>62</v>
      </c>
      <c r="KX11" s="24" t="s">
        <v>62</v>
      </c>
      <c r="KY11" s="24" t="s">
        <v>62</v>
      </c>
      <c r="KZ11" s="24" t="s">
        <v>62</v>
      </c>
      <c r="LA11" s="25" t="s">
        <v>62</v>
      </c>
      <c r="LB11" s="23" t="s">
        <v>62</v>
      </c>
      <c r="LC11" s="24" t="s">
        <v>62</v>
      </c>
      <c r="LD11" s="24" t="s">
        <v>62</v>
      </c>
      <c r="LE11" s="24" t="s">
        <v>62</v>
      </c>
      <c r="LF11" s="24" t="s">
        <v>62</v>
      </c>
      <c r="LG11" s="24" t="s">
        <v>62</v>
      </c>
      <c r="LH11" s="25" t="s">
        <v>62</v>
      </c>
      <c r="LI11" s="23" t="s">
        <v>62</v>
      </c>
      <c r="LJ11" s="24" t="s">
        <v>62</v>
      </c>
      <c r="LK11" s="24" t="s">
        <v>62</v>
      </c>
      <c r="LL11" s="24" t="s">
        <v>62</v>
      </c>
      <c r="LM11" s="24" t="s">
        <v>62</v>
      </c>
      <c r="LN11" s="24" t="s">
        <v>62</v>
      </c>
      <c r="LO11" s="25" t="s">
        <v>62</v>
      </c>
      <c r="LP11" s="23" t="s">
        <v>62</v>
      </c>
      <c r="LQ11" s="24" t="s">
        <v>62</v>
      </c>
      <c r="LR11" s="24" t="s">
        <v>62</v>
      </c>
      <c r="LS11" s="24" t="s">
        <v>62</v>
      </c>
      <c r="LT11" s="24" t="s">
        <v>62</v>
      </c>
      <c r="LU11" s="24" t="s">
        <v>62</v>
      </c>
      <c r="LV11" s="25" t="s">
        <v>62</v>
      </c>
      <c r="LW11" s="23" t="s">
        <v>62</v>
      </c>
      <c r="LX11" s="24" t="s">
        <v>62</v>
      </c>
      <c r="LY11" s="24" t="s">
        <v>62</v>
      </c>
      <c r="LZ11" s="24" t="s">
        <v>62</v>
      </c>
      <c r="MA11" s="24" t="s">
        <v>62</v>
      </c>
      <c r="MB11" s="24" t="s">
        <v>62</v>
      </c>
      <c r="MC11" s="25" t="s">
        <v>62</v>
      </c>
      <c r="MD11" s="23" t="s">
        <v>62</v>
      </c>
      <c r="ME11" s="24" t="s">
        <v>62</v>
      </c>
      <c r="MF11" s="24" t="s">
        <v>62</v>
      </c>
      <c r="MG11" s="24" t="s">
        <v>62</v>
      </c>
      <c r="MH11" s="24" t="s">
        <v>62</v>
      </c>
      <c r="MI11" s="24" t="s">
        <v>62</v>
      </c>
      <c r="MJ11" s="25" t="s">
        <v>62</v>
      </c>
      <c r="MK11" s="23" t="s">
        <v>62</v>
      </c>
      <c r="ML11" s="24" t="s">
        <v>62</v>
      </c>
      <c r="MM11" s="24" t="s">
        <v>62</v>
      </c>
      <c r="MN11" s="24" t="s">
        <v>62</v>
      </c>
      <c r="MO11" s="24" t="s">
        <v>62</v>
      </c>
      <c r="MP11" s="24" t="s">
        <v>62</v>
      </c>
      <c r="MQ11" s="25" t="s">
        <v>62</v>
      </c>
      <c r="MR11" s="23" t="s">
        <v>62</v>
      </c>
      <c r="MS11" s="24" t="s">
        <v>62</v>
      </c>
      <c r="MT11" s="24" t="s">
        <v>62</v>
      </c>
      <c r="MU11" s="24" t="s">
        <v>62</v>
      </c>
      <c r="MV11" s="24" t="s">
        <v>62</v>
      </c>
      <c r="MW11" s="24" t="s">
        <v>62</v>
      </c>
      <c r="MX11" s="25" t="s">
        <v>62</v>
      </c>
      <c r="MY11" s="23" t="s">
        <v>62</v>
      </c>
      <c r="MZ11" s="24" t="s">
        <v>62</v>
      </c>
      <c r="NA11" s="24" t="s">
        <v>62</v>
      </c>
      <c r="NB11" s="24" t="s">
        <v>62</v>
      </c>
      <c r="NC11" s="24" t="s">
        <v>62</v>
      </c>
      <c r="ND11" s="24" t="s">
        <v>62</v>
      </c>
      <c r="NE11" s="25" t="s">
        <v>62</v>
      </c>
      <c r="NF11" s="23" t="s">
        <v>62</v>
      </c>
      <c r="NG11" s="24" t="s">
        <v>62</v>
      </c>
      <c r="NH11" s="24" t="s">
        <v>62</v>
      </c>
      <c r="NI11" s="24" t="s">
        <v>62</v>
      </c>
      <c r="NJ11" s="24" t="s">
        <v>62</v>
      </c>
      <c r="NK11" s="24" t="s">
        <v>62</v>
      </c>
      <c r="NL11" s="25" t="s">
        <v>62</v>
      </c>
    </row>
    <row r="12" spans="1:376" ht="25" customHeight="1" thickTop="1">
      <c r="A12" s="246" t="s">
        <v>7</v>
      </c>
      <c r="B12" s="74" t="s">
        <v>40</v>
      </c>
      <c r="C12" s="248" t="s">
        <v>39</v>
      </c>
      <c r="D12" s="248"/>
      <c r="E12" s="75"/>
      <c r="F12" s="27"/>
      <c r="G12" s="28"/>
      <c r="H12" s="28"/>
      <c r="I12" s="28"/>
      <c r="J12" s="28"/>
      <c r="K12" s="28"/>
      <c r="L12" s="29"/>
      <c r="M12" s="27"/>
      <c r="N12" s="28"/>
      <c r="O12" s="28"/>
      <c r="P12" s="28"/>
      <c r="Q12" s="28"/>
      <c r="R12" s="28"/>
      <c r="S12" s="29"/>
      <c r="T12" s="27"/>
      <c r="U12" s="28"/>
      <c r="V12" s="28"/>
      <c r="W12" s="28"/>
      <c r="X12" s="28"/>
      <c r="Y12" s="28"/>
      <c r="Z12" s="29"/>
      <c r="AA12" s="27"/>
      <c r="AB12" s="28"/>
      <c r="AC12" s="28"/>
      <c r="AD12" s="28"/>
      <c r="AE12" s="28"/>
      <c r="AF12" s="28"/>
      <c r="AG12" s="29"/>
      <c r="AH12" s="27"/>
      <c r="AI12" s="28"/>
      <c r="AJ12" s="28"/>
      <c r="AK12" s="28"/>
      <c r="AL12" s="28"/>
      <c r="AM12" s="28"/>
      <c r="AN12" s="29"/>
      <c r="AO12" s="30"/>
      <c r="AP12" s="28"/>
      <c r="AQ12" s="28"/>
      <c r="AR12" s="28"/>
      <c r="AS12" s="28"/>
      <c r="AT12" s="28"/>
      <c r="AU12" s="29"/>
      <c r="AV12" s="27"/>
      <c r="AW12" s="28"/>
      <c r="AX12" s="28"/>
      <c r="AY12" s="28"/>
      <c r="AZ12" s="28"/>
      <c r="BA12" s="28"/>
      <c r="BB12" s="29"/>
      <c r="BC12" s="27"/>
      <c r="BD12" s="28"/>
      <c r="BE12" s="28"/>
      <c r="BF12" s="28"/>
      <c r="BG12" s="28"/>
      <c r="BH12" s="28"/>
      <c r="BI12" s="29"/>
      <c r="BJ12" s="27"/>
      <c r="BK12" s="28"/>
      <c r="BL12" s="28"/>
      <c r="BM12" s="28"/>
      <c r="BN12" s="28"/>
      <c r="BO12" s="28"/>
      <c r="BP12" s="29"/>
      <c r="BQ12" s="27"/>
      <c r="BR12" s="28"/>
      <c r="BS12" s="28"/>
      <c r="BT12" s="28"/>
      <c r="BU12" s="28"/>
      <c r="BV12" s="28"/>
      <c r="BW12" s="29"/>
      <c r="BX12" s="27"/>
      <c r="BY12" s="28"/>
      <c r="BZ12" s="28"/>
      <c r="CA12" s="28"/>
      <c r="CB12" s="28"/>
      <c r="CC12" s="28"/>
      <c r="CD12" s="29"/>
      <c r="CE12" s="27"/>
      <c r="CF12" s="28"/>
      <c r="CG12" s="28"/>
      <c r="CH12" s="28"/>
      <c r="CI12" s="28"/>
      <c r="CJ12" s="28"/>
      <c r="CK12" s="29"/>
      <c r="CL12" s="27"/>
      <c r="CM12" s="28"/>
      <c r="CN12" s="28"/>
      <c r="CO12" s="28"/>
      <c r="CP12" s="28"/>
      <c r="CQ12" s="28"/>
      <c r="CR12" s="29"/>
      <c r="CS12" s="27"/>
      <c r="CT12" s="28"/>
      <c r="CU12" s="28"/>
      <c r="CV12" s="28"/>
      <c r="CW12" s="28"/>
      <c r="CX12" s="28"/>
      <c r="CY12" s="29"/>
      <c r="CZ12" s="27"/>
      <c r="DA12" s="28"/>
      <c r="DB12" s="28"/>
      <c r="DC12" s="28"/>
      <c r="DD12" s="28"/>
      <c r="DE12" s="28"/>
      <c r="DF12" s="29"/>
      <c r="DG12" s="27"/>
      <c r="DH12" s="28"/>
      <c r="DI12" s="28"/>
      <c r="DJ12" s="28"/>
      <c r="DK12" s="28"/>
      <c r="DL12" s="28"/>
      <c r="DM12" s="29"/>
      <c r="DN12" s="27"/>
      <c r="DO12" s="28"/>
      <c r="DP12" s="28"/>
      <c r="DQ12" s="28"/>
      <c r="DR12" s="28"/>
      <c r="DS12" s="28"/>
      <c r="DT12" s="29"/>
      <c r="DU12" s="27"/>
      <c r="DV12" s="28"/>
      <c r="DW12" s="28"/>
      <c r="DX12" s="28"/>
      <c r="DY12" s="28"/>
      <c r="DZ12" s="28"/>
      <c r="EA12" s="29"/>
      <c r="EB12" s="27"/>
      <c r="EC12" s="28"/>
      <c r="ED12" s="28"/>
      <c r="EE12" s="28"/>
      <c r="EF12" s="28"/>
      <c r="EG12" s="28"/>
      <c r="EH12" s="29"/>
      <c r="EI12" s="27"/>
      <c r="EJ12" s="28"/>
      <c r="EK12" s="28"/>
      <c r="EL12" s="28"/>
      <c r="EM12" s="28"/>
      <c r="EN12" s="28"/>
      <c r="EO12" s="29"/>
      <c r="EP12" s="27"/>
      <c r="EQ12" s="28"/>
      <c r="ER12" s="28"/>
      <c r="ES12" s="28"/>
      <c r="ET12" s="28"/>
      <c r="EU12" s="28"/>
      <c r="EV12" s="29"/>
      <c r="EW12" s="27"/>
      <c r="EX12" s="28"/>
      <c r="EY12" s="28"/>
      <c r="EZ12" s="28"/>
      <c r="FA12" s="28"/>
      <c r="FB12" s="28"/>
      <c r="FC12" s="29"/>
      <c r="FD12" s="27"/>
      <c r="FE12" s="28"/>
      <c r="FF12" s="28"/>
      <c r="FG12" s="28"/>
      <c r="FH12" s="28"/>
      <c r="FI12" s="28"/>
      <c r="FJ12" s="29"/>
      <c r="FK12" s="27"/>
      <c r="FL12" s="28"/>
      <c r="FM12" s="28"/>
      <c r="FN12" s="28"/>
      <c r="FO12" s="28"/>
      <c r="FP12" s="28"/>
      <c r="FQ12" s="29"/>
      <c r="FR12" s="27"/>
      <c r="FS12" s="28"/>
      <c r="FT12" s="28"/>
      <c r="FU12" s="28"/>
      <c r="FV12" s="28"/>
      <c r="FW12" s="28"/>
      <c r="FX12" s="29"/>
      <c r="FY12" s="27"/>
      <c r="FZ12" s="28"/>
      <c r="GA12" s="28"/>
      <c r="GB12" s="28"/>
      <c r="GC12" s="28"/>
      <c r="GD12" s="28"/>
      <c r="GE12" s="29"/>
      <c r="GF12" s="27"/>
      <c r="GG12" s="28"/>
      <c r="GH12" s="28"/>
      <c r="GI12" s="28"/>
      <c r="GJ12" s="28"/>
      <c r="GK12" s="28"/>
      <c r="GL12" s="29"/>
      <c r="GM12" s="27"/>
      <c r="GN12" s="28"/>
      <c r="GO12" s="28"/>
      <c r="GP12" s="28"/>
      <c r="GQ12" s="28"/>
      <c r="GR12" s="28"/>
      <c r="GS12" s="29"/>
      <c r="GT12" s="27"/>
      <c r="GU12" s="28"/>
      <c r="GV12" s="28"/>
      <c r="GW12" s="28"/>
      <c r="GX12" s="28"/>
      <c r="GY12" s="28"/>
      <c r="GZ12" s="29"/>
      <c r="HA12" s="27"/>
      <c r="HB12" s="28"/>
      <c r="HC12" s="28"/>
      <c r="HD12" s="28"/>
      <c r="HE12" s="28"/>
      <c r="HF12" s="28"/>
      <c r="HG12" s="29"/>
      <c r="HH12" s="27"/>
      <c r="HI12" s="28"/>
      <c r="HJ12" s="28"/>
      <c r="HK12" s="28"/>
      <c r="HL12" s="28"/>
      <c r="HM12" s="28"/>
      <c r="HN12" s="29"/>
      <c r="HO12" s="27"/>
      <c r="HP12" s="28"/>
      <c r="HQ12" s="28"/>
      <c r="HR12" s="28"/>
      <c r="HS12" s="28"/>
      <c r="HT12" s="28"/>
      <c r="HU12" s="29"/>
      <c r="HV12" s="27"/>
      <c r="HW12" s="28"/>
      <c r="HX12" s="28"/>
      <c r="HY12" s="28"/>
      <c r="HZ12" s="28"/>
      <c r="IA12" s="28"/>
      <c r="IB12" s="29"/>
      <c r="IC12" s="27"/>
      <c r="ID12" s="28"/>
      <c r="IE12" s="28"/>
      <c r="IF12" s="28"/>
      <c r="IG12" s="28"/>
      <c r="IH12" s="28"/>
      <c r="II12" s="29"/>
      <c r="IJ12" s="27"/>
      <c r="IK12" s="28"/>
      <c r="IL12" s="28"/>
      <c r="IM12" s="28"/>
      <c r="IN12" s="28"/>
      <c r="IO12" s="28"/>
      <c r="IP12" s="29"/>
      <c r="IQ12" s="27"/>
      <c r="IR12" s="28"/>
      <c r="IS12" s="28"/>
      <c r="IT12" s="28"/>
      <c r="IU12" s="28"/>
      <c r="IV12" s="28"/>
      <c r="IW12" s="29"/>
      <c r="IX12" s="27"/>
      <c r="IY12" s="28"/>
      <c r="IZ12" s="28"/>
      <c r="JA12" s="28"/>
      <c r="JB12" s="28"/>
      <c r="JC12" s="28"/>
      <c r="JD12" s="29"/>
      <c r="JE12" s="27"/>
      <c r="JF12" s="28"/>
      <c r="JG12" s="28"/>
      <c r="JH12" s="28"/>
      <c r="JI12" s="28"/>
      <c r="JJ12" s="28"/>
      <c r="JK12" s="29"/>
      <c r="JL12" s="27"/>
      <c r="JM12" s="28"/>
      <c r="JN12" s="28"/>
      <c r="JO12" s="28"/>
      <c r="JP12" s="28"/>
      <c r="JQ12" s="28"/>
      <c r="JR12" s="29"/>
      <c r="JS12" s="27"/>
      <c r="JT12" s="28"/>
      <c r="JU12" s="28"/>
      <c r="JV12" s="28"/>
      <c r="JW12" s="28"/>
      <c r="JX12" s="28"/>
      <c r="JY12" s="29"/>
      <c r="JZ12" s="27"/>
      <c r="KA12" s="28"/>
      <c r="KB12" s="28"/>
      <c r="KC12" s="28"/>
      <c r="KD12" s="28"/>
      <c r="KE12" s="28"/>
      <c r="KF12" s="29"/>
      <c r="KG12" s="27"/>
      <c r="KH12" s="28"/>
      <c r="KI12" s="28"/>
      <c r="KJ12" s="28"/>
      <c r="KK12" s="28"/>
      <c r="KL12" s="28"/>
      <c r="KM12" s="29"/>
      <c r="KN12" s="27"/>
      <c r="KO12" s="28"/>
      <c r="KP12" s="28"/>
      <c r="KQ12" s="28"/>
      <c r="KR12" s="28"/>
      <c r="KS12" s="28"/>
      <c r="KT12" s="29"/>
      <c r="KU12" s="27"/>
      <c r="KV12" s="28"/>
      <c r="KW12" s="28"/>
      <c r="KX12" s="28"/>
      <c r="KY12" s="28"/>
      <c r="KZ12" s="28"/>
      <c r="LA12" s="29"/>
      <c r="LB12" s="27"/>
      <c r="LC12" s="28"/>
      <c r="LD12" s="28"/>
      <c r="LE12" s="28"/>
      <c r="LF12" s="28"/>
      <c r="LG12" s="28"/>
      <c r="LH12" s="29"/>
      <c r="LI12" s="27"/>
      <c r="LJ12" s="28"/>
      <c r="LK12" s="28"/>
      <c r="LL12" s="28"/>
      <c r="LM12" s="28"/>
      <c r="LN12" s="28"/>
      <c r="LO12" s="29"/>
      <c r="LP12" s="27"/>
      <c r="LQ12" s="28"/>
      <c r="LR12" s="28"/>
      <c r="LS12" s="28"/>
      <c r="LT12" s="28"/>
      <c r="LU12" s="28"/>
      <c r="LV12" s="29"/>
      <c r="LW12" s="27"/>
      <c r="LX12" s="28"/>
      <c r="LY12" s="28"/>
      <c r="LZ12" s="28"/>
      <c r="MA12" s="28"/>
      <c r="MB12" s="28"/>
      <c r="MC12" s="29"/>
      <c r="MD12" s="27"/>
      <c r="ME12" s="28"/>
      <c r="MF12" s="28"/>
      <c r="MG12" s="28"/>
      <c r="MH12" s="28"/>
      <c r="MI12" s="28"/>
      <c r="MJ12" s="29"/>
      <c r="MK12" s="27"/>
      <c r="ML12" s="28"/>
      <c r="MM12" s="28"/>
      <c r="MN12" s="28"/>
      <c r="MO12" s="28"/>
      <c r="MP12" s="28"/>
      <c r="MQ12" s="29"/>
      <c r="MR12" s="27"/>
      <c r="MS12" s="28"/>
      <c r="MT12" s="28"/>
      <c r="MU12" s="28"/>
      <c r="MV12" s="28"/>
      <c r="MW12" s="28"/>
      <c r="MX12" s="29"/>
      <c r="MY12" s="27"/>
      <c r="MZ12" s="28"/>
      <c r="NA12" s="28"/>
      <c r="NB12" s="28"/>
      <c r="NC12" s="28"/>
      <c r="ND12" s="28"/>
      <c r="NE12" s="29"/>
      <c r="NF12" s="27"/>
      <c r="NG12" s="28"/>
      <c r="NH12" s="28"/>
      <c r="NI12" s="28"/>
      <c r="NJ12" s="28"/>
      <c r="NK12" s="28"/>
      <c r="NL12" s="29"/>
    </row>
    <row r="13" spans="1:376" ht="30" customHeight="1">
      <c r="A13" s="247"/>
      <c r="B13" s="249" t="s">
        <v>41</v>
      </c>
      <c r="C13" s="249" t="s">
        <v>45</v>
      </c>
      <c r="D13" s="191"/>
      <c r="E13" s="13" t="s">
        <v>0</v>
      </c>
      <c r="F13" s="31"/>
      <c r="G13" s="32"/>
      <c r="H13" s="32"/>
      <c r="I13" s="32"/>
      <c r="J13" s="32"/>
      <c r="K13" s="32"/>
      <c r="L13" s="33"/>
      <c r="M13" s="31"/>
      <c r="N13" s="32"/>
      <c r="O13" s="32"/>
      <c r="P13" s="32"/>
      <c r="Q13" s="32"/>
      <c r="R13" s="32"/>
      <c r="S13" s="33"/>
      <c r="T13" s="31"/>
      <c r="U13" s="32"/>
      <c r="V13" s="32"/>
      <c r="W13" s="32"/>
      <c r="X13" s="32"/>
      <c r="Y13" s="32"/>
      <c r="Z13" s="33"/>
      <c r="AA13" s="31"/>
      <c r="AB13" s="32"/>
      <c r="AC13" s="32"/>
      <c r="AD13" s="32"/>
      <c r="AE13" s="32"/>
      <c r="AF13" s="32"/>
      <c r="AG13" s="33"/>
      <c r="AH13" s="31"/>
      <c r="AI13" s="32"/>
      <c r="AJ13" s="32"/>
      <c r="AK13" s="32"/>
      <c r="AL13" s="32"/>
      <c r="AM13" s="32"/>
      <c r="AN13" s="33"/>
      <c r="AO13" s="34"/>
      <c r="AP13" s="32"/>
      <c r="AQ13" s="32"/>
      <c r="AR13" s="32"/>
      <c r="AS13" s="32"/>
      <c r="AT13" s="32"/>
      <c r="AU13" s="33"/>
      <c r="AV13" s="31"/>
      <c r="AW13" s="32"/>
      <c r="AX13" s="32"/>
      <c r="AY13" s="32"/>
      <c r="AZ13" s="32"/>
      <c r="BA13" s="32"/>
      <c r="BB13" s="33"/>
      <c r="BC13" s="31"/>
      <c r="BD13" s="32"/>
      <c r="BE13" s="32"/>
      <c r="BF13" s="32"/>
      <c r="BG13" s="32"/>
      <c r="BH13" s="32"/>
      <c r="BI13" s="33"/>
      <c r="BJ13" s="31"/>
      <c r="BK13" s="32"/>
      <c r="BL13" s="32"/>
      <c r="BM13" s="32"/>
      <c r="BN13" s="32"/>
      <c r="BO13" s="32"/>
      <c r="BP13" s="33"/>
      <c r="BQ13" s="31"/>
      <c r="BR13" s="32"/>
      <c r="BS13" s="32"/>
      <c r="BT13" s="32"/>
      <c r="BU13" s="32"/>
      <c r="BV13" s="32"/>
      <c r="BW13" s="33"/>
      <c r="BX13" s="31"/>
      <c r="BY13" s="32"/>
      <c r="BZ13" s="32"/>
      <c r="CA13" s="32"/>
      <c r="CB13" s="32"/>
      <c r="CC13" s="32"/>
      <c r="CD13" s="33"/>
      <c r="CE13" s="31"/>
      <c r="CF13" s="32"/>
      <c r="CG13" s="32"/>
      <c r="CH13" s="32"/>
      <c r="CI13" s="32"/>
      <c r="CJ13" s="32"/>
      <c r="CK13" s="33"/>
      <c r="CL13" s="31"/>
      <c r="CM13" s="32"/>
      <c r="CN13" s="32"/>
      <c r="CO13" s="32"/>
      <c r="CP13" s="32"/>
      <c r="CQ13" s="32"/>
      <c r="CR13" s="33"/>
      <c r="CS13" s="31"/>
      <c r="CT13" s="32"/>
      <c r="CU13" s="32"/>
      <c r="CV13" s="32"/>
      <c r="CW13" s="32"/>
      <c r="CX13" s="32"/>
      <c r="CY13" s="33"/>
      <c r="CZ13" s="31"/>
      <c r="DA13" s="32"/>
      <c r="DB13" s="32"/>
      <c r="DC13" s="32"/>
      <c r="DD13" s="32"/>
      <c r="DE13" s="32"/>
      <c r="DF13" s="33"/>
      <c r="DG13" s="31"/>
      <c r="DH13" s="32"/>
      <c r="DI13" s="32"/>
      <c r="DJ13" s="32"/>
      <c r="DK13" s="32"/>
      <c r="DL13" s="32"/>
      <c r="DM13" s="33"/>
      <c r="DN13" s="31"/>
      <c r="DO13" s="32"/>
      <c r="DP13" s="32"/>
      <c r="DQ13" s="32"/>
      <c r="DR13" s="32"/>
      <c r="DS13" s="32"/>
      <c r="DT13" s="33"/>
      <c r="DU13" s="31"/>
      <c r="DV13" s="32"/>
      <c r="DW13" s="32"/>
      <c r="DX13" s="32"/>
      <c r="DY13" s="32"/>
      <c r="DZ13" s="32"/>
      <c r="EA13" s="33"/>
      <c r="EB13" s="31"/>
      <c r="EC13" s="32"/>
      <c r="ED13" s="32"/>
      <c r="EE13" s="32"/>
      <c r="EF13" s="32"/>
      <c r="EG13" s="32"/>
      <c r="EH13" s="33"/>
      <c r="EI13" s="31"/>
      <c r="EJ13" s="32"/>
      <c r="EK13" s="32"/>
      <c r="EL13" s="32"/>
      <c r="EM13" s="32"/>
      <c r="EN13" s="32"/>
      <c r="EO13" s="33"/>
      <c r="EP13" s="31"/>
      <c r="EQ13" s="32"/>
      <c r="ER13" s="32"/>
      <c r="ES13" s="32"/>
      <c r="ET13" s="32"/>
      <c r="EU13" s="32"/>
      <c r="EV13" s="33"/>
      <c r="EW13" s="31"/>
      <c r="EX13" s="32"/>
      <c r="EY13" s="32"/>
      <c r="EZ13" s="32"/>
      <c r="FA13" s="32"/>
      <c r="FB13" s="32"/>
      <c r="FC13" s="33"/>
      <c r="FD13" s="31"/>
      <c r="FE13" s="32"/>
      <c r="FF13" s="32"/>
      <c r="FG13" s="32"/>
      <c r="FH13" s="32"/>
      <c r="FI13" s="32"/>
      <c r="FJ13" s="33"/>
      <c r="FK13" s="31"/>
      <c r="FL13" s="32"/>
      <c r="FM13" s="32"/>
      <c r="FN13" s="32"/>
      <c r="FO13" s="32"/>
      <c r="FP13" s="32"/>
      <c r="FQ13" s="33"/>
      <c r="FR13" s="31"/>
      <c r="FS13" s="32"/>
      <c r="FT13" s="32"/>
      <c r="FU13" s="32"/>
      <c r="FV13" s="32"/>
      <c r="FW13" s="32"/>
      <c r="FX13" s="33"/>
      <c r="FY13" s="31"/>
      <c r="FZ13" s="32"/>
      <c r="GA13" s="32"/>
      <c r="GB13" s="32"/>
      <c r="GC13" s="32"/>
      <c r="GD13" s="32"/>
      <c r="GE13" s="33"/>
      <c r="GF13" s="31"/>
      <c r="GG13" s="32"/>
      <c r="GH13" s="32"/>
      <c r="GI13" s="32"/>
      <c r="GJ13" s="32"/>
      <c r="GK13" s="32"/>
      <c r="GL13" s="33"/>
      <c r="GM13" s="31"/>
      <c r="GN13" s="32"/>
      <c r="GO13" s="32"/>
      <c r="GP13" s="32"/>
      <c r="GQ13" s="32"/>
      <c r="GR13" s="32"/>
      <c r="GS13" s="33"/>
      <c r="GT13" s="31"/>
      <c r="GU13" s="32"/>
      <c r="GV13" s="32"/>
      <c r="GW13" s="32"/>
      <c r="GX13" s="32"/>
      <c r="GY13" s="32"/>
      <c r="GZ13" s="33"/>
      <c r="HA13" s="31"/>
      <c r="HB13" s="32"/>
      <c r="HC13" s="32"/>
      <c r="HD13" s="32"/>
      <c r="HE13" s="32"/>
      <c r="HF13" s="32"/>
      <c r="HG13" s="33"/>
      <c r="HH13" s="31"/>
      <c r="HI13" s="32"/>
      <c r="HJ13" s="32"/>
      <c r="HK13" s="32"/>
      <c r="HL13" s="32"/>
      <c r="HM13" s="32"/>
      <c r="HN13" s="33"/>
      <c r="HO13" s="31"/>
      <c r="HP13" s="32"/>
      <c r="HQ13" s="32"/>
      <c r="HR13" s="32"/>
      <c r="HS13" s="32"/>
      <c r="HT13" s="32"/>
      <c r="HU13" s="33"/>
      <c r="HV13" s="31"/>
      <c r="HW13" s="32"/>
      <c r="HX13" s="32"/>
      <c r="HY13" s="32"/>
      <c r="HZ13" s="32"/>
      <c r="IA13" s="32"/>
      <c r="IB13" s="33"/>
      <c r="IC13" s="31"/>
      <c r="ID13" s="32"/>
      <c r="IE13" s="32"/>
      <c r="IF13" s="32"/>
      <c r="IG13" s="32"/>
      <c r="IH13" s="32"/>
      <c r="II13" s="33"/>
      <c r="IJ13" s="31"/>
      <c r="IK13" s="32"/>
      <c r="IL13" s="32"/>
      <c r="IM13" s="32"/>
      <c r="IN13" s="32"/>
      <c r="IO13" s="32"/>
      <c r="IP13" s="33"/>
      <c r="IQ13" s="31"/>
      <c r="IR13" s="32"/>
      <c r="IS13" s="32"/>
      <c r="IT13" s="32"/>
      <c r="IU13" s="32"/>
      <c r="IV13" s="32"/>
      <c r="IW13" s="33"/>
      <c r="IX13" s="31"/>
      <c r="IY13" s="32"/>
      <c r="IZ13" s="32"/>
      <c r="JA13" s="32"/>
      <c r="JB13" s="32"/>
      <c r="JC13" s="32"/>
      <c r="JD13" s="33"/>
      <c r="JE13" s="31"/>
      <c r="JF13" s="32"/>
      <c r="JG13" s="32"/>
      <c r="JH13" s="32"/>
      <c r="JI13" s="32"/>
      <c r="JJ13" s="32"/>
      <c r="JK13" s="33"/>
      <c r="JL13" s="31"/>
      <c r="JM13" s="32"/>
      <c r="JN13" s="32"/>
      <c r="JO13" s="32"/>
      <c r="JP13" s="32"/>
      <c r="JQ13" s="32"/>
      <c r="JR13" s="33"/>
      <c r="JS13" s="31"/>
      <c r="JT13" s="32"/>
      <c r="JU13" s="32"/>
      <c r="JV13" s="32"/>
      <c r="JW13" s="32"/>
      <c r="JX13" s="32"/>
      <c r="JY13" s="33"/>
      <c r="JZ13" s="31"/>
      <c r="KA13" s="32"/>
      <c r="KB13" s="32"/>
      <c r="KC13" s="32"/>
      <c r="KD13" s="32"/>
      <c r="KE13" s="32"/>
      <c r="KF13" s="33"/>
      <c r="KG13" s="31"/>
      <c r="KH13" s="32"/>
      <c r="KI13" s="32"/>
      <c r="KJ13" s="32"/>
      <c r="KK13" s="32"/>
      <c r="KL13" s="32"/>
      <c r="KM13" s="33"/>
      <c r="KN13" s="31"/>
      <c r="KO13" s="32"/>
      <c r="KP13" s="32"/>
      <c r="KQ13" s="32"/>
      <c r="KR13" s="32"/>
      <c r="KS13" s="32"/>
      <c r="KT13" s="33"/>
      <c r="KU13" s="31"/>
      <c r="KV13" s="32"/>
      <c r="KW13" s="32"/>
      <c r="KX13" s="32"/>
      <c r="KY13" s="32"/>
      <c r="KZ13" s="32"/>
      <c r="LA13" s="33"/>
      <c r="LB13" s="31"/>
      <c r="LC13" s="32"/>
      <c r="LD13" s="32"/>
      <c r="LE13" s="32"/>
      <c r="LF13" s="32"/>
      <c r="LG13" s="32"/>
      <c r="LH13" s="33"/>
      <c r="LI13" s="31"/>
      <c r="LJ13" s="32"/>
      <c r="LK13" s="32"/>
      <c r="LL13" s="32"/>
      <c r="LM13" s="32"/>
      <c r="LN13" s="32"/>
      <c r="LO13" s="33"/>
      <c r="LP13" s="31"/>
      <c r="LQ13" s="32"/>
      <c r="LR13" s="32"/>
      <c r="LS13" s="32"/>
      <c r="LT13" s="32"/>
      <c r="LU13" s="32"/>
      <c r="LV13" s="33"/>
      <c r="LW13" s="31"/>
      <c r="LX13" s="32"/>
      <c r="LY13" s="32"/>
      <c r="LZ13" s="32"/>
      <c r="MA13" s="32"/>
      <c r="MB13" s="32"/>
      <c r="MC13" s="33"/>
      <c r="MD13" s="31"/>
      <c r="ME13" s="32"/>
      <c r="MF13" s="32"/>
      <c r="MG13" s="32"/>
      <c r="MH13" s="32"/>
      <c r="MI13" s="32"/>
      <c r="MJ13" s="33"/>
      <c r="MK13" s="31"/>
      <c r="ML13" s="32"/>
      <c r="MM13" s="32"/>
      <c r="MN13" s="32"/>
      <c r="MO13" s="32"/>
      <c r="MP13" s="32"/>
      <c r="MQ13" s="33"/>
      <c r="MR13" s="31"/>
      <c r="MS13" s="32"/>
      <c r="MT13" s="32"/>
      <c r="MU13" s="32"/>
      <c r="MV13" s="32"/>
      <c r="MW13" s="32"/>
      <c r="MX13" s="33"/>
      <c r="MY13" s="31"/>
      <c r="MZ13" s="32"/>
      <c r="NA13" s="32"/>
      <c r="NB13" s="32"/>
      <c r="NC13" s="32"/>
      <c r="ND13" s="32"/>
      <c r="NE13" s="33"/>
      <c r="NF13" s="31"/>
      <c r="NG13" s="32"/>
      <c r="NH13" s="32"/>
      <c r="NI13" s="32"/>
      <c r="NJ13" s="32"/>
      <c r="NK13" s="32"/>
      <c r="NL13" s="33"/>
    </row>
    <row r="14" spans="1:376" ht="30" customHeight="1">
      <c r="A14" s="247"/>
      <c r="B14" s="249"/>
      <c r="C14" s="191"/>
      <c r="D14" s="191"/>
      <c r="E14" s="12" t="s">
        <v>1</v>
      </c>
      <c r="F14" s="35"/>
      <c r="G14" s="36"/>
      <c r="H14" s="36"/>
      <c r="I14" s="36"/>
      <c r="J14" s="36"/>
      <c r="K14" s="36"/>
      <c r="L14" s="37"/>
      <c r="M14" s="35"/>
      <c r="N14" s="36"/>
      <c r="O14" s="36"/>
      <c r="P14" s="36"/>
      <c r="Q14" s="36"/>
      <c r="R14" s="36"/>
      <c r="S14" s="37"/>
      <c r="T14" s="35"/>
      <c r="U14" s="36"/>
      <c r="V14" s="36"/>
      <c r="W14" s="36"/>
      <c r="X14" s="36"/>
      <c r="Y14" s="36"/>
      <c r="Z14" s="37"/>
      <c r="AA14" s="35"/>
      <c r="AB14" s="36"/>
      <c r="AC14" s="36"/>
      <c r="AD14" s="36"/>
      <c r="AE14" s="36"/>
      <c r="AF14" s="36"/>
      <c r="AG14" s="37"/>
      <c r="AH14" s="35"/>
      <c r="AI14" s="36"/>
      <c r="AJ14" s="36"/>
      <c r="AK14" s="36"/>
      <c r="AL14" s="36"/>
      <c r="AM14" s="36"/>
      <c r="AN14" s="37"/>
      <c r="AO14" s="38"/>
      <c r="AP14" s="36"/>
      <c r="AQ14" s="36"/>
      <c r="AR14" s="36"/>
      <c r="AS14" s="36"/>
      <c r="AT14" s="36"/>
      <c r="AU14" s="37"/>
      <c r="AV14" s="35"/>
      <c r="AW14" s="36"/>
      <c r="AX14" s="36"/>
      <c r="AY14" s="36"/>
      <c r="AZ14" s="36"/>
      <c r="BA14" s="36"/>
      <c r="BB14" s="37"/>
      <c r="BC14" s="35"/>
      <c r="BD14" s="36"/>
      <c r="BE14" s="36"/>
      <c r="BF14" s="36"/>
      <c r="BG14" s="36"/>
      <c r="BH14" s="36"/>
      <c r="BI14" s="37"/>
      <c r="BJ14" s="35"/>
      <c r="BK14" s="36"/>
      <c r="BL14" s="36"/>
      <c r="BM14" s="36"/>
      <c r="BN14" s="36"/>
      <c r="BO14" s="36"/>
      <c r="BP14" s="37"/>
      <c r="BQ14" s="35"/>
      <c r="BR14" s="36"/>
      <c r="BS14" s="36"/>
      <c r="BT14" s="36"/>
      <c r="BU14" s="36"/>
      <c r="BV14" s="36"/>
      <c r="BW14" s="37"/>
      <c r="BX14" s="35"/>
      <c r="BY14" s="36"/>
      <c r="BZ14" s="36"/>
      <c r="CA14" s="36"/>
      <c r="CB14" s="36"/>
      <c r="CC14" s="36"/>
      <c r="CD14" s="37"/>
      <c r="CE14" s="35"/>
      <c r="CF14" s="36"/>
      <c r="CG14" s="36"/>
      <c r="CH14" s="36"/>
      <c r="CI14" s="36"/>
      <c r="CJ14" s="36"/>
      <c r="CK14" s="37"/>
      <c r="CL14" s="35"/>
      <c r="CM14" s="36"/>
      <c r="CN14" s="36"/>
      <c r="CO14" s="36"/>
      <c r="CP14" s="36"/>
      <c r="CQ14" s="36"/>
      <c r="CR14" s="37"/>
      <c r="CS14" s="35"/>
      <c r="CT14" s="36"/>
      <c r="CU14" s="36"/>
      <c r="CV14" s="36"/>
      <c r="CW14" s="36"/>
      <c r="CX14" s="36"/>
      <c r="CY14" s="37"/>
      <c r="CZ14" s="35"/>
      <c r="DA14" s="36"/>
      <c r="DB14" s="36"/>
      <c r="DC14" s="36"/>
      <c r="DD14" s="36"/>
      <c r="DE14" s="36"/>
      <c r="DF14" s="37"/>
      <c r="DG14" s="35"/>
      <c r="DH14" s="36"/>
      <c r="DI14" s="36"/>
      <c r="DJ14" s="36"/>
      <c r="DK14" s="36"/>
      <c r="DL14" s="36"/>
      <c r="DM14" s="37"/>
      <c r="DN14" s="35"/>
      <c r="DO14" s="36"/>
      <c r="DP14" s="36"/>
      <c r="DQ14" s="36"/>
      <c r="DR14" s="36"/>
      <c r="DS14" s="36"/>
      <c r="DT14" s="37"/>
      <c r="DU14" s="35"/>
      <c r="DV14" s="36"/>
      <c r="DW14" s="36"/>
      <c r="DX14" s="36"/>
      <c r="DY14" s="36"/>
      <c r="DZ14" s="36"/>
      <c r="EA14" s="37"/>
      <c r="EB14" s="35"/>
      <c r="EC14" s="36"/>
      <c r="ED14" s="36"/>
      <c r="EE14" s="36"/>
      <c r="EF14" s="36"/>
      <c r="EG14" s="36"/>
      <c r="EH14" s="37"/>
      <c r="EI14" s="35"/>
      <c r="EJ14" s="36"/>
      <c r="EK14" s="36"/>
      <c r="EL14" s="36"/>
      <c r="EM14" s="36"/>
      <c r="EN14" s="36"/>
      <c r="EO14" s="37"/>
      <c r="EP14" s="35"/>
      <c r="EQ14" s="36"/>
      <c r="ER14" s="36"/>
      <c r="ES14" s="36"/>
      <c r="ET14" s="36"/>
      <c r="EU14" s="36"/>
      <c r="EV14" s="37"/>
      <c r="EW14" s="35"/>
      <c r="EX14" s="36"/>
      <c r="EY14" s="36"/>
      <c r="EZ14" s="36"/>
      <c r="FA14" s="36"/>
      <c r="FB14" s="36"/>
      <c r="FC14" s="37"/>
      <c r="FD14" s="35"/>
      <c r="FE14" s="36"/>
      <c r="FF14" s="36"/>
      <c r="FG14" s="36"/>
      <c r="FH14" s="36"/>
      <c r="FI14" s="36"/>
      <c r="FJ14" s="37"/>
      <c r="FK14" s="35"/>
      <c r="FL14" s="36"/>
      <c r="FM14" s="36"/>
      <c r="FN14" s="36"/>
      <c r="FO14" s="36"/>
      <c r="FP14" s="36"/>
      <c r="FQ14" s="37"/>
      <c r="FR14" s="35"/>
      <c r="FS14" s="36"/>
      <c r="FT14" s="36"/>
      <c r="FU14" s="36"/>
      <c r="FV14" s="36"/>
      <c r="FW14" s="36"/>
      <c r="FX14" s="37"/>
      <c r="FY14" s="35"/>
      <c r="FZ14" s="36"/>
      <c r="GA14" s="36"/>
      <c r="GB14" s="36"/>
      <c r="GC14" s="36"/>
      <c r="GD14" s="36"/>
      <c r="GE14" s="37"/>
      <c r="GF14" s="35"/>
      <c r="GG14" s="36"/>
      <c r="GH14" s="36"/>
      <c r="GI14" s="36"/>
      <c r="GJ14" s="36"/>
      <c r="GK14" s="36"/>
      <c r="GL14" s="37"/>
      <c r="GM14" s="35"/>
      <c r="GN14" s="36"/>
      <c r="GO14" s="36"/>
      <c r="GP14" s="36"/>
      <c r="GQ14" s="36"/>
      <c r="GR14" s="36"/>
      <c r="GS14" s="37"/>
      <c r="GT14" s="35"/>
      <c r="GU14" s="36"/>
      <c r="GV14" s="36"/>
      <c r="GW14" s="36"/>
      <c r="GX14" s="36"/>
      <c r="GY14" s="36"/>
      <c r="GZ14" s="37"/>
      <c r="HA14" s="35"/>
      <c r="HB14" s="36"/>
      <c r="HC14" s="36"/>
      <c r="HD14" s="36"/>
      <c r="HE14" s="36"/>
      <c r="HF14" s="36"/>
      <c r="HG14" s="37"/>
      <c r="HH14" s="35"/>
      <c r="HI14" s="36"/>
      <c r="HJ14" s="36"/>
      <c r="HK14" s="36"/>
      <c r="HL14" s="36"/>
      <c r="HM14" s="36"/>
      <c r="HN14" s="37"/>
      <c r="HO14" s="35"/>
      <c r="HP14" s="36"/>
      <c r="HQ14" s="36"/>
      <c r="HR14" s="36"/>
      <c r="HS14" s="36"/>
      <c r="HT14" s="36"/>
      <c r="HU14" s="37"/>
      <c r="HV14" s="35"/>
      <c r="HW14" s="36"/>
      <c r="HX14" s="36"/>
      <c r="HY14" s="36"/>
      <c r="HZ14" s="36"/>
      <c r="IA14" s="36"/>
      <c r="IB14" s="37"/>
      <c r="IC14" s="35"/>
      <c r="ID14" s="36"/>
      <c r="IE14" s="36"/>
      <c r="IF14" s="36"/>
      <c r="IG14" s="36"/>
      <c r="IH14" s="36"/>
      <c r="II14" s="37"/>
      <c r="IJ14" s="35"/>
      <c r="IK14" s="36"/>
      <c r="IL14" s="36"/>
      <c r="IM14" s="36"/>
      <c r="IN14" s="36"/>
      <c r="IO14" s="36"/>
      <c r="IP14" s="37"/>
      <c r="IQ14" s="35"/>
      <c r="IR14" s="36"/>
      <c r="IS14" s="36"/>
      <c r="IT14" s="36"/>
      <c r="IU14" s="36"/>
      <c r="IV14" s="36"/>
      <c r="IW14" s="37"/>
      <c r="IX14" s="35"/>
      <c r="IY14" s="36"/>
      <c r="IZ14" s="36"/>
      <c r="JA14" s="36"/>
      <c r="JB14" s="36"/>
      <c r="JC14" s="36"/>
      <c r="JD14" s="37"/>
      <c r="JE14" s="35"/>
      <c r="JF14" s="36"/>
      <c r="JG14" s="36"/>
      <c r="JH14" s="36"/>
      <c r="JI14" s="36"/>
      <c r="JJ14" s="36"/>
      <c r="JK14" s="37"/>
      <c r="JL14" s="35"/>
      <c r="JM14" s="36"/>
      <c r="JN14" s="36"/>
      <c r="JO14" s="36"/>
      <c r="JP14" s="36"/>
      <c r="JQ14" s="36"/>
      <c r="JR14" s="37"/>
      <c r="JS14" s="35"/>
      <c r="JT14" s="36"/>
      <c r="JU14" s="36"/>
      <c r="JV14" s="36"/>
      <c r="JW14" s="36"/>
      <c r="JX14" s="36"/>
      <c r="JY14" s="37"/>
      <c r="JZ14" s="35"/>
      <c r="KA14" s="36"/>
      <c r="KB14" s="36"/>
      <c r="KC14" s="36"/>
      <c r="KD14" s="36"/>
      <c r="KE14" s="36"/>
      <c r="KF14" s="37"/>
      <c r="KG14" s="35"/>
      <c r="KH14" s="36"/>
      <c r="KI14" s="36"/>
      <c r="KJ14" s="36"/>
      <c r="KK14" s="36"/>
      <c r="KL14" s="36"/>
      <c r="KM14" s="37"/>
      <c r="KN14" s="35"/>
      <c r="KO14" s="36"/>
      <c r="KP14" s="36"/>
      <c r="KQ14" s="36"/>
      <c r="KR14" s="36"/>
      <c r="KS14" s="36"/>
      <c r="KT14" s="37"/>
      <c r="KU14" s="35"/>
      <c r="KV14" s="36"/>
      <c r="KW14" s="36"/>
      <c r="KX14" s="36"/>
      <c r="KY14" s="36"/>
      <c r="KZ14" s="36"/>
      <c r="LA14" s="37"/>
      <c r="LB14" s="35"/>
      <c r="LC14" s="36"/>
      <c r="LD14" s="36"/>
      <c r="LE14" s="36"/>
      <c r="LF14" s="36"/>
      <c r="LG14" s="36"/>
      <c r="LH14" s="37"/>
      <c r="LI14" s="35"/>
      <c r="LJ14" s="36"/>
      <c r="LK14" s="36"/>
      <c r="LL14" s="36"/>
      <c r="LM14" s="36"/>
      <c r="LN14" s="36"/>
      <c r="LO14" s="37"/>
      <c r="LP14" s="35"/>
      <c r="LQ14" s="36"/>
      <c r="LR14" s="36"/>
      <c r="LS14" s="36"/>
      <c r="LT14" s="36"/>
      <c r="LU14" s="36"/>
      <c r="LV14" s="37"/>
      <c r="LW14" s="35"/>
      <c r="LX14" s="36"/>
      <c r="LY14" s="36"/>
      <c r="LZ14" s="36"/>
      <c r="MA14" s="36"/>
      <c r="MB14" s="36"/>
      <c r="MC14" s="37"/>
      <c r="MD14" s="35"/>
      <c r="ME14" s="36"/>
      <c r="MF14" s="36"/>
      <c r="MG14" s="36"/>
      <c r="MH14" s="36"/>
      <c r="MI14" s="36"/>
      <c r="MJ14" s="37"/>
      <c r="MK14" s="35"/>
      <c r="ML14" s="36"/>
      <c r="MM14" s="36"/>
      <c r="MN14" s="36"/>
      <c r="MO14" s="36"/>
      <c r="MP14" s="36"/>
      <c r="MQ14" s="37"/>
      <c r="MR14" s="35"/>
      <c r="MS14" s="36"/>
      <c r="MT14" s="36"/>
      <c r="MU14" s="36"/>
      <c r="MV14" s="36"/>
      <c r="MW14" s="36"/>
      <c r="MX14" s="37"/>
      <c r="MY14" s="35"/>
      <c r="MZ14" s="36"/>
      <c r="NA14" s="36"/>
      <c r="NB14" s="36"/>
      <c r="NC14" s="36"/>
      <c r="ND14" s="36"/>
      <c r="NE14" s="37"/>
      <c r="NF14" s="35"/>
      <c r="NG14" s="36"/>
      <c r="NH14" s="36"/>
      <c r="NI14" s="36"/>
      <c r="NJ14" s="36"/>
      <c r="NK14" s="36"/>
      <c r="NL14" s="37"/>
    </row>
    <row r="15" spans="1:376" ht="30" customHeight="1">
      <c r="A15" s="247"/>
      <c r="B15" s="191" t="s">
        <v>48</v>
      </c>
      <c r="C15" s="191"/>
      <c r="D15" s="191"/>
      <c r="E15" s="13" t="s">
        <v>0</v>
      </c>
      <c r="F15" s="31"/>
      <c r="G15" s="32"/>
      <c r="H15" s="32"/>
      <c r="I15" s="32"/>
      <c r="J15" s="32"/>
      <c r="K15" s="32"/>
      <c r="L15" s="33"/>
      <c r="M15" s="31"/>
      <c r="N15" s="32"/>
      <c r="O15" s="32"/>
      <c r="P15" s="32"/>
      <c r="Q15" s="32"/>
      <c r="R15" s="32"/>
      <c r="S15" s="33"/>
      <c r="T15" s="31"/>
      <c r="U15" s="32"/>
      <c r="V15" s="32"/>
      <c r="W15" s="32"/>
      <c r="X15" s="32"/>
      <c r="Y15" s="32"/>
      <c r="Z15" s="33"/>
      <c r="AA15" s="31"/>
      <c r="AB15" s="39"/>
      <c r="AC15" s="32"/>
      <c r="AD15" s="32"/>
      <c r="AE15" s="32"/>
      <c r="AF15" s="32"/>
      <c r="AG15" s="33"/>
      <c r="AH15" s="31"/>
      <c r="AI15" s="32"/>
      <c r="AJ15" s="32"/>
      <c r="AK15" s="32"/>
      <c r="AL15" s="32"/>
      <c r="AM15" s="32"/>
      <c r="AN15" s="33"/>
      <c r="AO15" s="34"/>
      <c r="AP15" s="32"/>
      <c r="AQ15" s="32"/>
      <c r="AR15" s="32"/>
      <c r="AS15" s="32"/>
      <c r="AT15" s="32"/>
      <c r="AU15" s="33"/>
      <c r="AV15" s="31"/>
      <c r="AW15" s="32"/>
      <c r="AX15" s="32"/>
      <c r="AY15" s="32"/>
      <c r="AZ15" s="32"/>
      <c r="BA15" s="32"/>
      <c r="BB15" s="33"/>
      <c r="BC15" s="31"/>
      <c r="BD15" s="32"/>
      <c r="BE15" s="32"/>
      <c r="BF15" s="32"/>
      <c r="BG15" s="32"/>
      <c r="BH15" s="32"/>
      <c r="BI15" s="33"/>
      <c r="BJ15" s="31"/>
      <c r="BK15" s="32"/>
      <c r="BL15" s="32"/>
      <c r="BM15" s="32"/>
      <c r="BN15" s="32"/>
      <c r="BO15" s="32"/>
      <c r="BP15" s="33"/>
      <c r="BQ15" s="31"/>
      <c r="BR15" s="32"/>
      <c r="BS15" s="32"/>
      <c r="BT15" s="32"/>
      <c r="BU15" s="32"/>
      <c r="BV15" s="32"/>
      <c r="BW15" s="33"/>
      <c r="BX15" s="31"/>
      <c r="BY15" s="32"/>
      <c r="BZ15" s="32"/>
      <c r="CA15" s="32"/>
      <c r="CB15" s="32"/>
      <c r="CC15" s="32"/>
      <c r="CD15" s="33"/>
      <c r="CE15" s="31"/>
      <c r="CF15" s="32"/>
      <c r="CG15" s="32"/>
      <c r="CH15" s="32"/>
      <c r="CI15" s="32"/>
      <c r="CJ15" s="32"/>
      <c r="CK15" s="33"/>
      <c r="CL15" s="31"/>
      <c r="CM15" s="32"/>
      <c r="CN15" s="32"/>
      <c r="CO15" s="32"/>
      <c r="CP15" s="32"/>
      <c r="CQ15" s="32"/>
      <c r="CR15" s="33"/>
      <c r="CS15" s="31"/>
      <c r="CT15" s="32"/>
      <c r="CU15" s="32"/>
      <c r="CV15" s="32"/>
      <c r="CW15" s="32"/>
      <c r="CX15" s="32"/>
      <c r="CY15" s="33"/>
      <c r="CZ15" s="31"/>
      <c r="DA15" s="32"/>
      <c r="DB15" s="32"/>
      <c r="DC15" s="32"/>
      <c r="DD15" s="32"/>
      <c r="DE15" s="32"/>
      <c r="DF15" s="33"/>
      <c r="DG15" s="31"/>
      <c r="DH15" s="32"/>
      <c r="DI15" s="32"/>
      <c r="DJ15" s="32"/>
      <c r="DK15" s="32"/>
      <c r="DL15" s="32"/>
      <c r="DM15" s="33"/>
      <c r="DN15" s="31"/>
      <c r="DO15" s="32"/>
      <c r="DP15" s="32"/>
      <c r="DQ15" s="32"/>
      <c r="DR15" s="32"/>
      <c r="DS15" s="32"/>
      <c r="DT15" s="33"/>
      <c r="DU15" s="31"/>
      <c r="DV15" s="32"/>
      <c r="DW15" s="32"/>
      <c r="DX15" s="32"/>
      <c r="DY15" s="32"/>
      <c r="DZ15" s="32"/>
      <c r="EA15" s="33"/>
      <c r="EB15" s="31"/>
      <c r="EC15" s="32"/>
      <c r="ED15" s="32"/>
      <c r="EE15" s="32"/>
      <c r="EF15" s="32"/>
      <c r="EG15" s="32"/>
      <c r="EH15" s="33"/>
      <c r="EI15" s="31"/>
      <c r="EJ15" s="32"/>
      <c r="EK15" s="32"/>
      <c r="EL15" s="32"/>
      <c r="EM15" s="32"/>
      <c r="EN15" s="32"/>
      <c r="EO15" s="33"/>
      <c r="EP15" s="31"/>
      <c r="EQ15" s="32"/>
      <c r="ER15" s="32"/>
      <c r="ES15" s="32"/>
      <c r="ET15" s="32"/>
      <c r="EU15" s="32"/>
      <c r="EV15" s="33"/>
      <c r="EW15" s="31"/>
      <c r="EX15" s="32"/>
      <c r="EY15" s="32"/>
      <c r="EZ15" s="32"/>
      <c r="FA15" s="32"/>
      <c r="FB15" s="32"/>
      <c r="FC15" s="33"/>
      <c r="FD15" s="31"/>
      <c r="FE15" s="32"/>
      <c r="FF15" s="32"/>
      <c r="FG15" s="32"/>
      <c r="FH15" s="32"/>
      <c r="FI15" s="32"/>
      <c r="FJ15" s="33"/>
      <c r="FK15" s="31"/>
      <c r="FL15" s="32"/>
      <c r="FM15" s="32"/>
      <c r="FN15" s="32"/>
      <c r="FO15" s="32"/>
      <c r="FP15" s="32"/>
      <c r="FQ15" s="33"/>
      <c r="FR15" s="31"/>
      <c r="FS15" s="32"/>
      <c r="FT15" s="32"/>
      <c r="FU15" s="32"/>
      <c r="FV15" s="32"/>
      <c r="FW15" s="32"/>
      <c r="FX15" s="33"/>
      <c r="FY15" s="31"/>
      <c r="FZ15" s="32"/>
      <c r="GA15" s="32"/>
      <c r="GB15" s="32"/>
      <c r="GC15" s="32"/>
      <c r="GD15" s="32"/>
      <c r="GE15" s="33"/>
      <c r="GF15" s="31"/>
      <c r="GG15" s="32"/>
      <c r="GH15" s="32"/>
      <c r="GI15" s="32"/>
      <c r="GJ15" s="32"/>
      <c r="GK15" s="32"/>
      <c r="GL15" s="33"/>
      <c r="GM15" s="31"/>
      <c r="GN15" s="32"/>
      <c r="GO15" s="32"/>
      <c r="GP15" s="32"/>
      <c r="GQ15" s="32"/>
      <c r="GR15" s="32"/>
      <c r="GS15" s="33"/>
      <c r="GT15" s="31"/>
      <c r="GU15" s="32"/>
      <c r="GV15" s="32"/>
      <c r="GW15" s="32"/>
      <c r="GX15" s="32"/>
      <c r="GY15" s="32"/>
      <c r="GZ15" s="33"/>
      <c r="HA15" s="31"/>
      <c r="HB15" s="32"/>
      <c r="HC15" s="32"/>
      <c r="HD15" s="32"/>
      <c r="HE15" s="32"/>
      <c r="HF15" s="32"/>
      <c r="HG15" s="33"/>
      <c r="HH15" s="31"/>
      <c r="HI15" s="32"/>
      <c r="HJ15" s="32"/>
      <c r="HK15" s="32"/>
      <c r="HL15" s="32"/>
      <c r="HM15" s="32"/>
      <c r="HN15" s="33"/>
      <c r="HO15" s="31"/>
      <c r="HP15" s="32"/>
      <c r="HQ15" s="32"/>
      <c r="HR15" s="32"/>
      <c r="HS15" s="32"/>
      <c r="HT15" s="32"/>
      <c r="HU15" s="33"/>
      <c r="HV15" s="31"/>
      <c r="HW15" s="32"/>
      <c r="HX15" s="32"/>
      <c r="HY15" s="32"/>
      <c r="HZ15" s="32"/>
      <c r="IA15" s="32"/>
      <c r="IB15" s="33"/>
      <c r="IC15" s="31"/>
      <c r="ID15" s="32"/>
      <c r="IE15" s="32"/>
      <c r="IF15" s="32"/>
      <c r="IG15" s="32"/>
      <c r="IH15" s="32"/>
      <c r="II15" s="33"/>
      <c r="IJ15" s="31"/>
      <c r="IK15" s="32"/>
      <c r="IL15" s="32"/>
      <c r="IM15" s="32"/>
      <c r="IN15" s="32"/>
      <c r="IO15" s="32"/>
      <c r="IP15" s="33"/>
      <c r="IQ15" s="31"/>
      <c r="IR15" s="32"/>
      <c r="IS15" s="32"/>
      <c r="IT15" s="32"/>
      <c r="IU15" s="32"/>
      <c r="IV15" s="32"/>
      <c r="IW15" s="33"/>
      <c r="IX15" s="31"/>
      <c r="IY15" s="32"/>
      <c r="IZ15" s="32"/>
      <c r="JA15" s="32"/>
      <c r="JB15" s="32"/>
      <c r="JC15" s="32"/>
      <c r="JD15" s="33"/>
      <c r="JE15" s="31"/>
      <c r="JF15" s="32"/>
      <c r="JG15" s="32"/>
      <c r="JH15" s="32"/>
      <c r="JI15" s="32"/>
      <c r="JJ15" s="32"/>
      <c r="JK15" s="33"/>
      <c r="JL15" s="31"/>
      <c r="JM15" s="32"/>
      <c r="JN15" s="32"/>
      <c r="JO15" s="32"/>
      <c r="JP15" s="32"/>
      <c r="JQ15" s="32"/>
      <c r="JR15" s="33"/>
      <c r="JS15" s="31"/>
      <c r="JT15" s="32"/>
      <c r="JU15" s="32"/>
      <c r="JV15" s="32"/>
      <c r="JW15" s="32"/>
      <c r="JX15" s="32"/>
      <c r="JY15" s="33"/>
      <c r="JZ15" s="31"/>
      <c r="KA15" s="32"/>
      <c r="KB15" s="32"/>
      <c r="KC15" s="32"/>
      <c r="KD15" s="32"/>
      <c r="KE15" s="32"/>
      <c r="KF15" s="33"/>
      <c r="KG15" s="31"/>
      <c r="KH15" s="32"/>
      <c r="KI15" s="32"/>
      <c r="KJ15" s="32"/>
      <c r="KK15" s="32"/>
      <c r="KL15" s="32"/>
      <c r="KM15" s="33"/>
      <c r="KN15" s="31"/>
      <c r="KO15" s="32"/>
      <c r="KP15" s="32"/>
      <c r="KQ15" s="32"/>
      <c r="KR15" s="32"/>
      <c r="KS15" s="32"/>
      <c r="KT15" s="33"/>
      <c r="KU15" s="31"/>
      <c r="KV15" s="32"/>
      <c r="KW15" s="32"/>
      <c r="KX15" s="32"/>
      <c r="KY15" s="32"/>
      <c r="KZ15" s="32"/>
      <c r="LA15" s="33"/>
      <c r="LB15" s="31"/>
      <c r="LC15" s="32"/>
      <c r="LD15" s="32"/>
      <c r="LE15" s="32"/>
      <c r="LF15" s="32"/>
      <c r="LG15" s="32"/>
      <c r="LH15" s="33"/>
      <c r="LI15" s="31"/>
      <c r="LJ15" s="32"/>
      <c r="LK15" s="32"/>
      <c r="LL15" s="32"/>
      <c r="LM15" s="32"/>
      <c r="LN15" s="32"/>
      <c r="LO15" s="33"/>
      <c r="LP15" s="31"/>
      <c r="LQ15" s="32"/>
      <c r="LR15" s="32"/>
      <c r="LS15" s="32"/>
      <c r="LT15" s="32"/>
      <c r="LU15" s="32"/>
      <c r="LV15" s="33"/>
      <c r="LW15" s="31"/>
      <c r="LX15" s="32"/>
      <c r="LY15" s="32"/>
      <c r="LZ15" s="32"/>
      <c r="MA15" s="32"/>
      <c r="MB15" s="32"/>
      <c r="MC15" s="33"/>
      <c r="MD15" s="31"/>
      <c r="ME15" s="32"/>
      <c r="MF15" s="32"/>
      <c r="MG15" s="32"/>
      <c r="MH15" s="32"/>
      <c r="MI15" s="32"/>
      <c r="MJ15" s="33"/>
      <c r="MK15" s="31"/>
      <c r="ML15" s="32"/>
      <c r="MM15" s="32"/>
      <c r="MN15" s="32"/>
      <c r="MO15" s="32"/>
      <c r="MP15" s="32"/>
      <c r="MQ15" s="33"/>
      <c r="MR15" s="31"/>
      <c r="MS15" s="32"/>
      <c r="MT15" s="32"/>
      <c r="MU15" s="32"/>
      <c r="MV15" s="32"/>
      <c r="MW15" s="32"/>
      <c r="MX15" s="33"/>
      <c r="MY15" s="31"/>
      <c r="MZ15" s="32"/>
      <c r="NA15" s="32"/>
      <c r="NB15" s="32"/>
      <c r="NC15" s="32"/>
      <c r="ND15" s="32"/>
      <c r="NE15" s="33"/>
      <c r="NF15" s="31"/>
      <c r="NG15" s="32"/>
      <c r="NH15" s="32"/>
      <c r="NI15" s="32"/>
      <c r="NJ15" s="32"/>
      <c r="NK15" s="32"/>
      <c r="NL15" s="33"/>
    </row>
    <row r="16" spans="1:376" ht="30" customHeight="1">
      <c r="A16" s="247"/>
      <c r="B16" s="191"/>
      <c r="C16" s="191"/>
      <c r="D16" s="191"/>
      <c r="E16" s="12" t="s">
        <v>1</v>
      </c>
      <c r="F16" s="35"/>
      <c r="G16" s="36"/>
      <c r="H16" s="36"/>
      <c r="I16" s="36"/>
      <c r="J16" s="36"/>
      <c r="K16" s="36"/>
      <c r="L16" s="37"/>
      <c r="M16" s="35"/>
      <c r="N16" s="36"/>
      <c r="O16" s="36"/>
      <c r="P16" s="36"/>
      <c r="Q16" s="36"/>
      <c r="R16" s="36"/>
      <c r="S16" s="37"/>
      <c r="T16" s="35"/>
      <c r="U16" s="36"/>
      <c r="V16" s="36"/>
      <c r="W16" s="36"/>
      <c r="X16" s="36"/>
      <c r="Y16" s="36"/>
      <c r="Z16" s="37"/>
      <c r="AA16" s="35"/>
      <c r="AB16" s="36"/>
      <c r="AC16" s="36"/>
      <c r="AD16" s="36"/>
      <c r="AE16" s="36"/>
      <c r="AF16" s="36"/>
      <c r="AG16" s="37"/>
      <c r="AH16" s="35"/>
      <c r="AI16" s="36"/>
      <c r="AJ16" s="36"/>
      <c r="AK16" s="36"/>
      <c r="AL16" s="36"/>
      <c r="AM16" s="36"/>
      <c r="AN16" s="37"/>
      <c r="AO16" s="38"/>
      <c r="AP16" s="36"/>
      <c r="AQ16" s="36"/>
      <c r="AR16" s="36"/>
      <c r="AS16" s="36"/>
      <c r="AT16" s="36"/>
      <c r="AU16" s="37"/>
      <c r="AV16" s="35"/>
      <c r="AW16" s="36"/>
      <c r="AX16" s="36"/>
      <c r="AY16" s="36"/>
      <c r="AZ16" s="36"/>
      <c r="BA16" s="36"/>
      <c r="BB16" s="37"/>
      <c r="BC16" s="35"/>
      <c r="BD16" s="36"/>
      <c r="BE16" s="36"/>
      <c r="BF16" s="36"/>
      <c r="BG16" s="36"/>
      <c r="BH16" s="36"/>
      <c r="BI16" s="37"/>
      <c r="BJ16" s="35"/>
      <c r="BK16" s="36"/>
      <c r="BL16" s="36"/>
      <c r="BM16" s="36"/>
      <c r="BN16" s="36"/>
      <c r="BO16" s="36"/>
      <c r="BP16" s="37"/>
      <c r="BQ16" s="35"/>
      <c r="BR16" s="36"/>
      <c r="BS16" s="36"/>
      <c r="BT16" s="36"/>
      <c r="BU16" s="36"/>
      <c r="BV16" s="36"/>
      <c r="BW16" s="37"/>
      <c r="BX16" s="35"/>
      <c r="BY16" s="36"/>
      <c r="BZ16" s="36"/>
      <c r="CA16" s="36"/>
      <c r="CB16" s="36"/>
      <c r="CC16" s="36"/>
      <c r="CD16" s="37"/>
      <c r="CE16" s="35"/>
      <c r="CF16" s="36"/>
      <c r="CG16" s="36"/>
      <c r="CH16" s="36"/>
      <c r="CI16" s="36"/>
      <c r="CJ16" s="36"/>
      <c r="CK16" s="37"/>
      <c r="CL16" s="35"/>
      <c r="CM16" s="36"/>
      <c r="CN16" s="36"/>
      <c r="CO16" s="36"/>
      <c r="CP16" s="36"/>
      <c r="CQ16" s="36"/>
      <c r="CR16" s="37"/>
      <c r="CS16" s="35"/>
      <c r="CT16" s="36"/>
      <c r="CU16" s="36"/>
      <c r="CV16" s="36"/>
      <c r="CW16" s="36"/>
      <c r="CX16" s="36"/>
      <c r="CY16" s="37"/>
      <c r="CZ16" s="35"/>
      <c r="DA16" s="36"/>
      <c r="DB16" s="36"/>
      <c r="DC16" s="36"/>
      <c r="DD16" s="36"/>
      <c r="DE16" s="36"/>
      <c r="DF16" s="37"/>
      <c r="DG16" s="35"/>
      <c r="DH16" s="36"/>
      <c r="DI16" s="36"/>
      <c r="DJ16" s="36"/>
      <c r="DK16" s="36"/>
      <c r="DL16" s="36"/>
      <c r="DM16" s="37"/>
      <c r="DN16" s="35"/>
      <c r="DO16" s="36"/>
      <c r="DP16" s="36"/>
      <c r="DQ16" s="36"/>
      <c r="DR16" s="36"/>
      <c r="DS16" s="36"/>
      <c r="DT16" s="37"/>
      <c r="DU16" s="35"/>
      <c r="DV16" s="36"/>
      <c r="DW16" s="36"/>
      <c r="DX16" s="36"/>
      <c r="DY16" s="36"/>
      <c r="DZ16" s="36"/>
      <c r="EA16" s="37"/>
      <c r="EB16" s="35"/>
      <c r="EC16" s="36"/>
      <c r="ED16" s="36"/>
      <c r="EE16" s="36"/>
      <c r="EF16" s="36"/>
      <c r="EG16" s="36"/>
      <c r="EH16" s="37"/>
      <c r="EI16" s="35"/>
      <c r="EJ16" s="36"/>
      <c r="EK16" s="36"/>
      <c r="EL16" s="36"/>
      <c r="EM16" s="36"/>
      <c r="EN16" s="36"/>
      <c r="EO16" s="37"/>
      <c r="EP16" s="35"/>
      <c r="EQ16" s="36"/>
      <c r="ER16" s="36"/>
      <c r="ES16" s="36"/>
      <c r="ET16" s="36"/>
      <c r="EU16" s="36"/>
      <c r="EV16" s="37"/>
      <c r="EW16" s="35"/>
      <c r="EX16" s="36"/>
      <c r="EY16" s="36"/>
      <c r="EZ16" s="36"/>
      <c r="FA16" s="36"/>
      <c r="FB16" s="36"/>
      <c r="FC16" s="37"/>
      <c r="FD16" s="35"/>
      <c r="FE16" s="36"/>
      <c r="FF16" s="36"/>
      <c r="FG16" s="36"/>
      <c r="FH16" s="36"/>
      <c r="FI16" s="36"/>
      <c r="FJ16" s="37"/>
      <c r="FK16" s="35"/>
      <c r="FL16" s="36"/>
      <c r="FM16" s="36"/>
      <c r="FN16" s="36"/>
      <c r="FO16" s="36"/>
      <c r="FP16" s="36"/>
      <c r="FQ16" s="37"/>
      <c r="FR16" s="35"/>
      <c r="FS16" s="36"/>
      <c r="FT16" s="36"/>
      <c r="FU16" s="36"/>
      <c r="FV16" s="36"/>
      <c r="FW16" s="36"/>
      <c r="FX16" s="37"/>
      <c r="FY16" s="35"/>
      <c r="FZ16" s="36"/>
      <c r="GA16" s="36"/>
      <c r="GB16" s="36"/>
      <c r="GC16" s="36"/>
      <c r="GD16" s="36"/>
      <c r="GE16" s="37"/>
      <c r="GF16" s="35"/>
      <c r="GG16" s="36"/>
      <c r="GH16" s="36"/>
      <c r="GI16" s="36"/>
      <c r="GJ16" s="36"/>
      <c r="GK16" s="36"/>
      <c r="GL16" s="37"/>
      <c r="GM16" s="35"/>
      <c r="GN16" s="36"/>
      <c r="GO16" s="36"/>
      <c r="GP16" s="36"/>
      <c r="GQ16" s="36"/>
      <c r="GR16" s="36"/>
      <c r="GS16" s="37"/>
      <c r="GT16" s="35"/>
      <c r="GU16" s="36"/>
      <c r="GV16" s="36"/>
      <c r="GW16" s="36"/>
      <c r="GX16" s="36"/>
      <c r="GY16" s="36"/>
      <c r="GZ16" s="37"/>
      <c r="HA16" s="35"/>
      <c r="HB16" s="36"/>
      <c r="HC16" s="36"/>
      <c r="HD16" s="36"/>
      <c r="HE16" s="36"/>
      <c r="HF16" s="36"/>
      <c r="HG16" s="37"/>
      <c r="HH16" s="35"/>
      <c r="HI16" s="36"/>
      <c r="HJ16" s="36"/>
      <c r="HK16" s="36"/>
      <c r="HL16" s="36"/>
      <c r="HM16" s="36"/>
      <c r="HN16" s="37"/>
      <c r="HO16" s="35"/>
      <c r="HP16" s="36"/>
      <c r="HQ16" s="36"/>
      <c r="HR16" s="36"/>
      <c r="HS16" s="36"/>
      <c r="HT16" s="36"/>
      <c r="HU16" s="37"/>
      <c r="HV16" s="35"/>
      <c r="HW16" s="36"/>
      <c r="HX16" s="36"/>
      <c r="HY16" s="36"/>
      <c r="HZ16" s="36"/>
      <c r="IA16" s="36"/>
      <c r="IB16" s="37"/>
      <c r="IC16" s="35"/>
      <c r="ID16" s="36"/>
      <c r="IE16" s="36"/>
      <c r="IF16" s="36"/>
      <c r="IG16" s="36"/>
      <c r="IH16" s="36"/>
      <c r="II16" s="37"/>
      <c r="IJ16" s="35"/>
      <c r="IK16" s="36"/>
      <c r="IL16" s="36"/>
      <c r="IM16" s="36"/>
      <c r="IN16" s="36"/>
      <c r="IO16" s="36"/>
      <c r="IP16" s="37"/>
      <c r="IQ16" s="35"/>
      <c r="IR16" s="36"/>
      <c r="IS16" s="36"/>
      <c r="IT16" s="36"/>
      <c r="IU16" s="36"/>
      <c r="IV16" s="36"/>
      <c r="IW16" s="37"/>
      <c r="IX16" s="35"/>
      <c r="IY16" s="36"/>
      <c r="IZ16" s="36"/>
      <c r="JA16" s="36"/>
      <c r="JB16" s="36"/>
      <c r="JC16" s="36"/>
      <c r="JD16" s="37"/>
      <c r="JE16" s="35"/>
      <c r="JF16" s="36"/>
      <c r="JG16" s="36"/>
      <c r="JH16" s="36"/>
      <c r="JI16" s="36"/>
      <c r="JJ16" s="36"/>
      <c r="JK16" s="37"/>
      <c r="JL16" s="35"/>
      <c r="JM16" s="36"/>
      <c r="JN16" s="36"/>
      <c r="JO16" s="36"/>
      <c r="JP16" s="36"/>
      <c r="JQ16" s="36"/>
      <c r="JR16" s="37"/>
      <c r="JS16" s="35"/>
      <c r="JT16" s="36"/>
      <c r="JU16" s="36"/>
      <c r="JV16" s="36"/>
      <c r="JW16" s="36"/>
      <c r="JX16" s="36"/>
      <c r="JY16" s="37"/>
      <c r="JZ16" s="35"/>
      <c r="KA16" s="36"/>
      <c r="KB16" s="36"/>
      <c r="KC16" s="36"/>
      <c r="KD16" s="36"/>
      <c r="KE16" s="36"/>
      <c r="KF16" s="37"/>
      <c r="KG16" s="35"/>
      <c r="KH16" s="36"/>
      <c r="KI16" s="36"/>
      <c r="KJ16" s="36"/>
      <c r="KK16" s="36"/>
      <c r="KL16" s="36"/>
      <c r="KM16" s="37"/>
      <c r="KN16" s="35"/>
      <c r="KO16" s="36"/>
      <c r="KP16" s="36"/>
      <c r="KQ16" s="36"/>
      <c r="KR16" s="36"/>
      <c r="KS16" s="36"/>
      <c r="KT16" s="37"/>
      <c r="KU16" s="35"/>
      <c r="KV16" s="36"/>
      <c r="KW16" s="36"/>
      <c r="KX16" s="36"/>
      <c r="KY16" s="36"/>
      <c r="KZ16" s="36"/>
      <c r="LA16" s="37"/>
      <c r="LB16" s="35"/>
      <c r="LC16" s="36"/>
      <c r="LD16" s="36"/>
      <c r="LE16" s="36"/>
      <c r="LF16" s="36"/>
      <c r="LG16" s="36"/>
      <c r="LH16" s="37"/>
      <c r="LI16" s="35"/>
      <c r="LJ16" s="36"/>
      <c r="LK16" s="36"/>
      <c r="LL16" s="36"/>
      <c r="LM16" s="36"/>
      <c r="LN16" s="36"/>
      <c r="LO16" s="37"/>
      <c r="LP16" s="35"/>
      <c r="LQ16" s="36"/>
      <c r="LR16" s="36"/>
      <c r="LS16" s="36"/>
      <c r="LT16" s="36"/>
      <c r="LU16" s="36"/>
      <c r="LV16" s="37"/>
      <c r="LW16" s="35"/>
      <c r="LX16" s="36"/>
      <c r="LY16" s="36"/>
      <c r="LZ16" s="36"/>
      <c r="MA16" s="36"/>
      <c r="MB16" s="36"/>
      <c r="MC16" s="37"/>
      <c r="MD16" s="35"/>
      <c r="ME16" s="36"/>
      <c r="MF16" s="36"/>
      <c r="MG16" s="36"/>
      <c r="MH16" s="36"/>
      <c r="MI16" s="36"/>
      <c r="MJ16" s="37"/>
      <c r="MK16" s="35"/>
      <c r="ML16" s="36"/>
      <c r="MM16" s="36"/>
      <c r="MN16" s="36"/>
      <c r="MO16" s="36"/>
      <c r="MP16" s="36"/>
      <c r="MQ16" s="37"/>
      <c r="MR16" s="35"/>
      <c r="MS16" s="36"/>
      <c r="MT16" s="36"/>
      <c r="MU16" s="36"/>
      <c r="MV16" s="36"/>
      <c r="MW16" s="36"/>
      <c r="MX16" s="37"/>
      <c r="MY16" s="35"/>
      <c r="MZ16" s="36"/>
      <c r="NA16" s="36"/>
      <c r="NB16" s="36"/>
      <c r="NC16" s="36"/>
      <c r="ND16" s="36"/>
      <c r="NE16" s="37"/>
      <c r="NF16" s="35"/>
      <c r="NG16" s="36"/>
      <c r="NH16" s="36"/>
      <c r="NI16" s="36"/>
      <c r="NJ16" s="36"/>
      <c r="NK16" s="36"/>
      <c r="NL16" s="37"/>
    </row>
    <row r="17" spans="1:376" ht="30" customHeight="1">
      <c r="A17" s="247"/>
      <c r="B17" s="191" t="s">
        <v>57</v>
      </c>
      <c r="C17" s="191"/>
      <c r="D17" s="191"/>
      <c r="E17" s="13" t="s">
        <v>0</v>
      </c>
      <c r="F17" s="31"/>
      <c r="G17" s="32"/>
      <c r="H17" s="32"/>
      <c r="I17" s="32"/>
      <c r="J17" s="32"/>
      <c r="K17" s="32"/>
      <c r="L17" s="33"/>
      <c r="M17" s="31"/>
      <c r="N17" s="32"/>
      <c r="O17" s="32"/>
      <c r="P17" s="32"/>
      <c r="Q17" s="32"/>
      <c r="R17" s="32"/>
      <c r="S17" s="33"/>
      <c r="T17" s="31"/>
      <c r="U17" s="32"/>
      <c r="V17" s="32"/>
      <c r="W17" s="32"/>
      <c r="X17" s="32"/>
      <c r="Y17" s="32"/>
      <c r="Z17" s="33"/>
      <c r="AA17" s="31"/>
      <c r="AB17" s="32"/>
      <c r="AC17" s="32"/>
      <c r="AD17" s="32"/>
      <c r="AE17" s="32"/>
      <c r="AF17" s="32"/>
      <c r="AG17" s="33"/>
      <c r="AH17" s="31"/>
      <c r="AI17" s="32"/>
      <c r="AJ17" s="32"/>
      <c r="AK17" s="32"/>
      <c r="AL17" s="32"/>
      <c r="AM17" s="32"/>
      <c r="AN17" s="33"/>
      <c r="AO17" s="34"/>
      <c r="AP17" s="32"/>
      <c r="AQ17" s="32"/>
      <c r="AR17" s="32"/>
      <c r="AS17" s="32"/>
      <c r="AT17" s="32"/>
      <c r="AU17" s="33"/>
      <c r="AV17" s="31"/>
      <c r="AW17" s="32"/>
      <c r="AX17" s="32"/>
      <c r="AY17" s="32"/>
      <c r="AZ17" s="32"/>
      <c r="BA17" s="32"/>
      <c r="BB17" s="33"/>
      <c r="BC17" s="31"/>
      <c r="BD17" s="32"/>
      <c r="BE17" s="32"/>
      <c r="BF17" s="32"/>
      <c r="BG17" s="32"/>
      <c r="BH17" s="32"/>
      <c r="BI17" s="33"/>
      <c r="BJ17" s="31"/>
      <c r="BK17" s="32"/>
      <c r="BL17" s="32"/>
      <c r="BM17" s="32"/>
      <c r="BN17" s="32"/>
      <c r="BO17" s="32"/>
      <c r="BP17" s="33"/>
      <c r="BQ17" s="31"/>
      <c r="BR17" s="32"/>
      <c r="BS17" s="32"/>
      <c r="BT17" s="32"/>
      <c r="BU17" s="32"/>
      <c r="BV17" s="32"/>
      <c r="BW17" s="33"/>
      <c r="BX17" s="31"/>
      <c r="BY17" s="32"/>
      <c r="BZ17" s="32"/>
      <c r="CA17" s="32"/>
      <c r="CB17" s="32"/>
      <c r="CC17" s="32"/>
      <c r="CD17" s="33"/>
      <c r="CE17" s="31"/>
      <c r="CF17" s="32"/>
      <c r="CG17" s="32"/>
      <c r="CH17" s="32"/>
      <c r="CI17" s="32"/>
      <c r="CJ17" s="32"/>
      <c r="CK17" s="33"/>
      <c r="CL17" s="31"/>
      <c r="CM17" s="32"/>
      <c r="CN17" s="32"/>
      <c r="CO17" s="32"/>
      <c r="CP17" s="32"/>
      <c r="CQ17" s="32"/>
      <c r="CR17" s="33"/>
      <c r="CS17" s="31"/>
      <c r="CT17" s="32"/>
      <c r="CU17" s="32"/>
      <c r="CV17" s="32"/>
      <c r="CW17" s="32"/>
      <c r="CX17" s="32"/>
      <c r="CY17" s="33"/>
      <c r="CZ17" s="31"/>
      <c r="DA17" s="32"/>
      <c r="DB17" s="32"/>
      <c r="DC17" s="32"/>
      <c r="DD17" s="32"/>
      <c r="DE17" s="32"/>
      <c r="DF17" s="33"/>
      <c r="DG17" s="31"/>
      <c r="DH17" s="32"/>
      <c r="DI17" s="32"/>
      <c r="DJ17" s="32"/>
      <c r="DK17" s="32"/>
      <c r="DL17" s="32"/>
      <c r="DM17" s="33"/>
      <c r="DN17" s="31"/>
      <c r="DO17" s="32"/>
      <c r="DP17" s="32"/>
      <c r="DQ17" s="32"/>
      <c r="DR17" s="32"/>
      <c r="DS17" s="32"/>
      <c r="DT17" s="33"/>
      <c r="DU17" s="31"/>
      <c r="DV17" s="32"/>
      <c r="DW17" s="32"/>
      <c r="DX17" s="32"/>
      <c r="DY17" s="32"/>
      <c r="DZ17" s="32"/>
      <c r="EA17" s="33"/>
      <c r="EB17" s="31"/>
      <c r="EC17" s="32"/>
      <c r="ED17" s="32"/>
      <c r="EE17" s="32"/>
      <c r="EF17" s="32"/>
      <c r="EG17" s="32"/>
      <c r="EH17" s="33"/>
      <c r="EI17" s="31"/>
      <c r="EJ17" s="32"/>
      <c r="EK17" s="32"/>
      <c r="EL17" s="32"/>
      <c r="EM17" s="32"/>
      <c r="EN17" s="32"/>
      <c r="EO17" s="33"/>
      <c r="EP17" s="31"/>
      <c r="EQ17" s="32"/>
      <c r="ER17" s="32"/>
      <c r="ES17" s="32"/>
      <c r="ET17" s="32"/>
      <c r="EU17" s="32"/>
      <c r="EV17" s="33"/>
      <c r="EW17" s="31"/>
      <c r="EX17" s="32"/>
      <c r="EY17" s="32"/>
      <c r="EZ17" s="32"/>
      <c r="FA17" s="32"/>
      <c r="FB17" s="32"/>
      <c r="FC17" s="33"/>
      <c r="FD17" s="31"/>
      <c r="FE17" s="32"/>
      <c r="FF17" s="32"/>
      <c r="FG17" s="32"/>
      <c r="FH17" s="32"/>
      <c r="FI17" s="32"/>
      <c r="FJ17" s="33"/>
      <c r="FK17" s="31"/>
      <c r="FL17" s="32"/>
      <c r="FM17" s="32"/>
      <c r="FN17" s="32"/>
      <c r="FO17" s="32"/>
      <c r="FP17" s="32"/>
      <c r="FQ17" s="33"/>
      <c r="FR17" s="31"/>
      <c r="FS17" s="32"/>
      <c r="FT17" s="32"/>
      <c r="FU17" s="32"/>
      <c r="FV17" s="32"/>
      <c r="FW17" s="32"/>
      <c r="FX17" s="33"/>
      <c r="FY17" s="31"/>
      <c r="FZ17" s="32"/>
      <c r="GA17" s="32"/>
      <c r="GB17" s="32"/>
      <c r="GC17" s="32"/>
      <c r="GD17" s="32"/>
      <c r="GE17" s="33"/>
      <c r="GF17" s="31"/>
      <c r="GG17" s="32"/>
      <c r="GH17" s="32"/>
      <c r="GI17" s="32"/>
      <c r="GJ17" s="32"/>
      <c r="GK17" s="32"/>
      <c r="GL17" s="33"/>
      <c r="GM17" s="31"/>
      <c r="GN17" s="32"/>
      <c r="GO17" s="32"/>
      <c r="GP17" s="32"/>
      <c r="GQ17" s="32"/>
      <c r="GR17" s="32"/>
      <c r="GS17" s="33"/>
      <c r="GT17" s="31"/>
      <c r="GU17" s="32"/>
      <c r="GV17" s="32"/>
      <c r="GW17" s="32"/>
      <c r="GX17" s="32"/>
      <c r="GY17" s="32"/>
      <c r="GZ17" s="33"/>
      <c r="HA17" s="31"/>
      <c r="HB17" s="32"/>
      <c r="HC17" s="32"/>
      <c r="HD17" s="32"/>
      <c r="HE17" s="32"/>
      <c r="HF17" s="32"/>
      <c r="HG17" s="33"/>
      <c r="HH17" s="31"/>
      <c r="HI17" s="32"/>
      <c r="HJ17" s="32"/>
      <c r="HK17" s="32"/>
      <c r="HL17" s="32"/>
      <c r="HM17" s="32"/>
      <c r="HN17" s="33"/>
      <c r="HO17" s="31"/>
      <c r="HP17" s="32"/>
      <c r="HQ17" s="32"/>
      <c r="HR17" s="32"/>
      <c r="HS17" s="32"/>
      <c r="HT17" s="32"/>
      <c r="HU17" s="33"/>
      <c r="HV17" s="31"/>
      <c r="HW17" s="32"/>
      <c r="HX17" s="32"/>
      <c r="HY17" s="32"/>
      <c r="HZ17" s="32"/>
      <c r="IA17" s="32"/>
      <c r="IB17" s="33"/>
      <c r="IC17" s="31"/>
      <c r="ID17" s="32"/>
      <c r="IE17" s="32"/>
      <c r="IF17" s="32"/>
      <c r="IG17" s="32"/>
      <c r="IH17" s="32"/>
      <c r="II17" s="33"/>
      <c r="IJ17" s="31"/>
      <c r="IK17" s="32"/>
      <c r="IL17" s="32"/>
      <c r="IM17" s="32"/>
      <c r="IN17" s="32"/>
      <c r="IO17" s="32"/>
      <c r="IP17" s="33"/>
      <c r="IQ17" s="31"/>
      <c r="IR17" s="32"/>
      <c r="IS17" s="32"/>
      <c r="IT17" s="32"/>
      <c r="IU17" s="32"/>
      <c r="IV17" s="32"/>
      <c r="IW17" s="33"/>
      <c r="IX17" s="31"/>
      <c r="IY17" s="32"/>
      <c r="IZ17" s="32"/>
      <c r="JA17" s="32"/>
      <c r="JB17" s="32"/>
      <c r="JC17" s="32"/>
      <c r="JD17" s="33"/>
      <c r="JE17" s="31"/>
      <c r="JF17" s="32"/>
      <c r="JG17" s="32"/>
      <c r="JH17" s="32"/>
      <c r="JI17" s="32"/>
      <c r="JJ17" s="32"/>
      <c r="JK17" s="33"/>
      <c r="JL17" s="31"/>
      <c r="JM17" s="32"/>
      <c r="JN17" s="32"/>
      <c r="JO17" s="32"/>
      <c r="JP17" s="32"/>
      <c r="JQ17" s="32"/>
      <c r="JR17" s="33"/>
      <c r="JS17" s="31"/>
      <c r="JT17" s="32"/>
      <c r="JU17" s="32"/>
      <c r="JV17" s="32"/>
      <c r="JW17" s="32"/>
      <c r="JX17" s="32"/>
      <c r="JY17" s="33"/>
      <c r="JZ17" s="31"/>
      <c r="KA17" s="32"/>
      <c r="KB17" s="32"/>
      <c r="KC17" s="32"/>
      <c r="KD17" s="32"/>
      <c r="KE17" s="32"/>
      <c r="KF17" s="33"/>
      <c r="KG17" s="31"/>
      <c r="KH17" s="32"/>
      <c r="KI17" s="32"/>
      <c r="KJ17" s="32"/>
      <c r="KK17" s="32"/>
      <c r="KL17" s="32"/>
      <c r="KM17" s="33"/>
      <c r="KN17" s="31"/>
      <c r="KO17" s="32"/>
      <c r="KP17" s="32"/>
      <c r="KQ17" s="32"/>
      <c r="KR17" s="32"/>
      <c r="KS17" s="32"/>
      <c r="KT17" s="33"/>
      <c r="KU17" s="31"/>
      <c r="KV17" s="32"/>
      <c r="KW17" s="32"/>
      <c r="KX17" s="32"/>
      <c r="KY17" s="32"/>
      <c r="KZ17" s="32"/>
      <c r="LA17" s="33"/>
      <c r="LB17" s="31"/>
      <c r="LC17" s="32"/>
      <c r="LD17" s="32"/>
      <c r="LE17" s="32"/>
      <c r="LF17" s="32"/>
      <c r="LG17" s="32"/>
      <c r="LH17" s="33"/>
      <c r="LI17" s="31"/>
      <c r="LJ17" s="32"/>
      <c r="LK17" s="32"/>
      <c r="LL17" s="32"/>
      <c r="LM17" s="32"/>
      <c r="LN17" s="32"/>
      <c r="LO17" s="33"/>
      <c r="LP17" s="31"/>
      <c r="LQ17" s="32"/>
      <c r="LR17" s="32"/>
      <c r="LS17" s="32"/>
      <c r="LT17" s="32"/>
      <c r="LU17" s="32"/>
      <c r="LV17" s="33"/>
      <c r="LW17" s="31"/>
      <c r="LX17" s="32"/>
      <c r="LY17" s="32"/>
      <c r="LZ17" s="32"/>
      <c r="MA17" s="32"/>
      <c r="MB17" s="32"/>
      <c r="MC17" s="33"/>
      <c r="MD17" s="31"/>
      <c r="ME17" s="32"/>
      <c r="MF17" s="32"/>
      <c r="MG17" s="32"/>
      <c r="MH17" s="32"/>
      <c r="MI17" s="32"/>
      <c r="MJ17" s="33"/>
      <c r="MK17" s="31"/>
      <c r="ML17" s="32"/>
      <c r="MM17" s="32"/>
      <c r="MN17" s="32"/>
      <c r="MO17" s="32"/>
      <c r="MP17" s="32"/>
      <c r="MQ17" s="33"/>
      <c r="MR17" s="31"/>
      <c r="MS17" s="32"/>
      <c r="MT17" s="32"/>
      <c r="MU17" s="32"/>
      <c r="MV17" s="32"/>
      <c r="MW17" s="32"/>
      <c r="MX17" s="33"/>
      <c r="MY17" s="31"/>
      <c r="MZ17" s="32"/>
      <c r="NA17" s="32"/>
      <c r="NB17" s="32"/>
      <c r="NC17" s="32"/>
      <c r="ND17" s="32"/>
      <c r="NE17" s="33"/>
      <c r="NF17" s="31"/>
      <c r="NG17" s="32"/>
      <c r="NH17" s="32"/>
      <c r="NI17" s="32"/>
      <c r="NJ17" s="32"/>
      <c r="NK17" s="32"/>
      <c r="NL17" s="33"/>
    </row>
    <row r="18" spans="1:376" ht="30" customHeight="1">
      <c r="A18" s="247"/>
      <c r="B18" s="191"/>
      <c r="C18" s="191"/>
      <c r="D18" s="191"/>
      <c r="E18" s="12" t="s">
        <v>1</v>
      </c>
      <c r="F18" s="35"/>
      <c r="G18" s="36"/>
      <c r="H18" s="36"/>
      <c r="I18" s="36"/>
      <c r="J18" s="36"/>
      <c r="K18" s="36"/>
      <c r="L18" s="37"/>
      <c r="M18" s="35"/>
      <c r="N18" s="36"/>
      <c r="O18" s="36"/>
      <c r="P18" s="36"/>
      <c r="Q18" s="36"/>
      <c r="R18" s="36"/>
      <c r="S18" s="37"/>
      <c r="T18" s="35"/>
      <c r="U18" s="36"/>
      <c r="V18" s="36"/>
      <c r="W18" s="36"/>
      <c r="X18" s="36"/>
      <c r="Y18" s="36"/>
      <c r="Z18" s="37"/>
      <c r="AA18" s="35"/>
      <c r="AB18" s="36"/>
      <c r="AC18" s="36"/>
      <c r="AD18" s="36"/>
      <c r="AE18" s="36"/>
      <c r="AF18" s="36"/>
      <c r="AG18" s="37"/>
      <c r="AH18" s="35"/>
      <c r="AI18" s="36"/>
      <c r="AJ18" s="36"/>
      <c r="AK18" s="36"/>
      <c r="AL18" s="36"/>
      <c r="AM18" s="36"/>
      <c r="AN18" s="37"/>
      <c r="AO18" s="38"/>
      <c r="AP18" s="36"/>
      <c r="AQ18" s="36"/>
      <c r="AR18" s="36"/>
      <c r="AS18" s="36"/>
      <c r="AT18" s="36"/>
      <c r="AU18" s="37"/>
      <c r="AV18" s="35"/>
      <c r="AW18" s="36"/>
      <c r="AX18" s="36"/>
      <c r="AY18" s="36"/>
      <c r="AZ18" s="36"/>
      <c r="BA18" s="36"/>
      <c r="BB18" s="37"/>
      <c r="BC18" s="35"/>
      <c r="BD18" s="36"/>
      <c r="BE18" s="36"/>
      <c r="BF18" s="36"/>
      <c r="BG18" s="36"/>
      <c r="BH18" s="36"/>
      <c r="BI18" s="37"/>
      <c r="BJ18" s="35"/>
      <c r="BK18" s="36"/>
      <c r="BL18" s="36"/>
      <c r="BM18" s="36"/>
      <c r="BN18" s="36"/>
      <c r="BO18" s="36"/>
      <c r="BP18" s="37"/>
      <c r="BQ18" s="35"/>
      <c r="BR18" s="36"/>
      <c r="BS18" s="36"/>
      <c r="BT18" s="36"/>
      <c r="BU18" s="36"/>
      <c r="BV18" s="36"/>
      <c r="BW18" s="37"/>
      <c r="BX18" s="35"/>
      <c r="BY18" s="36"/>
      <c r="BZ18" s="36"/>
      <c r="CA18" s="36"/>
      <c r="CB18" s="36"/>
      <c r="CC18" s="36"/>
      <c r="CD18" s="37"/>
      <c r="CE18" s="35"/>
      <c r="CF18" s="36"/>
      <c r="CG18" s="36"/>
      <c r="CH18" s="36"/>
      <c r="CI18" s="36"/>
      <c r="CJ18" s="36"/>
      <c r="CK18" s="37"/>
      <c r="CL18" s="35"/>
      <c r="CM18" s="36"/>
      <c r="CN18" s="36"/>
      <c r="CO18" s="36"/>
      <c r="CP18" s="36"/>
      <c r="CQ18" s="36"/>
      <c r="CR18" s="37"/>
      <c r="CS18" s="35"/>
      <c r="CT18" s="36"/>
      <c r="CU18" s="36"/>
      <c r="CV18" s="36"/>
      <c r="CW18" s="36"/>
      <c r="CX18" s="36"/>
      <c r="CY18" s="37"/>
      <c r="CZ18" s="35"/>
      <c r="DA18" s="36"/>
      <c r="DB18" s="36"/>
      <c r="DC18" s="36"/>
      <c r="DD18" s="36"/>
      <c r="DE18" s="36"/>
      <c r="DF18" s="37"/>
      <c r="DG18" s="35"/>
      <c r="DH18" s="36"/>
      <c r="DI18" s="36"/>
      <c r="DJ18" s="36"/>
      <c r="DK18" s="36"/>
      <c r="DL18" s="36"/>
      <c r="DM18" s="37"/>
      <c r="DN18" s="35"/>
      <c r="DO18" s="36"/>
      <c r="DP18" s="36"/>
      <c r="DQ18" s="36"/>
      <c r="DR18" s="36"/>
      <c r="DS18" s="36"/>
      <c r="DT18" s="37"/>
      <c r="DU18" s="35"/>
      <c r="DV18" s="36"/>
      <c r="DW18" s="36"/>
      <c r="DX18" s="36"/>
      <c r="DY18" s="36"/>
      <c r="DZ18" s="36"/>
      <c r="EA18" s="37"/>
      <c r="EB18" s="35"/>
      <c r="EC18" s="36"/>
      <c r="ED18" s="36"/>
      <c r="EE18" s="36"/>
      <c r="EF18" s="36"/>
      <c r="EG18" s="36"/>
      <c r="EH18" s="37"/>
      <c r="EI18" s="35"/>
      <c r="EJ18" s="36"/>
      <c r="EK18" s="36"/>
      <c r="EL18" s="36"/>
      <c r="EM18" s="36"/>
      <c r="EN18" s="36"/>
      <c r="EO18" s="37"/>
      <c r="EP18" s="35"/>
      <c r="EQ18" s="36"/>
      <c r="ER18" s="36"/>
      <c r="ES18" s="36"/>
      <c r="ET18" s="36"/>
      <c r="EU18" s="36"/>
      <c r="EV18" s="37"/>
      <c r="EW18" s="35"/>
      <c r="EX18" s="36"/>
      <c r="EY18" s="36"/>
      <c r="EZ18" s="36"/>
      <c r="FA18" s="36"/>
      <c r="FB18" s="36"/>
      <c r="FC18" s="37"/>
      <c r="FD18" s="35"/>
      <c r="FE18" s="36"/>
      <c r="FF18" s="36"/>
      <c r="FG18" s="36"/>
      <c r="FH18" s="36"/>
      <c r="FI18" s="36"/>
      <c r="FJ18" s="37"/>
      <c r="FK18" s="35"/>
      <c r="FL18" s="36"/>
      <c r="FM18" s="36"/>
      <c r="FN18" s="36"/>
      <c r="FO18" s="36"/>
      <c r="FP18" s="36"/>
      <c r="FQ18" s="37"/>
      <c r="FR18" s="35"/>
      <c r="FS18" s="36"/>
      <c r="FT18" s="36"/>
      <c r="FU18" s="36"/>
      <c r="FV18" s="36"/>
      <c r="FW18" s="36"/>
      <c r="FX18" s="37"/>
      <c r="FY18" s="35"/>
      <c r="FZ18" s="36"/>
      <c r="GA18" s="36"/>
      <c r="GB18" s="36"/>
      <c r="GC18" s="36"/>
      <c r="GD18" s="36"/>
      <c r="GE18" s="37"/>
      <c r="GF18" s="35"/>
      <c r="GG18" s="36"/>
      <c r="GH18" s="36"/>
      <c r="GI18" s="36"/>
      <c r="GJ18" s="36"/>
      <c r="GK18" s="36"/>
      <c r="GL18" s="37"/>
      <c r="GM18" s="35"/>
      <c r="GN18" s="36"/>
      <c r="GO18" s="36"/>
      <c r="GP18" s="36"/>
      <c r="GQ18" s="36"/>
      <c r="GR18" s="36"/>
      <c r="GS18" s="37"/>
      <c r="GT18" s="35"/>
      <c r="GU18" s="36"/>
      <c r="GV18" s="36"/>
      <c r="GW18" s="36"/>
      <c r="GX18" s="36"/>
      <c r="GY18" s="36"/>
      <c r="GZ18" s="37"/>
      <c r="HA18" s="35"/>
      <c r="HB18" s="36"/>
      <c r="HC18" s="36"/>
      <c r="HD18" s="36"/>
      <c r="HE18" s="36"/>
      <c r="HF18" s="36"/>
      <c r="HG18" s="37"/>
      <c r="HH18" s="35"/>
      <c r="HI18" s="36"/>
      <c r="HJ18" s="36"/>
      <c r="HK18" s="36"/>
      <c r="HL18" s="36"/>
      <c r="HM18" s="36"/>
      <c r="HN18" s="37"/>
      <c r="HO18" s="35"/>
      <c r="HP18" s="36"/>
      <c r="HQ18" s="36"/>
      <c r="HR18" s="36"/>
      <c r="HS18" s="36"/>
      <c r="HT18" s="36"/>
      <c r="HU18" s="37"/>
      <c r="HV18" s="35"/>
      <c r="HW18" s="36"/>
      <c r="HX18" s="36"/>
      <c r="HY18" s="36"/>
      <c r="HZ18" s="36"/>
      <c r="IA18" s="36"/>
      <c r="IB18" s="37"/>
      <c r="IC18" s="35"/>
      <c r="ID18" s="36"/>
      <c r="IE18" s="36"/>
      <c r="IF18" s="36"/>
      <c r="IG18" s="36"/>
      <c r="IH18" s="36"/>
      <c r="II18" s="37"/>
      <c r="IJ18" s="35"/>
      <c r="IK18" s="36"/>
      <c r="IL18" s="36"/>
      <c r="IM18" s="36"/>
      <c r="IN18" s="36"/>
      <c r="IO18" s="36"/>
      <c r="IP18" s="37"/>
      <c r="IQ18" s="35"/>
      <c r="IR18" s="36"/>
      <c r="IS18" s="36"/>
      <c r="IT18" s="36"/>
      <c r="IU18" s="36"/>
      <c r="IV18" s="36"/>
      <c r="IW18" s="37"/>
      <c r="IX18" s="35"/>
      <c r="IY18" s="36"/>
      <c r="IZ18" s="36"/>
      <c r="JA18" s="36"/>
      <c r="JB18" s="36"/>
      <c r="JC18" s="36"/>
      <c r="JD18" s="37"/>
      <c r="JE18" s="35"/>
      <c r="JF18" s="36"/>
      <c r="JG18" s="36"/>
      <c r="JH18" s="36"/>
      <c r="JI18" s="36"/>
      <c r="JJ18" s="36"/>
      <c r="JK18" s="37"/>
      <c r="JL18" s="35"/>
      <c r="JM18" s="36"/>
      <c r="JN18" s="36"/>
      <c r="JO18" s="36"/>
      <c r="JP18" s="36"/>
      <c r="JQ18" s="36"/>
      <c r="JR18" s="37"/>
      <c r="JS18" s="35"/>
      <c r="JT18" s="36"/>
      <c r="JU18" s="36"/>
      <c r="JV18" s="36"/>
      <c r="JW18" s="36"/>
      <c r="JX18" s="36"/>
      <c r="JY18" s="37"/>
      <c r="JZ18" s="35"/>
      <c r="KA18" s="36"/>
      <c r="KB18" s="36"/>
      <c r="KC18" s="36"/>
      <c r="KD18" s="36"/>
      <c r="KE18" s="36"/>
      <c r="KF18" s="37"/>
      <c r="KG18" s="35"/>
      <c r="KH18" s="36"/>
      <c r="KI18" s="36"/>
      <c r="KJ18" s="36"/>
      <c r="KK18" s="36"/>
      <c r="KL18" s="36"/>
      <c r="KM18" s="37"/>
      <c r="KN18" s="35"/>
      <c r="KO18" s="36"/>
      <c r="KP18" s="36"/>
      <c r="KQ18" s="36"/>
      <c r="KR18" s="36"/>
      <c r="KS18" s="36"/>
      <c r="KT18" s="37"/>
      <c r="KU18" s="35"/>
      <c r="KV18" s="36"/>
      <c r="KW18" s="36"/>
      <c r="KX18" s="36"/>
      <c r="KY18" s="36"/>
      <c r="KZ18" s="36"/>
      <c r="LA18" s="37"/>
      <c r="LB18" s="35"/>
      <c r="LC18" s="36"/>
      <c r="LD18" s="36"/>
      <c r="LE18" s="36"/>
      <c r="LF18" s="36"/>
      <c r="LG18" s="36"/>
      <c r="LH18" s="37"/>
      <c r="LI18" s="35"/>
      <c r="LJ18" s="36"/>
      <c r="LK18" s="36"/>
      <c r="LL18" s="36"/>
      <c r="LM18" s="36"/>
      <c r="LN18" s="36"/>
      <c r="LO18" s="37"/>
      <c r="LP18" s="35"/>
      <c r="LQ18" s="36"/>
      <c r="LR18" s="36"/>
      <c r="LS18" s="36"/>
      <c r="LT18" s="36"/>
      <c r="LU18" s="36"/>
      <c r="LV18" s="37"/>
      <c r="LW18" s="35"/>
      <c r="LX18" s="36"/>
      <c r="LY18" s="36"/>
      <c r="LZ18" s="36"/>
      <c r="MA18" s="36"/>
      <c r="MB18" s="36"/>
      <c r="MC18" s="37"/>
      <c r="MD18" s="35"/>
      <c r="ME18" s="36"/>
      <c r="MF18" s="36"/>
      <c r="MG18" s="36"/>
      <c r="MH18" s="36"/>
      <c r="MI18" s="36"/>
      <c r="MJ18" s="37"/>
      <c r="MK18" s="35"/>
      <c r="ML18" s="36"/>
      <c r="MM18" s="36"/>
      <c r="MN18" s="36"/>
      <c r="MO18" s="36"/>
      <c r="MP18" s="36"/>
      <c r="MQ18" s="37"/>
      <c r="MR18" s="35"/>
      <c r="MS18" s="36"/>
      <c r="MT18" s="36"/>
      <c r="MU18" s="36"/>
      <c r="MV18" s="36"/>
      <c r="MW18" s="36"/>
      <c r="MX18" s="37"/>
      <c r="MY18" s="35"/>
      <c r="MZ18" s="36"/>
      <c r="NA18" s="36"/>
      <c r="NB18" s="36"/>
      <c r="NC18" s="36"/>
      <c r="ND18" s="36"/>
      <c r="NE18" s="37"/>
      <c r="NF18" s="35"/>
      <c r="NG18" s="36"/>
      <c r="NH18" s="36"/>
      <c r="NI18" s="36"/>
      <c r="NJ18" s="36"/>
      <c r="NK18" s="36"/>
      <c r="NL18" s="37"/>
    </row>
    <row r="19" spans="1:376" ht="30" customHeight="1">
      <c r="A19" s="247"/>
      <c r="B19" s="191" t="s">
        <v>58</v>
      </c>
      <c r="C19" s="191"/>
      <c r="D19" s="191"/>
      <c r="E19" s="13" t="s">
        <v>0</v>
      </c>
      <c r="F19" s="31"/>
      <c r="G19" s="32"/>
      <c r="H19" s="32"/>
      <c r="I19" s="32"/>
      <c r="J19" s="32"/>
      <c r="K19" s="32"/>
      <c r="L19" s="33"/>
      <c r="M19" s="31"/>
      <c r="N19" s="32"/>
      <c r="O19" s="32"/>
      <c r="P19" s="32"/>
      <c r="Q19" s="32"/>
      <c r="R19" s="32"/>
      <c r="S19" s="33"/>
      <c r="T19" s="31"/>
      <c r="U19" s="32"/>
      <c r="V19" s="32"/>
      <c r="W19" s="32"/>
      <c r="X19" s="32"/>
      <c r="Y19" s="32"/>
      <c r="Z19" s="33"/>
      <c r="AA19" s="31"/>
      <c r="AB19" s="32"/>
      <c r="AC19" s="32"/>
      <c r="AD19" s="32"/>
      <c r="AE19" s="32"/>
      <c r="AF19" s="32"/>
      <c r="AG19" s="33"/>
      <c r="AH19" s="31"/>
      <c r="AI19" s="32"/>
      <c r="AJ19" s="32"/>
      <c r="AK19" s="32"/>
      <c r="AL19" s="32"/>
      <c r="AM19" s="32"/>
      <c r="AN19" s="33"/>
      <c r="AO19" s="34"/>
      <c r="AP19" s="32"/>
      <c r="AQ19" s="32"/>
      <c r="AR19" s="32"/>
      <c r="AS19" s="32"/>
      <c r="AT19" s="32"/>
      <c r="AU19" s="33"/>
      <c r="AV19" s="31"/>
      <c r="AW19" s="32"/>
      <c r="AX19" s="32"/>
      <c r="AY19" s="32"/>
      <c r="AZ19" s="32"/>
      <c r="BA19" s="32"/>
      <c r="BB19" s="33"/>
      <c r="BC19" s="31"/>
      <c r="BD19" s="32"/>
      <c r="BE19" s="32"/>
      <c r="BF19" s="32"/>
      <c r="BG19" s="32"/>
      <c r="BH19" s="32"/>
      <c r="BI19" s="33"/>
      <c r="BJ19" s="31"/>
      <c r="BK19" s="32"/>
      <c r="BL19" s="32"/>
      <c r="BM19" s="32"/>
      <c r="BN19" s="32"/>
      <c r="BO19" s="32"/>
      <c r="BP19" s="33"/>
      <c r="BQ19" s="31"/>
      <c r="BR19" s="32"/>
      <c r="BS19" s="32"/>
      <c r="BT19" s="32"/>
      <c r="BU19" s="32"/>
      <c r="BV19" s="32"/>
      <c r="BW19" s="33"/>
      <c r="BX19" s="31"/>
      <c r="BY19" s="32"/>
      <c r="BZ19" s="32"/>
      <c r="CA19" s="32"/>
      <c r="CB19" s="32"/>
      <c r="CC19" s="32"/>
      <c r="CD19" s="33"/>
      <c r="CE19" s="31"/>
      <c r="CF19" s="32"/>
      <c r="CG19" s="32"/>
      <c r="CH19" s="32"/>
      <c r="CI19" s="32"/>
      <c r="CJ19" s="32"/>
      <c r="CK19" s="33"/>
      <c r="CL19" s="31"/>
      <c r="CM19" s="32"/>
      <c r="CN19" s="32"/>
      <c r="CO19" s="32"/>
      <c r="CP19" s="32"/>
      <c r="CQ19" s="32"/>
      <c r="CR19" s="33"/>
      <c r="CS19" s="31"/>
      <c r="CT19" s="32"/>
      <c r="CU19" s="32"/>
      <c r="CV19" s="32"/>
      <c r="CW19" s="32"/>
      <c r="CX19" s="32"/>
      <c r="CY19" s="33"/>
      <c r="CZ19" s="31"/>
      <c r="DA19" s="32"/>
      <c r="DB19" s="32"/>
      <c r="DC19" s="32"/>
      <c r="DD19" s="32"/>
      <c r="DE19" s="32"/>
      <c r="DF19" s="33"/>
      <c r="DG19" s="31"/>
      <c r="DH19" s="32"/>
      <c r="DI19" s="32"/>
      <c r="DJ19" s="32"/>
      <c r="DK19" s="32"/>
      <c r="DL19" s="32"/>
      <c r="DM19" s="33"/>
      <c r="DN19" s="31"/>
      <c r="DO19" s="32"/>
      <c r="DP19" s="32"/>
      <c r="DQ19" s="32"/>
      <c r="DR19" s="32"/>
      <c r="DS19" s="32"/>
      <c r="DT19" s="33"/>
      <c r="DU19" s="31"/>
      <c r="DV19" s="32"/>
      <c r="DW19" s="32"/>
      <c r="DX19" s="32"/>
      <c r="DY19" s="32"/>
      <c r="DZ19" s="32"/>
      <c r="EA19" s="33"/>
      <c r="EB19" s="31"/>
      <c r="EC19" s="32"/>
      <c r="ED19" s="32"/>
      <c r="EE19" s="32"/>
      <c r="EF19" s="32"/>
      <c r="EG19" s="32"/>
      <c r="EH19" s="33"/>
      <c r="EI19" s="31"/>
      <c r="EJ19" s="32"/>
      <c r="EK19" s="32"/>
      <c r="EL19" s="32"/>
      <c r="EM19" s="32"/>
      <c r="EN19" s="32"/>
      <c r="EO19" s="33"/>
      <c r="EP19" s="31"/>
      <c r="EQ19" s="32"/>
      <c r="ER19" s="32"/>
      <c r="ES19" s="32"/>
      <c r="ET19" s="32"/>
      <c r="EU19" s="32"/>
      <c r="EV19" s="33"/>
      <c r="EW19" s="31"/>
      <c r="EX19" s="32"/>
      <c r="EY19" s="32"/>
      <c r="EZ19" s="32"/>
      <c r="FA19" s="32"/>
      <c r="FB19" s="32"/>
      <c r="FC19" s="33"/>
      <c r="FD19" s="31"/>
      <c r="FE19" s="32"/>
      <c r="FF19" s="32"/>
      <c r="FG19" s="32"/>
      <c r="FH19" s="32"/>
      <c r="FI19" s="32"/>
      <c r="FJ19" s="33"/>
      <c r="FK19" s="31"/>
      <c r="FL19" s="32"/>
      <c r="FM19" s="32"/>
      <c r="FN19" s="32"/>
      <c r="FO19" s="32"/>
      <c r="FP19" s="32"/>
      <c r="FQ19" s="33"/>
      <c r="FR19" s="31"/>
      <c r="FS19" s="32"/>
      <c r="FT19" s="32"/>
      <c r="FU19" s="32"/>
      <c r="FV19" s="32"/>
      <c r="FW19" s="32"/>
      <c r="FX19" s="33"/>
      <c r="FY19" s="31"/>
      <c r="FZ19" s="32"/>
      <c r="GA19" s="32"/>
      <c r="GB19" s="32"/>
      <c r="GC19" s="32"/>
      <c r="GD19" s="32"/>
      <c r="GE19" s="33"/>
      <c r="GF19" s="31"/>
      <c r="GG19" s="32"/>
      <c r="GH19" s="32"/>
      <c r="GI19" s="32"/>
      <c r="GJ19" s="32"/>
      <c r="GK19" s="32"/>
      <c r="GL19" s="33"/>
      <c r="GM19" s="31"/>
      <c r="GN19" s="32"/>
      <c r="GO19" s="32"/>
      <c r="GP19" s="32"/>
      <c r="GQ19" s="32"/>
      <c r="GR19" s="32"/>
      <c r="GS19" s="33"/>
      <c r="GT19" s="31"/>
      <c r="GU19" s="32"/>
      <c r="GV19" s="32"/>
      <c r="GW19" s="32"/>
      <c r="GX19" s="32"/>
      <c r="GY19" s="32"/>
      <c r="GZ19" s="33"/>
      <c r="HA19" s="31"/>
      <c r="HB19" s="32"/>
      <c r="HC19" s="32"/>
      <c r="HD19" s="32"/>
      <c r="HE19" s="32"/>
      <c r="HF19" s="32"/>
      <c r="HG19" s="33"/>
      <c r="HH19" s="31"/>
      <c r="HI19" s="32"/>
      <c r="HJ19" s="32"/>
      <c r="HK19" s="32"/>
      <c r="HL19" s="32"/>
      <c r="HM19" s="32"/>
      <c r="HN19" s="33"/>
      <c r="HO19" s="31"/>
      <c r="HP19" s="32"/>
      <c r="HQ19" s="32"/>
      <c r="HR19" s="32"/>
      <c r="HS19" s="32"/>
      <c r="HT19" s="32"/>
      <c r="HU19" s="33"/>
      <c r="HV19" s="31"/>
      <c r="HW19" s="32"/>
      <c r="HX19" s="32"/>
      <c r="HY19" s="32"/>
      <c r="HZ19" s="32"/>
      <c r="IA19" s="32"/>
      <c r="IB19" s="33"/>
      <c r="IC19" s="31"/>
      <c r="ID19" s="32"/>
      <c r="IE19" s="32"/>
      <c r="IF19" s="32"/>
      <c r="IG19" s="32"/>
      <c r="IH19" s="32"/>
      <c r="II19" s="33"/>
      <c r="IJ19" s="31"/>
      <c r="IK19" s="32"/>
      <c r="IL19" s="32"/>
      <c r="IM19" s="32"/>
      <c r="IN19" s="32"/>
      <c r="IO19" s="32"/>
      <c r="IP19" s="33"/>
      <c r="IQ19" s="31"/>
      <c r="IR19" s="32"/>
      <c r="IS19" s="32"/>
      <c r="IT19" s="32"/>
      <c r="IU19" s="32"/>
      <c r="IV19" s="32"/>
      <c r="IW19" s="33"/>
      <c r="IX19" s="31"/>
      <c r="IY19" s="32"/>
      <c r="IZ19" s="32"/>
      <c r="JA19" s="32"/>
      <c r="JB19" s="32"/>
      <c r="JC19" s="32"/>
      <c r="JD19" s="33"/>
      <c r="JE19" s="31"/>
      <c r="JF19" s="32"/>
      <c r="JG19" s="32"/>
      <c r="JH19" s="32"/>
      <c r="JI19" s="32"/>
      <c r="JJ19" s="32"/>
      <c r="JK19" s="33"/>
      <c r="JL19" s="31"/>
      <c r="JM19" s="32"/>
      <c r="JN19" s="32"/>
      <c r="JO19" s="32"/>
      <c r="JP19" s="32"/>
      <c r="JQ19" s="32"/>
      <c r="JR19" s="33"/>
      <c r="JS19" s="31"/>
      <c r="JT19" s="32"/>
      <c r="JU19" s="32"/>
      <c r="JV19" s="32"/>
      <c r="JW19" s="32"/>
      <c r="JX19" s="32"/>
      <c r="JY19" s="33"/>
      <c r="JZ19" s="31"/>
      <c r="KA19" s="32"/>
      <c r="KB19" s="32"/>
      <c r="KC19" s="32"/>
      <c r="KD19" s="32"/>
      <c r="KE19" s="32"/>
      <c r="KF19" s="33"/>
      <c r="KG19" s="31"/>
      <c r="KH19" s="32"/>
      <c r="KI19" s="32"/>
      <c r="KJ19" s="32"/>
      <c r="KK19" s="32"/>
      <c r="KL19" s="32"/>
      <c r="KM19" s="33"/>
      <c r="KN19" s="31"/>
      <c r="KO19" s="32"/>
      <c r="KP19" s="32"/>
      <c r="KQ19" s="32"/>
      <c r="KR19" s="32"/>
      <c r="KS19" s="32"/>
      <c r="KT19" s="33"/>
      <c r="KU19" s="31"/>
      <c r="KV19" s="32"/>
      <c r="KW19" s="32"/>
      <c r="KX19" s="32"/>
      <c r="KY19" s="32"/>
      <c r="KZ19" s="32"/>
      <c r="LA19" s="33"/>
      <c r="LB19" s="31"/>
      <c r="LC19" s="32"/>
      <c r="LD19" s="32"/>
      <c r="LE19" s="32"/>
      <c r="LF19" s="32"/>
      <c r="LG19" s="32"/>
      <c r="LH19" s="33"/>
      <c r="LI19" s="31"/>
      <c r="LJ19" s="32"/>
      <c r="LK19" s="32"/>
      <c r="LL19" s="32"/>
      <c r="LM19" s="32"/>
      <c r="LN19" s="32"/>
      <c r="LO19" s="33"/>
      <c r="LP19" s="31"/>
      <c r="LQ19" s="32"/>
      <c r="LR19" s="32"/>
      <c r="LS19" s="32"/>
      <c r="LT19" s="32"/>
      <c r="LU19" s="32"/>
      <c r="LV19" s="33"/>
      <c r="LW19" s="31"/>
      <c r="LX19" s="32"/>
      <c r="LY19" s="32"/>
      <c r="LZ19" s="32"/>
      <c r="MA19" s="32"/>
      <c r="MB19" s="32"/>
      <c r="MC19" s="33"/>
      <c r="MD19" s="31"/>
      <c r="ME19" s="32"/>
      <c r="MF19" s="32"/>
      <c r="MG19" s="32"/>
      <c r="MH19" s="32"/>
      <c r="MI19" s="32"/>
      <c r="MJ19" s="33"/>
      <c r="MK19" s="31"/>
      <c r="ML19" s="32"/>
      <c r="MM19" s="32"/>
      <c r="MN19" s="32"/>
      <c r="MO19" s="32"/>
      <c r="MP19" s="32"/>
      <c r="MQ19" s="33"/>
      <c r="MR19" s="31"/>
      <c r="MS19" s="32"/>
      <c r="MT19" s="32"/>
      <c r="MU19" s="32"/>
      <c r="MV19" s="32"/>
      <c r="MW19" s="32"/>
      <c r="MX19" s="33"/>
      <c r="MY19" s="31"/>
      <c r="MZ19" s="32"/>
      <c r="NA19" s="32"/>
      <c r="NB19" s="32"/>
      <c r="NC19" s="32"/>
      <c r="ND19" s="32"/>
      <c r="NE19" s="33"/>
      <c r="NF19" s="31"/>
      <c r="NG19" s="32"/>
      <c r="NH19" s="32"/>
      <c r="NI19" s="32"/>
      <c r="NJ19" s="32"/>
      <c r="NK19" s="32"/>
      <c r="NL19" s="33"/>
    </row>
    <row r="20" spans="1:376" ht="30" customHeight="1">
      <c r="A20" s="247"/>
      <c r="B20" s="191"/>
      <c r="C20" s="191"/>
      <c r="D20" s="191"/>
      <c r="E20" s="12" t="s">
        <v>1</v>
      </c>
      <c r="F20" s="35"/>
      <c r="G20" s="36"/>
      <c r="H20" s="36"/>
      <c r="I20" s="36"/>
      <c r="J20" s="36"/>
      <c r="K20" s="36"/>
      <c r="L20" s="37"/>
      <c r="M20" s="35"/>
      <c r="N20" s="36"/>
      <c r="O20" s="36"/>
      <c r="P20" s="36"/>
      <c r="Q20" s="36"/>
      <c r="R20" s="36"/>
      <c r="S20" s="37"/>
      <c r="T20" s="35"/>
      <c r="U20" s="36"/>
      <c r="V20" s="36"/>
      <c r="W20" s="36"/>
      <c r="X20" s="36"/>
      <c r="Y20" s="36"/>
      <c r="Z20" s="37"/>
      <c r="AA20" s="35"/>
      <c r="AB20" s="36"/>
      <c r="AC20" s="36"/>
      <c r="AD20" s="36"/>
      <c r="AE20" s="36"/>
      <c r="AF20" s="36"/>
      <c r="AG20" s="37"/>
      <c r="AH20" s="35"/>
      <c r="AI20" s="36"/>
      <c r="AJ20" s="36"/>
      <c r="AK20" s="36"/>
      <c r="AL20" s="36"/>
      <c r="AM20" s="36"/>
      <c r="AN20" s="37"/>
      <c r="AO20" s="38"/>
      <c r="AP20" s="36"/>
      <c r="AQ20" s="36"/>
      <c r="AR20" s="36"/>
      <c r="AS20" s="36"/>
      <c r="AT20" s="36"/>
      <c r="AU20" s="37"/>
      <c r="AV20" s="35"/>
      <c r="AW20" s="36"/>
      <c r="AX20" s="36"/>
      <c r="AY20" s="36"/>
      <c r="AZ20" s="36"/>
      <c r="BA20" s="36"/>
      <c r="BB20" s="37"/>
      <c r="BC20" s="35"/>
      <c r="BD20" s="36"/>
      <c r="BE20" s="36"/>
      <c r="BF20" s="36"/>
      <c r="BG20" s="36"/>
      <c r="BH20" s="36"/>
      <c r="BI20" s="37"/>
      <c r="BJ20" s="35"/>
      <c r="BK20" s="36"/>
      <c r="BL20" s="36"/>
      <c r="BM20" s="36"/>
      <c r="BN20" s="36"/>
      <c r="BO20" s="36"/>
      <c r="BP20" s="37"/>
      <c r="BQ20" s="35"/>
      <c r="BR20" s="36"/>
      <c r="BS20" s="36"/>
      <c r="BT20" s="36"/>
      <c r="BU20" s="36"/>
      <c r="BV20" s="36"/>
      <c r="BW20" s="37"/>
      <c r="BX20" s="35"/>
      <c r="BY20" s="36"/>
      <c r="BZ20" s="36"/>
      <c r="CA20" s="36"/>
      <c r="CB20" s="36"/>
      <c r="CC20" s="36"/>
      <c r="CD20" s="37"/>
      <c r="CE20" s="35"/>
      <c r="CF20" s="36"/>
      <c r="CG20" s="36"/>
      <c r="CH20" s="36"/>
      <c r="CI20" s="36"/>
      <c r="CJ20" s="36"/>
      <c r="CK20" s="37"/>
      <c r="CL20" s="35"/>
      <c r="CM20" s="36"/>
      <c r="CN20" s="36"/>
      <c r="CO20" s="36"/>
      <c r="CP20" s="36"/>
      <c r="CQ20" s="36"/>
      <c r="CR20" s="37"/>
      <c r="CS20" s="35"/>
      <c r="CT20" s="36"/>
      <c r="CU20" s="36"/>
      <c r="CV20" s="36"/>
      <c r="CW20" s="36"/>
      <c r="CX20" s="36"/>
      <c r="CY20" s="37"/>
      <c r="CZ20" s="35"/>
      <c r="DA20" s="36"/>
      <c r="DB20" s="36"/>
      <c r="DC20" s="36"/>
      <c r="DD20" s="36"/>
      <c r="DE20" s="36"/>
      <c r="DF20" s="37"/>
      <c r="DG20" s="35"/>
      <c r="DH20" s="36"/>
      <c r="DI20" s="36"/>
      <c r="DJ20" s="36"/>
      <c r="DK20" s="36"/>
      <c r="DL20" s="36"/>
      <c r="DM20" s="37"/>
      <c r="DN20" s="35"/>
      <c r="DO20" s="36"/>
      <c r="DP20" s="36"/>
      <c r="DQ20" s="36"/>
      <c r="DR20" s="36"/>
      <c r="DS20" s="36"/>
      <c r="DT20" s="37"/>
      <c r="DU20" s="35"/>
      <c r="DV20" s="36"/>
      <c r="DW20" s="36"/>
      <c r="DX20" s="36"/>
      <c r="DY20" s="36"/>
      <c r="DZ20" s="36"/>
      <c r="EA20" s="37"/>
      <c r="EB20" s="35"/>
      <c r="EC20" s="36"/>
      <c r="ED20" s="36"/>
      <c r="EE20" s="36"/>
      <c r="EF20" s="36"/>
      <c r="EG20" s="36"/>
      <c r="EH20" s="37"/>
      <c r="EI20" s="35"/>
      <c r="EJ20" s="36"/>
      <c r="EK20" s="36"/>
      <c r="EL20" s="36"/>
      <c r="EM20" s="36"/>
      <c r="EN20" s="36"/>
      <c r="EO20" s="37"/>
      <c r="EP20" s="35"/>
      <c r="EQ20" s="36"/>
      <c r="ER20" s="36"/>
      <c r="ES20" s="36"/>
      <c r="ET20" s="36"/>
      <c r="EU20" s="36"/>
      <c r="EV20" s="37"/>
      <c r="EW20" s="35"/>
      <c r="EX20" s="36"/>
      <c r="EY20" s="36"/>
      <c r="EZ20" s="36"/>
      <c r="FA20" s="36"/>
      <c r="FB20" s="36"/>
      <c r="FC20" s="37"/>
      <c r="FD20" s="35"/>
      <c r="FE20" s="36"/>
      <c r="FF20" s="36"/>
      <c r="FG20" s="36"/>
      <c r="FH20" s="36"/>
      <c r="FI20" s="36"/>
      <c r="FJ20" s="37"/>
      <c r="FK20" s="35"/>
      <c r="FL20" s="36"/>
      <c r="FM20" s="36"/>
      <c r="FN20" s="36"/>
      <c r="FO20" s="36"/>
      <c r="FP20" s="36"/>
      <c r="FQ20" s="37"/>
      <c r="FR20" s="35"/>
      <c r="FS20" s="36"/>
      <c r="FT20" s="36"/>
      <c r="FU20" s="36"/>
      <c r="FV20" s="36"/>
      <c r="FW20" s="36"/>
      <c r="FX20" s="37"/>
      <c r="FY20" s="35"/>
      <c r="FZ20" s="36"/>
      <c r="GA20" s="36"/>
      <c r="GB20" s="36"/>
      <c r="GC20" s="36"/>
      <c r="GD20" s="36"/>
      <c r="GE20" s="37"/>
      <c r="GF20" s="35"/>
      <c r="GG20" s="36"/>
      <c r="GH20" s="36"/>
      <c r="GI20" s="36"/>
      <c r="GJ20" s="36"/>
      <c r="GK20" s="36"/>
      <c r="GL20" s="37"/>
      <c r="GM20" s="35"/>
      <c r="GN20" s="36"/>
      <c r="GO20" s="36"/>
      <c r="GP20" s="36"/>
      <c r="GQ20" s="36"/>
      <c r="GR20" s="36"/>
      <c r="GS20" s="37"/>
      <c r="GT20" s="35"/>
      <c r="GU20" s="36"/>
      <c r="GV20" s="36"/>
      <c r="GW20" s="36"/>
      <c r="GX20" s="36"/>
      <c r="GY20" s="36"/>
      <c r="GZ20" s="37"/>
      <c r="HA20" s="35"/>
      <c r="HB20" s="36"/>
      <c r="HC20" s="36"/>
      <c r="HD20" s="36"/>
      <c r="HE20" s="36"/>
      <c r="HF20" s="36"/>
      <c r="HG20" s="37"/>
      <c r="HH20" s="35"/>
      <c r="HI20" s="36"/>
      <c r="HJ20" s="36"/>
      <c r="HK20" s="36"/>
      <c r="HL20" s="36"/>
      <c r="HM20" s="36"/>
      <c r="HN20" s="37"/>
      <c r="HO20" s="35"/>
      <c r="HP20" s="36"/>
      <c r="HQ20" s="36"/>
      <c r="HR20" s="36"/>
      <c r="HS20" s="36"/>
      <c r="HT20" s="36"/>
      <c r="HU20" s="37"/>
      <c r="HV20" s="35"/>
      <c r="HW20" s="36"/>
      <c r="HX20" s="36"/>
      <c r="HY20" s="36"/>
      <c r="HZ20" s="36"/>
      <c r="IA20" s="36"/>
      <c r="IB20" s="37"/>
      <c r="IC20" s="35"/>
      <c r="ID20" s="36"/>
      <c r="IE20" s="36"/>
      <c r="IF20" s="36"/>
      <c r="IG20" s="36"/>
      <c r="IH20" s="36"/>
      <c r="II20" s="37"/>
      <c r="IJ20" s="35"/>
      <c r="IK20" s="36"/>
      <c r="IL20" s="36"/>
      <c r="IM20" s="36"/>
      <c r="IN20" s="36"/>
      <c r="IO20" s="36"/>
      <c r="IP20" s="37"/>
      <c r="IQ20" s="35"/>
      <c r="IR20" s="36"/>
      <c r="IS20" s="36"/>
      <c r="IT20" s="36"/>
      <c r="IU20" s="36"/>
      <c r="IV20" s="36"/>
      <c r="IW20" s="37"/>
      <c r="IX20" s="35"/>
      <c r="IY20" s="36"/>
      <c r="IZ20" s="36"/>
      <c r="JA20" s="36"/>
      <c r="JB20" s="36"/>
      <c r="JC20" s="36"/>
      <c r="JD20" s="37"/>
      <c r="JE20" s="35"/>
      <c r="JF20" s="36"/>
      <c r="JG20" s="36"/>
      <c r="JH20" s="36"/>
      <c r="JI20" s="36"/>
      <c r="JJ20" s="36"/>
      <c r="JK20" s="37"/>
      <c r="JL20" s="35"/>
      <c r="JM20" s="36"/>
      <c r="JN20" s="36"/>
      <c r="JO20" s="36"/>
      <c r="JP20" s="36"/>
      <c r="JQ20" s="36"/>
      <c r="JR20" s="37"/>
      <c r="JS20" s="35"/>
      <c r="JT20" s="36"/>
      <c r="JU20" s="36"/>
      <c r="JV20" s="36"/>
      <c r="JW20" s="36"/>
      <c r="JX20" s="36"/>
      <c r="JY20" s="37"/>
      <c r="JZ20" s="35"/>
      <c r="KA20" s="36"/>
      <c r="KB20" s="36"/>
      <c r="KC20" s="36"/>
      <c r="KD20" s="36"/>
      <c r="KE20" s="36"/>
      <c r="KF20" s="37"/>
      <c r="KG20" s="35"/>
      <c r="KH20" s="36"/>
      <c r="KI20" s="36"/>
      <c r="KJ20" s="36"/>
      <c r="KK20" s="36"/>
      <c r="KL20" s="36"/>
      <c r="KM20" s="37"/>
      <c r="KN20" s="35"/>
      <c r="KO20" s="36"/>
      <c r="KP20" s="36"/>
      <c r="KQ20" s="36"/>
      <c r="KR20" s="36"/>
      <c r="KS20" s="36"/>
      <c r="KT20" s="37"/>
      <c r="KU20" s="35"/>
      <c r="KV20" s="36"/>
      <c r="KW20" s="36"/>
      <c r="KX20" s="36"/>
      <c r="KY20" s="36"/>
      <c r="KZ20" s="36"/>
      <c r="LA20" s="37"/>
      <c r="LB20" s="35"/>
      <c r="LC20" s="36"/>
      <c r="LD20" s="36"/>
      <c r="LE20" s="36"/>
      <c r="LF20" s="36"/>
      <c r="LG20" s="36"/>
      <c r="LH20" s="37"/>
      <c r="LI20" s="35"/>
      <c r="LJ20" s="36"/>
      <c r="LK20" s="36"/>
      <c r="LL20" s="36"/>
      <c r="LM20" s="36"/>
      <c r="LN20" s="36"/>
      <c r="LO20" s="37"/>
      <c r="LP20" s="35"/>
      <c r="LQ20" s="36"/>
      <c r="LR20" s="36"/>
      <c r="LS20" s="36"/>
      <c r="LT20" s="36"/>
      <c r="LU20" s="36"/>
      <c r="LV20" s="37"/>
      <c r="LW20" s="35"/>
      <c r="LX20" s="36"/>
      <c r="LY20" s="36"/>
      <c r="LZ20" s="36"/>
      <c r="MA20" s="36"/>
      <c r="MB20" s="36"/>
      <c r="MC20" s="37"/>
      <c r="MD20" s="35"/>
      <c r="ME20" s="36"/>
      <c r="MF20" s="36"/>
      <c r="MG20" s="36"/>
      <c r="MH20" s="36"/>
      <c r="MI20" s="36"/>
      <c r="MJ20" s="37"/>
      <c r="MK20" s="35"/>
      <c r="ML20" s="36"/>
      <c r="MM20" s="36"/>
      <c r="MN20" s="36"/>
      <c r="MO20" s="36"/>
      <c r="MP20" s="36"/>
      <c r="MQ20" s="37"/>
      <c r="MR20" s="35"/>
      <c r="MS20" s="36"/>
      <c r="MT20" s="36"/>
      <c r="MU20" s="36"/>
      <c r="MV20" s="36"/>
      <c r="MW20" s="36"/>
      <c r="MX20" s="37"/>
      <c r="MY20" s="35"/>
      <c r="MZ20" s="36"/>
      <c r="NA20" s="36"/>
      <c r="NB20" s="36"/>
      <c r="NC20" s="36"/>
      <c r="ND20" s="36"/>
      <c r="NE20" s="37"/>
      <c r="NF20" s="35"/>
      <c r="NG20" s="36"/>
      <c r="NH20" s="36"/>
      <c r="NI20" s="36"/>
      <c r="NJ20" s="36"/>
      <c r="NK20" s="36"/>
      <c r="NL20" s="37"/>
    </row>
    <row r="21" spans="1:376" ht="30" customHeight="1">
      <c r="A21" s="247"/>
      <c r="B21" s="191" t="s">
        <v>54</v>
      </c>
      <c r="C21" s="191"/>
      <c r="D21" s="191"/>
      <c r="E21" s="13" t="s">
        <v>0</v>
      </c>
      <c r="F21" s="31"/>
      <c r="G21" s="32"/>
      <c r="H21" s="32"/>
      <c r="I21" s="32"/>
      <c r="J21" s="32"/>
      <c r="K21" s="32"/>
      <c r="L21" s="33"/>
      <c r="M21" s="31"/>
      <c r="N21" s="32"/>
      <c r="O21" s="32"/>
      <c r="P21" s="32"/>
      <c r="Q21" s="32"/>
      <c r="R21" s="32"/>
      <c r="S21" s="33"/>
      <c r="T21" s="31"/>
      <c r="U21" s="32"/>
      <c r="V21" s="32"/>
      <c r="W21" s="32"/>
      <c r="X21" s="32"/>
      <c r="Y21" s="32"/>
      <c r="Z21" s="33"/>
      <c r="AA21" s="31"/>
      <c r="AB21" s="32"/>
      <c r="AC21" s="32"/>
      <c r="AD21" s="32"/>
      <c r="AE21" s="32"/>
      <c r="AF21" s="32"/>
      <c r="AG21" s="33"/>
      <c r="AH21" s="31"/>
      <c r="AI21" s="32"/>
      <c r="AJ21" s="32"/>
      <c r="AK21" s="32"/>
      <c r="AL21" s="32"/>
      <c r="AM21" s="32"/>
      <c r="AN21" s="33"/>
      <c r="AO21" s="34"/>
      <c r="AP21" s="32"/>
      <c r="AQ21" s="32"/>
      <c r="AR21" s="32"/>
      <c r="AS21" s="32"/>
      <c r="AT21" s="32"/>
      <c r="AU21" s="33"/>
      <c r="AV21" s="31"/>
      <c r="AW21" s="32"/>
      <c r="AX21" s="32"/>
      <c r="AY21" s="32"/>
      <c r="AZ21" s="32"/>
      <c r="BA21" s="32"/>
      <c r="BB21" s="33"/>
      <c r="BC21" s="31"/>
      <c r="BD21" s="32"/>
      <c r="BE21" s="32"/>
      <c r="BF21" s="32"/>
      <c r="BG21" s="32"/>
      <c r="BH21" s="32"/>
      <c r="BI21" s="33"/>
      <c r="BJ21" s="31"/>
      <c r="BK21" s="32"/>
      <c r="BL21" s="32"/>
      <c r="BM21" s="32"/>
      <c r="BN21" s="32"/>
      <c r="BO21" s="32"/>
      <c r="BP21" s="33"/>
      <c r="BQ21" s="31"/>
      <c r="BR21" s="32"/>
      <c r="BS21" s="32"/>
      <c r="BT21" s="32"/>
      <c r="BU21" s="32"/>
      <c r="BV21" s="32"/>
      <c r="BW21" s="33"/>
      <c r="BX21" s="31"/>
      <c r="BY21" s="32"/>
      <c r="BZ21" s="32"/>
      <c r="CA21" s="32"/>
      <c r="CB21" s="32"/>
      <c r="CC21" s="32"/>
      <c r="CD21" s="33"/>
      <c r="CE21" s="31"/>
      <c r="CF21" s="32"/>
      <c r="CG21" s="32"/>
      <c r="CH21" s="32"/>
      <c r="CI21" s="32"/>
      <c r="CJ21" s="32"/>
      <c r="CK21" s="33"/>
      <c r="CL21" s="31"/>
      <c r="CM21" s="32"/>
      <c r="CN21" s="32"/>
      <c r="CO21" s="32"/>
      <c r="CP21" s="32"/>
      <c r="CQ21" s="32"/>
      <c r="CR21" s="33"/>
      <c r="CS21" s="31"/>
      <c r="CT21" s="32"/>
      <c r="CU21" s="32"/>
      <c r="CV21" s="32"/>
      <c r="CW21" s="32"/>
      <c r="CX21" s="32"/>
      <c r="CY21" s="33"/>
      <c r="CZ21" s="31"/>
      <c r="DA21" s="32"/>
      <c r="DB21" s="32"/>
      <c r="DC21" s="32"/>
      <c r="DD21" s="32"/>
      <c r="DE21" s="32"/>
      <c r="DF21" s="33"/>
      <c r="DG21" s="31"/>
      <c r="DH21" s="32"/>
      <c r="DI21" s="32"/>
      <c r="DJ21" s="32"/>
      <c r="DK21" s="32"/>
      <c r="DL21" s="32"/>
      <c r="DM21" s="33"/>
      <c r="DN21" s="31"/>
      <c r="DO21" s="32"/>
      <c r="DP21" s="32"/>
      <c r="DQ21" s="32"/>
      <c r="DR21" s="32"/>
      <c r="DS21" s="32"/>
      <c r="DT21" s="33"/>
      <c r="DU21" s="31"/>
      <c r="DV21" s="32"/>
      <c r="DW21" s="32"/>
      <c r="DX21" s="32"/>
      <c r="DY21" s="32"/>
      <c r="DZ21" s="32"/>
      <c r="EA21" s="33"/>
      <c r="EB21" s="31"/>
      <c r="EC21" s="32"/>
      <c r="ED21" s="32"/>
      <c r="EE21" s="32"/>
      <c r="EF21" s="32"/>
      <c r="EG21" s="32"/>
      <c r="EH21" s="33"/>
      <c r="EI21" s="31"/>
      <c r="EJ21" s="32"/>
      <c r="EK21" s="32"/>
      <c r="EL21" s="32"/>
      <c r="EM21" s="32"/>
      <c r="EN21" s="32"/>
      <c r="EO21" s="33"/>
      <c r="EP21" s="31"/>
      <c r="EQ21" s="32"/>
      <c r="ER21" s="32"/>
      <c r="ES21" s="32"/>
      <c r="ET21" s="32"/>
      <c r="EU21" s="32"/>
      <c r="EV21" s="33"/>
      <c r="EW21" s="31"/>
      <c r="EX21" s="32"/>
      <c r="EY21" s="32"/>
      <c r="EZ21" s="32"/>
      <c r="FA21" s="32"/>
      <c r="FB21" s="32"/>
      <c r="FC21" s="33"/>
      <c r="FD21" s="31"/>
      <c r="FE21" s="32"/>
      <c r="FF21" s="32"/>
      <c r="FG21" s="32"/>
      <c r="FH21" s="32"/>
      <c r="FI21" s="32"/>
      <c r="FJ21" s="33"/>
      <c r="FK21" s="31"/>
      <c r="FL21" s="32"/>
      <c r="FM21" s="32"/>
      <c r="FN21" s="32"/>
      <c r="FO21" s="32"/>
      <c r="FP21" s="32"/>
      <c r="FQ21" s="33"/>
      <c r="FR21" s="31"/>
      <c r="FS21" s="32"/>
      <c r="FT21" s="32"/>
      <c r="FU21" s="32"/>
      <c r="FV21" s="32"/>
      <c r="FW21" s="32"/>
      <c r="FX21" s="33"/>
      <c r="FY21" s="31"/>
      <c r="FZ21" s="32"/>
      <c r="GA21" s="32"/>
      <c r="GB21" s="32"/>
      <c r="GC21" s="32"/>
      <c r="GD21" s="32"/>
      <c r="GE21" s="33"/>
      <c r="GF21" s="31"/>
      <c r="GG21" s="32"/>
      <c r="GH21" s="32"/>
      <c r="GI21" s="32"/>
      <c r="GJ21" s="32"/>
      <c r="GK21" s="32"/>
      <c r="GL21" s="33"/>
      <c r="GM21" s="31"/>
      <c r="GN21" s="32"/>
      <c r="GO21" s="32"/>
      <c r="GP21" s="32"/>
      <c r="GQ21" s="32"/>
      <c r="GR21" s="32"/>
      <c r="GS21" s="33"/>
      <c r="GT21" s="31"/>
      <c r="GU21" s="32"/>
      <c r="GV21" s="32"/>
      <c r="GW21" s="32"/>
      <c r="GX21" s="32"/>
      <c r="GY21" s="32"/>
      <c r="GZ21" s="33"/>
      <c r="HA21" s="31"/>
      <c r="HB21" s="32"/>
      <c r="HC21" s="32"/>
      <c r="HD21" s="32"/>
      <c r="HE21" s="32"/>
      <c r="HF21" s="32"/>
      <c r="HG21" s="33"/>
      <c r="HH21" s="31"/>
      <c r="HI21" s="32"/>
      <c r="HJ21" s="32"/>
      <c r="HK21" s="32"/>
      <c r="HL21" s="32"/>
      <c r="HM21" s="32"/>
      <c r="HN21" s="33"/>
      <c r="HO21" s="31"/>
      <c r="HP21" s="32"/>
      <c r="HQ21" s="32"/>
      <c r="HR21" s="32"/>
      <c r="HS21" s="32"/>
      <c r="HT21" s="32"/>
      <c r="HU21" s="33"/>
      <c r="HV21" s="31"/>
      <c r="HW21" s="32"/>
      <c r="HX21" s="32"/>
      <c r="HY21" s="32"/>
      <c r="HZ21" s="32"/>
      <c r="IA21" s="32"/>
      <c r="IB21" s="33"/>
      <c r="IC21" s="31"/>
      <c r="ID21" s="32"/>
      <c r="IE21" s="32"/>
      <c r="IF21" s="32"/>
      <c r="IG21" s="32"/>
      <c r="IH21" s="32"/>
      <c r="II21" s="33"/>
      <c r="IJ21" s="31"/>
      <c r="IK21" s="32"/>
      <c r="IL21" s="32"/>
      <c r="IM21" s="32"/>
      <c r="IN21" s="32"/>
      <c r="IO21" s="32"/>
      <c r="IP21" s="33"/>
      <c r="IQ21" s="31"/>
      <c r="IR21" s="32"/>
      <c r="IS21" s="32"/>
      <c r="IT21" s="32"/>
      <c r="IU21" s="32"/>
      <c r="IV21" s="32"/>
      <c r="IW21" s="33"/>
      <c r="IX21" s="31"/>
      <c r="IY21" s="32"/>
      <c r="IZ21" s="32"/>
      <c r="JA21" s="32"/>
      <c r="JB21" s="32"/>
      <c r="JC21" s="32"/>
      <c r="JD21" s="33"/>
      <c r="JE21" s="31"/>
      <c r="JF21" s="32"/>
      <c r="JG21" s="32"/>
      <c r="JH21" s="32"/>
      <c r="JI21" s="32"/>
      <c r="JJ21" s="32"/>
      <c r="JK21" s="33"/>
      <c r="JL21" s="31"/>
      <c r="JM21" s="32"/>
      <c r="JN21" s="32"/>
      <c r="JO21" s="32"/>
      <c r="JP21" s="32"/>
      <c r="JQ21" s="32"/>
      <c r="JR21" s="33"/>
      <c r="JS21" s="31"/>
      <c r="JT21" s="32"/>
      <c r="JU21" s="32"/>
      <c r="JV21" s="32"/>
      <c r="JW21" s="32"/>
      <c r="JX21" s="32"/>
      <c r="JY21" s="33"/>
      <c r="JZ21" s="31"/>
      <c r="KA21" s="32"/>
      <c r="KB21" s="32"/>
      <c r="KC21" s="32"/>
      <c r="KD21" s="32"/>
      <c r="KE21" s="32"/>
      <c r="KF21" s="33"/>
      <c r="KG21" s="31"/>
      <c r="KH21" s="32"/>
      <c r="KI21" s="32"/>
      <c r="KJ21" s="32"/>
      <c r="KK21" s="32"/>
      <c r="KL21" s="32"/>
      <c r="KM21" s="33"/>
      <c r="KN21" s="31"/>
      <c r="KO21" s="32"/>
      <c r="KP21" s="32"/>
      <c r="KQ21" s="32"/>
      <c r="KR21" s="32"/>
      <c r="KS21" s="32"/>
      <c r="KT21" s="33"/>
      <c r="KU21" s="31"/>
      <c r="KV21" s="32"/>
      <c r="KW21" s="32"/>
      <c r="KX21" s="32"/>
      <c r="KY21" s="32"/>
      <c r="KZ21" s="32"/>
      <c r="LA21" s="33"/>
      <c r="LB21" s="31"/>
      <c r="LC21" s="32"/>
      <c r="LD21" s="32"/>
      <c r="LE21" s="32"/>
      <c r="LF21" s="32"/>
      <c r="LG21" s="32"/>
      <c r="LH21" s="33"/>
      <c r="LI21" s="31"/>
      <c r="LJ21" s="32"/>
      <c r="LK21" s="32"/>
      <c r="LL21" s="32"/>
      <c r="LM21" s="32"/>
      <c r="LN21" s="32"/>
      <c r="LO21" s="33"/>
      <c r="LP21" s="31"/>
      <c r="LQ21" s="32"/>
      <c r="LR21" s="32"/>
      <c r="LS21" s="32"/>
      <c r="LT21" s="32"/>
      <c r="LU21" s="32"/>
      <c r="LV21" s="33"/>
      <c r="LW21" s="31"/>
      <c r="LX21" s="32"/>
      <c r="LY21" s="32"/>
      <c r="LZ21" s="32"/>
      <c r="MA21" s="32"/>
      <c r="MB21" s="32"/>
      <c r="MC21" s="33"/>
      <c r="MD21" s="31"/>
      <c r="ME21" s="32"/>
      <c r="MF21" s="32"/>
      <c r="MG21" s="32"/>
      <c r="MH21" s="32"/>
      <c r="MI21" s="32"/>
      <c r="MJ21" s="33"/>
      <c r="MK21" s="31"/>
      <c r="ML21" s="32"/>
      <c r="MM21" s="32"/>
      <c r="MN21" s="32"/>
      <c r="MO21" s="32"/>
      <c r="MP21" s="32"/>
      <c r="MQ21" s="33"/>
      <c r="MR21" s="31"/>
      <c r="MS21" s="32"/>
      <c r="MT21" s="32"/>
      <c r="MU21" s="32"/>
      <c r="MV21" s="32"/>
      <c r="MW21" s="32"/>
      <c r="MX21" s="33"/>
      <c r="MY21" s="31"/>
      <c r="MZ21" s="32"/>
      <c r="NA21" s="32"/>
      <c r="NB21" s="32"/>
      <c r="NC21" s="32"/>
      <c r="ND21" s="32"/>
      <c r="NE21" s="33"/>
      <c r="NF21" s="31"/>
      <c r="NG21" s="32"/>
      <c r="NH21" s="32"/>
      <c r="NI21" s="32"/>
      <c r="NJ21" s="32"/>
      <c r="NK21" s="32"/>
      <c r="NL21" s="33"/>
    </row>
    <row r="22" spans="1:376" ht="30" customHeight="1">
      <c r="A22" s="247"/>
      <c r="B22" s="191"/>
      <c r="C22" s="191"/>
      <c r="D22" s="191"/>
      <c r="E22" s="12" t="s">
        <v>1</v>
      </c>
      <c r="F22" s="35"/>
      <c r="G22" s="36"/>
      <c r="H22" s="36"/>
      <c r="I22" s="36"/>
      <c r="J22" s="36"/>
      <c r="K22" s="36"/>
      <c r="L22" s="37"/>
      <c r="M22" s="35"/>
      <c r="N22" s="36"/>
      <c r="O22" s="36"/>
      <c r="P22" s="36"/>
      <c r="Q22" s="36"/>
      <c r="R22" s="36"/>
      <c r="S22" s="37"/>
      <c r="T22" s="35"/>
      <c r="U22" s="36"/>
      <c r="V22" s="36"/>
      <c r="W22" s="36"/>
      <c r="X22" s="36"/>
      <c r="Y22" s="36"/>
      <c r="Z22" s="37"/>
      <c r="AA22" s="35"/>
      <c r="AB22" s="36"/>
      <c r="AC22" s="36"/>
      <c r="AD22" s="36"/>
      <c r="AE22" s="36"/>
      <c r="AF22" s="36"/>
      <c r="AG22" s="37"/>
      <c r="AH22" s="35"/>
      <c r="AI22" s="36"/>
      <c r="AJ22" s="36"/>
      <c r="AK22" s="36"/>
      <c r="AL22" s="36"/>
      <c r="AM22" s="36"/>
      <c r="AN22" s="37"/>
      <c r="AO22" s="38"/>
      <c r="AP22" s="36"/>
      <c r="AQ22" s="36"/>
      <c r="AR22" s="36"/>
      <c r="AS22" s="36"/>
      <c r="AT22" s="36"/>
      <c r="AU22" s="37"/>
      <c r="AV22" s="35"/>
      <c r="AW22" s="36"/>
      <c r="AX22" s="36"/>
      <c r="AY22" s="36"/>
      <c r="AZ22" s="36"/>
      <c r="BA22" s="36"/>
      <c r="BB22" s="37"/>
      <c r="BC22" s="35"/>
      <c r="BD22" s="36"/>
      <c r="BE22" s="36"/>
      <c r="BF22" s="36"/>
      <c r="BG22" s="36"/>
      <c r="BH22" s="36"/>
      <c r="BI22" s="37"/>
      <c r="BJ22" s="35"/>
      <c r="BK22" s="36"/>
      <c r="BL22" s="36"/>
      <c r="BM22" s="36"/>
      <c r="BN22" s="36"/>
      <c r="BO22" s="36"/>
      <c r="BP22" s="37"/>
      <c r="BQ22" s="35"/>
      <c r="BR22" s="36"/>
      <c r="BS22" s="36"/>
      <c r="BT22" s="36"/>
      <c r="BU22" s="36"/>
      <c r="BV22" s="36"/>
      <c r="BW22" s="37"/>
      <c r="BX22" s="35"/>
      <c r="BY22" s="36"/>
      <c r="BZ22" s="36"/>
      <c r="CA22" s="36"/>
      <c r="CB22" s="36"/>
      <c r="CC22" s="36"/>
      <c r="CD22" s="37"/>
      <c r="CE22" s="35"/>
      <c r="CF22" s="36"/>
      <c r="CG22" s="36"/>
      <c r="CH22" s="36"/>
      <c r="CI22" s="36"/>
      <c r="CJ22" s="36"/>
      <c r="CK22" s="37"/>
      <c r="CL22" s="35"/>
      <c r="CM22" s="36"/>
      <c r="CN22" s="36"/>
      <c r="CO22" s="36"/>
      <c r="CP22" s="36"/>
      <c r="CQ22" s="36"/>
      <c r="CR22" s="37"/>
      <c r="CS22" s="35"/>
      <c r="CT22" s="36"/>
      <c r="CU22" s="36"/>
      <c r="CV22" s="36"/>
      <c r="CW22" s="36"/>
      <c r="CX22" s="36"/>
      <c r="CY22" s="37"/>
      <c r="CZ22" s="35"/>
      <c r="DA22" s="36"/>
      <c r="DB22" s="36"/>
      <c r="DC22" s="36"/>
      <c r="DD22" s="36"/>
      <c r="DE22" s="36"/>
      <c r="DF22" s="37"/>
      <c r="DG22" s="35"/>
      <c r="DH22" s="36"/>
      <c r="DI22" s="36"/>
      <c r="DJ22" s="36"/>
      <c r="DK22" s="36"/>
      <c r="DL22" s="36"/>
      <c r="DM22" s="37"/>
      <c r="DN22" s="35"/>
      <c r="DO22" s="36"/>
      <c r="DP22" s="36"/>
      <c r="DQ22" s="36"/>
      <c r="DR22" s="36"/>
      <c r="DS22" s="36"/>
      <c r="DT22" s="37"/>
      <c r="DU22" s="35"/>
      <c r="DV22" s="36"/>
      <c r="DW22" s="36"/>
      <c r="DX22" s="36"/>
      <c r="DY22" s="36"/>
      <c r="DZ22" s="36"/>
      <c r="EA22" s="37"/>
      <c r="EB22" s="35"/>
      <c r="EC22" s="36"/>
      <c r="ED22" s="36"/>
      <c r="EE22" s="36"/>
      <c r="EF22" s="36"/>
      <c r="EG22" s="36"/>
      <c r="EH22" s="37"/>
      <c r="EI22" s="35"/>
      <c r="EJ22" s="36"/>
      <c r="EK22" s="36"/>
      <c r="EL22" s="36"/>
      <c r="EM22" s="36"/>
      <c r="EN22" s="36"/>
      <c r="EO22" s="37"/>
      <c r="EP22" s="35"/>
      <c r="EQ22" s="36"/>
      <c r="ER22" s="36"/>
      <c r="ES22" s="36"/>
      <c r="ET22" s="36"/>
      <c r="EU22" s="36"/>
      <c r="EV22" s="37"/>
      <c r="EW22" s="35"/>
      <c r="EX22" s="36"/>
      <c r="EY22" s="36"/>
      <c r="EZ22" s="36"/>
      <c r="FA22" s="36"/>
      <c r="FB22" s="36"/>
      <c r="FC22" s="37"/>
      <c r="FD22" s="35"/>
      <c r="FE22" s="36"/>
      <c r="FF22" s="36"/>
      <c r="FG22" s="36"/>
      <c r="FH22" s="36"/>
      <c r="FI22" s="36"/>
      <c r="FJ22" s="37"/>
      <c r="FK22" s="35"/>
      <c r="FL22" s="36"/>
      <c r="FM22" s="36"/>
      <c r="FN22" s="36"/>
      <c r="FO22" s="36"/>
      <c r="FP22" s="36"/>
      <c r="FQ22" s="37"/>
      <c r="FR22" s="35"/>
      <c r="FS22" s="36"/>
      <c r="FT22" s="36"/>
      <c r="FU22" s="36"/>
      <c r="FV22" s="36"/>
      <c r="FW22" s="36"/>
      <c r="FX22" s="37"/>
      <c r="FY22" s="35"/>
      <c r="FZ22" s="36"/>
      <c r="GA22" s="36"/>
      <c r="GB22" s="36"/>
      <c r="GC22" s="36"/>
      <c r="GD22" s="36"/>
      <c r="GE22" s="37"/>
      <c r="GF22" s="35"/>
      <c r="GG22" s="36"/>
      <c r="GH22" s="36"/>
      <c r="GI22" s="36"/>
      <c r="GJ22" s="36"/>
      <c r="GK22" s="36"/>
      <c r="GL22" s="37"/>
      <c r="GM22" s="35"/>
      <c r="GN22" s="36"/>
      <c r="GO22" s="36"/>
      <c r="GP22" s="36"/>
      <c r="GQ22" s="36"/>
      <c r="GR22" s="36"/>
      <c r="GS22" s="37"/>
      <c r="GT22" s="35"/>
      <c r="GU22" s="36"/>
      <c r="GV22" s="36"/>
      <c r="GW22" s="36"/>
      <c r="GX22" s="36"/>
      <c r="GY22" s="36"/>
      <c r="GZ22" s="37"/>
      <c r="HA22" s="35"/>
      <c r="HB22" s="36"/>
      <c r="HC22" s="36"/>
      <c r="HD22" s="36"/>
      <c r="HE22" s="36"/>
      <c r="HF22" s="36"/>
      <c r="HG22" s="37"/>
      <c r="HH22" s="35"/>
      <c r="HI22" s="36"/>
      <c r="HJ22" s="36"/>
      <c r="HK22" s="36"/>
      <c r="HL22" s="36"/>
      <c r="HM22" s="36"/>
      <c r="HN22" s="37"/>
      <c r="HO22" s="35"/>
      <c r="HP22" s="36"/>
      <c r="HQ22" s="36"/>
      <c r="HR22" s="36"/>
      <c r="HS22" s="36"/>
      <c r="HT22" s="36"/>
      <c r="HU22" s="37"/>
      <c r="HV22" s="35"/>
      <c r="HW22" s="36"/>
      <c r="HX22" s="36"/>
      <c r="HY22" s="36"/>
      <c r="HZ22" s="36"/>
      <c r="IA22" s="36"/>
      <c r="IB22" s="37"/>
      <c r="IC22" s="35"/>
      <c r="ID22" s="36"/>
      <c r="IE22" s="36"/>
      <c r="IF22" s="36"/>
      <c r="IG22" s="36"/>
      <c r="IH22" s="36"/>
      <c r="II22" s="37"/>
      <c r="IJ22" s="35"/>
      <c r="IK22" s="36"/>
      <c r="IL22" s="36"/>
      <c r="IM22" s="36"/>
      <c r="IN22" s="36"/>
      <c r="IO22" s="36"/>
      <c r="IP22" s="37"/>
      <c r="IQ22" s="35"/>
      <c r="IR22" s="36"/>
      <c r="IS22" s="36"/>
      <c r="IT22" s="36"/>
      <c r="IU22" s="36"/>
      <c r="IV22" s="36"/>
      <c r="IW22" s="37"/>
      <c r="IX22" s="35"/>
      <c r="IY22" s="36"/>
      <c r="IZ22" s="36"/>
      <c r="JA22" s="36"/>
      <c r="JB22" s="36"/>
      <c r="JC22" s="36"/>
      <c r="JD22" s="37"/>
      <c r="JE22" s="35"/>
      <c r="JF22" s="36"/>
      <c r="JG22" s="36"/>
      <c r="JH22" s="36"/>
      <c r="JI22" s="36"/>
      <c r="JJ22" s="36"/>
      <c r="JK22" s="37"/>
      <c r="JL22" s="35"/>
      <c r="JM22" s="36"/>
      <c r="JN22" s="36"/>
      <c r="JO22" s="36"/>
      <c r="JP22" s="36"/>
      <c r="JQ22" s="36"/>
      <c r="JR22" s="37"/>
      <c r="JS22" s="35"/>
      <c r="JT22" s="36"/>
      <c r="JU22" s="36"/>
      <c r="JV22" s="36"/>
      <c r="JW22" s="36"/>
      <c r="JX22" s="36"/>
      <c r="JY22" s="37"/>
      <c r="JZ22" s="35"/>
      <c r="KA22" s="36"/>
      <c r="KB22" s="36"/>
      <c r="KC22" s="36"/>
      <c r="KD22" s="36"/>
      <c r="KE22" s="36"/>
      <c r="KF22" s="37"/>
      <c r="KG22" s="35"/>
      <c r="KH22" s="36"/>
      <c r="KI22" s="36"/>
      <c r="KJ22" s="36"/>
      <c r="KK22" s="36"/>
      <c r="KL22" s="36"/>
      <c r="KM22" s="37"/>
      <c r="KN22" s="35"/>
      <c r="KO22" s="36"/>
      <c r="KP22" s="36"/>
      <c r="KQ22" s="36"/>
      <c r="KR22" s="36"/>
      <c r="KS22" s="36"/>
      <c r="KT22" s="37"/>
      <c r="KU22" s="35"/>
      <c r="KV22" s="36"/>
      <c r="KW22" s="36"/>
      <c r="KX22" s="36"/>
      <c r="KY22" s="36"/>
      <c r="KZ22" s="36"/>
      <c r="LA22" s="37"/>
      <c r="LB22" s="35"/>
      <c r="LC22" s="36"/>
      <c r="LD22" s="36"/>
      <c r="LE22" s="36"/>
      <c r="LF22" s="36"/>
      <c r="LG22" s="36"/>
      <c r="LH22" s="37"/>
      <c r="LI22" s="35"/>
      <c r="LJ22" s="36"/>
      <c r="LK22" s="36"/>
      <c r="LL22" s="36"/>
      <c r="LM22" s="36"/>
      <c r="LN22" s="36"/>
      <c r="LO22" s="37"/>
      <c r="LP22" s="35"/>
      <c r="LQ22" s="36"/>
      <c r="LR22" s="36"/>
      <c r="LS22" s="36"/>
      <c r="LT22" s="36"/>
      <c r="LU22" s="36"/>
      <c r="LV22" s="37"/>
      <c r="LW22" s="35"/>
      <c r="LX22" s="36"/>
      <c r="LY22" s="36"/>
      <c r="LZ22" s="36"/>
      <c r="MA22" s="36"/>
      <c r="MB22" s="36"/>
      <c r="MC22" s="37"/>
      <c r="MD22" s="35"/>
      <c r="ME22" s="36"/>
      <c r="MF22" s="36"/>
      <c r="MG22" s="36"/>
      <c r="MH22" s="36"/>
      <c r="MI22" s="36"/>
      <c r="MJ22" s="37"/>
      <c r="MK22" s="35"/>
      <c r="ML22" s="36"/>
      <c r="MM22" s="36"/>
      <c r="MN22" s="36"/>
      <c r="MO22" s="36"/>
      <c r="MP22" s="36"/>
      <c r="MQ22" s="37"/>
      <c r="MR22" s="35"/>
      <c r="MS22" s="36"/>
      <c r="MT22" s="36"/>
      <c r="MU22" s="36"/>
      <c r="MV22" s="36"/>
      <c r="MW22" s="36"/>
      <c r="MX22" s="37"/>
      <c r="MY22" s="35"/>
      <c r="MZ22" s="36"/>
      <c r="NA22" s="36"/>
      <c r="NB22" s="36"/>
      <c r="NC22" s="36"/>
      <c r="ND22" s="36"/>
      <c r="NE22" s="37"/>
      <c r="NF22" s="35"/>
      <c r="NG22" s="36"/>
      <c r="NH22" s="36"/>
      <c r="NI22" s="36"/>
      <c r="NJ22" s="36"/>
      <c r="NK22" s="36"/>
      <c r="NL22" s="37"/>
    </row>
    <row r="23" spans="1:376" ht="30" customHeight="1">
      <c r="A23" s="247"/>
      <c r="B23" s="191" t="s">
        <v>55</v>
      </c>
      <c r="C23" s="191"/>
      <c r="D23" s="191"/>
      <c r="E23" s="13" t="s">
        <v>0</v>
      </c>
      <c r="F23" s="31"/>
      <c r="G23" s="32"/>
      <c r="H23" s="32"/>
      <c r="I23" s="32"/>
      <c r="J23" s="32"/>
      <c r="K23" s="32"/>
      <c r="L23" s="33"/>
      <c r="M23" s="31"/>
      <c r="N23" s="32"/>
      <c r="O23" s="32"/>
      <c r="P23" s="32"/>
      <c r="Q23" s="32"/>
      <c r="R23" s="32"/>
      <c r="S23" s="33"/>
      <c r="T23" s="31"/>
      <c r="U23" s="32"/>
      <c r="V23" s="32"/>
      <c r="W23" s="32"/>
      <c r="X23" s="32"/>
      <c r="Y23" s="32"/>
      <c r="Z23" s="33"/>
      <c r="AA23" s="31"/>
      <c r="AB23" s="32"/>
      <c r="AC23" s="32"/>
      <c r="AD23" s="32"/>
      <c r="AE23" s="32"/>
      <c r="AF23" s="32"/>
      <c r="AG23" s="33"/>
      <c r="AH23" s="31"/>
      <c r="AI23" s="32"/>
      <c r="AJ23" s="32"/>
      <c r="AK23" s="32"/>
      <c r="AL23" s="32"/>
      <c r="AM23" s="32"/>
      <c r="AN23" s="33"/>
      <c r="AO23" s="34"/>
      <c r="AP23" s="32"/>
      <c r="AQ23" s="32"/>
      <c r="AR23" s="32"/>
      <c r="AS23" s="32"/>
      <c r="AT23" s="32"/>
      <c r="AU23" s="33"/>
      <c r="AV23" s="31"/>
      <c r="AW23" s="32"/>
      <c r="AX23" s="32"/>
      <c r="AY23" s="32"/>
      <c r="AZ23" s="32"/>
      <c r="BA23" s="32"/>
      <c r="BB23" s="33"/>
      <c r="BC23" s="31"/>
      <c r="BD23" s="32"/>
      <c r="BE23" s="32"/>
      <c r="BF23" s="32"/>
      <c r="BG23" s="32"/>
      <c r="BH23" s="32"/>
      <c r="BI23" s="33"/>
      <c r="BJ23" s="31"/>
      <c r="BK23" s="32"/>
      <c r="BL23" s="32"/>
      <c r="BM23" s="32"/>
      <c r="BN23" s="32"/>
      <c r="BO23" s="32"/>
      <c r="BP23" s="33"/>
      <c r="BQ23" s="31"/>
      <c r="BR23" s="32"/>
      <c r="BS23" s="32"/>
      <c r="BT23" s="32"/>
      <c r="BU23" s="32"/>
      <c r="BV23" s="32"/>
      <c r="BW23" s="33"/>
      <c r="BX23" s="31"/>
      <c r="BY23" s="32"/>
      <c r="BZ23" s="32"/>
      <c r="CA23" s="32"/>
      <c r="CB23" s="32"/>
      <c r="CC23" s="32"/>
      <c r="CD23" s="33"/>
      <c r="CE23" s="31"/>
      <c r="CF23" s="32"/>
      <c r="CG23" s="32"/>
      <c r="CH23" s="32"/>
      <c r="CI23" s="32"/>
      <c r="CJ23" s="32"/>
      <c r="CK23" s="33"/>
      <c r="CL23" s="31"/>
      <c r="CM23" s="32"/>
      <c r="CN23" s="32"/>
      <c r="CO23" s="32"/>
      <c r="CP23" s="32"/>
      <c r="CQ23" s="32"/>
      <c r="CR23" s="33"/>
      <c r="CS23" s="31"/>
      <c r="CT23" s="32"/>
      <c r="CU23" s="32"/>
      <c r="CV23" s="32"/>
      <c r="CW23" s="32"/>
      <c r="CX23" s="32"/>
      <c r="CY23" s="33"/>
      <c r="CZ23" s="31"/>
      <c r="DA23" s="32"/>
      <c r="DB23" s="32"/>
      <c r="DC23" s="32"/>
      <c r="DD23" s="32"/>
      <c r="DE23" s="32"/>
      <c r="DF23" s="33"/>
      <c r="DG23" s="31"/>
      <c r="DH23" s="32"/>
      <c r="DI23" s="32"/>
      <c r="DJ23" s="32"/>
      <c r="DK23" s="32"/>
      <c r="DL23" s="32"/>
      <c r="DM23" s="33"/>
      <c r="DN23" s="31"/>
      <c r="DO23" s="32"/>
      <c r="DP23" s="32"/>
      <c r="DQ23" s="32"/>
      <c r="DR23" s="32"/>
      <c r="DS23" s="32"/>
      <c r="DT23" s="33"/>
      <c r="DU23" s="31"/>
      <c r="DV23" s="32"/>
      <c r="DW23" s="32"/>
      <c r="DX23" s="32"/>
      <c r="DY23" s="32"/>
      <c r="DZ23" s="32"/>
      <c r="EA23" s="33"/>
      <c r="EB23" s="31"/>
      <c r="EC23" s="32"/>
      <c r="ED23" s="32"/>
      <c r="EE23" s="32"/>
      <c r="EF23" s="32"/>
      <c r="EG23" s="32"/>
      <c r="EH23" s="33"/>
      <c r="EI23" s="31"/>
      <c r="EJ23" s="32"/>
      <c r="EK23" s="32"/>
      <c r="EL23" s="32"/>
      <c r="EM23" s="32"/>
      <c r="EN23" s="32"/>
      <c r="EO23" s="33"/>
      <c r="EP23" s="31"/>
      <c r="EQ23" s="32"/>
      <c r="ER23" s="32"/>
      <c r="ES23" s="32"/>
      <c r="ET23" s="32"/>
      <c r="EU23" s="32"/>
      <c r="EV23" s="33"/>
      <c r="EW23" s="31"/>
      <c r="EX23" s="32"/>
      <c r="EY23" s="32"/>
      <c r="EZ23" s="32"/>
      <c r="FA23" s="32"/>
      <c r="FB23" s="32"/>
      <c r="FC23" s="33"/>
      <c r="FD23" s="31"/>
      <c r="FE23" s="32"/>
      <c r="FF23" s="32"/>
      <c r="FG23" s="32"/>
      <c r="FH23" s="32"/>
      <c r="FI23" s="32"/>
      <c r="FJ23" s="33"/>
      <c r="FK23" s="31"/>
      <c r="FL23" s="32"/>
      <c r="FM23" s="32"/>
      <c r="FN23" s="32"/>
      <c r="FO23" s="32"/>
      <c r="FP23" s="32"/>
      <c r="FQ23" s="33"/>
      <c r="FR23" s="31"/>
      <c r="FS23" s="32"/>
      <c r="FT23" s="32"/>
      <c r="FU23" s="32"/>
      <c r="FV23" s="32"/>
      <c r="FW23" s="32"/>
      <c r="FX23" s="33"/>
      <c r="FY23" s="31"/>
      <c r="FZ23" s="32"/>
      <c r="GA23" s="32"/>
      <c r="GB23" s="32"/>
      <c r="GC23" s="32"/>
      <c r="GD23" s="32"/>
      <c r="GE23" s="33"/>
      <c r="GF23" s="31"/>
      <c r="GG23" s="32"/>
      <c r="GH23" s="32"/>
      <c r="GI23" s="32"/>
      <c r="GJ23" s="32"/>
      <c r="GK23" s="32"/>
      <c r="GL23" s="33"/>
      <c r="GM23" s="31"/>
      <c r="GN23" s="32"/>
      <c r="GO23" s="32"/>
      <c r="GP23" s="32"/>
      <c r="GQ23" s="32"/>
      <c r="GR23" s="32"/>
      <c r="GS23" s="33"/>
      <c r="GT23" s="31"/>
      <c r="GU23" s="32"/>
      <c r="GV23" s="32"/>
      <c r="GW23" s="32"/>
      <c r="GX23" s="32"/>
      <c r="GY23" s="32"/>
      <c r="GZ23" s="33"/>
      <c r="HA23" s="31"/>
      <c r="HB23" s="32"/>
      <c r="HC23" s="32"/>
      <c r="HD23" s="32"/>
      <c r="HE23" s="32"/>
      <c r="HF23" s="32"/>
      <c r="HG23" s="33"/>
      <c r="HH23" s="31"/>
      <c r="HI23" s="32"/>
      <c r="HJ23" s="32"/>
      <c r="HK23" s="32"/>
      <c r="HL23" s="32"/>
      <c r="HM23" s="32"/>
      <c r="HN23" s="33"/>
      <c r="HO23" s="31"/>
      <c r="HP23" s="32"/>
      <c r="HQ23" s="32"/>
      <c r="HR23" s="32"/>
      <c r="HS23" s="32"/>
      <c r="HT23" s="32"/>
      <c r="HU23" s="33"/>
      <c r="HV23" s="31"/>
      <c r="HW23" s="32"/>
      <c r="HX23" s="32"/>
      <c r="HY23" s="32"/>
      <c r="HZ23" s="32"/>
      <c r="IA23" s="32"/>
      <c r="IB23" s="33"/>
      <c r="IC23" s="31"/>
      <c r="ID23" s="32"/>
      <c r="IE23" s="32"/>
      <c r="IF23" s="32"/>
      <c r="IG23" s="32"/>
      <c r="IH23" s="32"/>
      <c r="II23" s="33"/>
      <c r="IJ23" s="31"/>
      <c r="IK23" s="32"/>
      <c r="IL23" s="32"/>
      <c r="IM23" s="32"/>
      <c r="IN23" s="32"/>
      <c r="IO23" s="32"/>
      <c r="IP23" s="33"/>
      <c r="IQ23" s="31"/>
      <c r="IR23" s="32"/>
      <c r="IS23" s="32"/>
      <c r="IT23" s="32"/>
      <c r="IU23" s="32"/>
      <c r="IV23" s="32"/>
      <c r="IW23" s="33"/>
      <c r="IX23" s="31"/>
      <c r="IY23" s="32"/>
      <c r="IZ23" s="32"/>
      <c r="JA23" s="32"/>
      <c r="JB23" s="32"/>
      <c r="JC23" s="32"/>
      <c r="JD23" s="33"/>
      <c r="JE23" s="31"/>
      <c r="JF23" s="32"/>
      <c r="JG23" s="32"/>
      <c r="JH23" s="32"/>
      <c r="JI23" s="32"/>
      <c r="JJ23" s="32"/>
      <c r="JK23" s="33"/>
      <c r="JL23" s="31"/>
      <c r="JM23" s="32"/>
      <c r="JN23" s="32"/>
      <c r="JO23" s="32"/>
      <c r="JP23" s="32"/>
      <c r="JQ23" s="32"/>
      <c r="JR23" s="33"/>
      <c r="JS23" s="31"/>
      <c r="JT23" s="32"/>
      <c r="JU23" s="32"/>
      <c r="JV23" s="32"/>
      <c r="JW23" s="32"/>
      <c r="JX23" s="32"/>
      <c r="JY23" s="33"/>
      <c r="JZ23" s="31"/>
      <c r="KA23" s="32"/>
      <c r="KB23" s="32"/>
      <c r="KC23" s="32"/>
      <c r="KD23" s="32"/>
      <c r="KE23" s="32"/>
      <c r="KF23" s="33"/>
      <c r="KG23" s="31"/>
      <c r="KH23" s="32"/>
      <c r="KI23" s="32"/>
      <c r="KJ23" s="32"/>
      <c r="KK23" s="32"/>
      <c r="KL23" s="32"/>
      <c r="KM23" s="33"/>
      <c r="KN23" s="31"/>
      <c r="KO23" s="32"/>
      <c r="KP23" s="32"/>
      <c r="KQ23" s="32"/>
      <c r="KR23" s="32"/>
      <c r="KS23" s="32"/>
      <c r="KT23" s="33"/>
      <c r="KU23" s="31"/>
      <c r="KV23" s="32"/>
      <c r="KW23" s="32"/>
      <c r="KX23" s="32"/>
      <c r="KY23" s="32"/>
      <c r="KZ23" s="32"/>
      <c r="LA23" s="33"/>
      <c r="LB23" s="31"/>
      <c r="LC23" s="32"/>
      <c r="LD23" s="32"/>
      <c r="LE23" s="32"/>
      <c r="LF23" s="32"/>
      <c r="LG23" s="32"/>
      <c r="LH23" s="33"/>
      <c r="LI23" s="31"/>
      <c r="LJ23" s="32"/>
      <c r="LK23" s="32"/>
      <c r="LL23" s="32"/>
      <c r="LM23" s="32"/>
      <c r="LN23" s="32"/>
      <c r="LO23" s="33"/>
      <c r="LP23" s="31"/>
      <c r="LQ23" s="32"/>
      <c r="LR23" s="32"/>
      <c r="LS23" s="32"/>
      <c r="LT23" s="32"/>
      <c r="LU23" s="32"/>
      <c r="LV23" s="33"/>
      <c r="LW23" s="31"/>
      <c r="LX23" s="32"/>
      <c r="LY23" s="32"/>
      <c r="LZ23" s="32"/>
      <c r="MA23" s="32"/>
      <c r="MB23" s="32"/>
      <c r="MC23" s="33"/>
      <c r="MD23" s="31"/>
      <c r="ME23" s="32"/>
      <c r="MF23" s="32"/>
      <c r="MG23" s="32"/>
      <c r="MH23" s="32"/>
      <c r="MI23" s="32"/>
      <c r="MJ23" s="33"/>
      <c r="MK23" s="31"/>
      <c r="ML23" s="32"/>
      <c r="MM23" s="32"/>
      <c r="MN23" s="32"/>
      <c r="MO23" s="32"/>
      <c r="MP23" s="32"/>
      <c r="MQ23" s="33"/>
      <c r="MR23" s="31"/>
      <c r="MS23" s="32"/>
      <c r="MT23" s="32"/>
      <c r="MU23" s="32"/>
      <c r="MV23" s="32"/>
      <c r="MW23" s="32"/>
      <c r="MX23" s="33"/>
      <c r="MY23" s="31"/>
      <c r="MZ23" s="32"/>
      <c r="NA23" s="32"/>
      <c r="NB23" s="32"/>
      <c r="NC23" s="32"/>
      <c r="ND23" s="32"/>
      <c r="NE23" s="33"/>
      <c r="NF23" s="31"/>
      <c r="NG23" s="32"/>
      <c r="NH23" s="32"/>
      <c r="NI23" s="32"/>
      <c r="NJ23" s="32"/>
      <c r="NK23" s="32"/>
      <c r="NL23" s="33"/>
    </row>
    <row r="24" spans="1:376" ht="30" customHeight="1">
      <c r="A24" s="247"/>
      <c r="B24" s="191"/>
      <c r="C24" s="191"/>
      <c r="D24" s="191"/>
      <c r="E24" s="12" t="s">
        <v>1</v>
      </c>
      <c r="F24" s="35"/>
      <c r="G24" s="36"/>
      <c r="H24" s="36"/>
      <c r="I24" s="36"/>
      <c r="J24" s="36"/>
      <c r="K24" s="36"/>
      <c r="L24" s="37"/>
      <c r="M24" s="35"/>
      <c r="N24" s="36"/>
      <c r="O24" s="36"/>
      <c r="P24" s="36"/>
      <c r="Q24" s="36"/>
      <c r="R24" s="36"/>
      <c r="S24" s="37"/>
      <c r="T24" s="35"/>
      <c r="U24" s="36"/>
      <c r="V24" s="36"/>
      <c r="W24" s="36"/>
      <c r="X24" s="36"/>
      <c r="Y24" s="36"/>
      <c r="Z24" s="37"/>
      <c r="AA24" s="35"/>
      <c r="AB24" s="36"/>
      <c r="AC24" s="36"/>
      <c r="AD24" s="36"/>
      <c r="AE24" s="36"/>
      <c r="AF24" s="36"/>
      <c r="AG24" s="37"/>
      <c r="AH24" s="35"/>
      <c r="AI24" s="36"/>
      <c r="AJ24" s="36"/>
      <c r="AK24" s="36"/>
      <c r="AL24" s="36"/>
      <c r="AM24" s="36"/>
      <c r="AN24" s="37"/>
      <c r="AO24" s="38"/>
      <c r="AP24" s="36"/>
      <c r="AQ24" s="36"/>
      <c r="AR24" s="36"/>
      <c r="AS24" s="36"/>
      <c r="AT24" s="36"/>
      <c r="AU24" s="37"/>
      <c r="AV24" s="35"/>
      <c r="AW24" s="36"/>
      <c r="AX24" s="36"/>
      <c r="AY24" s="36"/>
      <c r="AZ24" s="36"/>
      <c r="BA24" s="36"/>
      <c r="BB24" s="37"/>
      <c r="BC24" s="35"/>
      <c r="BD24" s="36"/>
      <c r="BE24" s="36"/>
      <c r="BF24" s="36"/>
      <c r="BG24" s="36"/>
      <c r="BH24" s="36"/>
      <c r="BI24" s="37"/>
      <c r="BJ24" s="35"/>
      <c r="BK24" s="36"/>
      <c r="BL24" s="36"/>
      <c r="BM24" s="36"/>
      <c r="BN24" s="36"/>
      <c r="BO24" s="36"/>
      <c r="BP24" s="37"/>
      <c r="BQ24" s="35"/>
      <c r="BR24" s="36"/>
      <c r="BS24" s="36"/>
      <c r="BT24" s="36"/>
      <c r="BU24" s="36"/>
      <c r="BV24" s="36"/>
      <c r="BW24" s="37"/>
      <c r="BX24" s="35"/>
      <c r="BY24" s="36"/>
      <c r="BZ24" s="36"/>
      <c r="CA24" s="36"/>
      <c r="CB24" s="36"/>
      <c r="CC24" s="36"/>
      <c r="CD24" s="37"/>
      <c r="CE24" s="35"/>
      <c r="CF24" s="36"/>
      <c r="CG24" s="36"/>
      <c r="CH24" s="36"/>
      <c r="CI24" s="36"/>
      <c r="CJ24" s="36"/>
      <c r="CK24" s="37"/>
      <c r="CL24" s="35"/>
      <c r="CM24" s="36"/>
      <c r="CN24" s="36"/>
      <c r="CO24" s="36"/>
      <c r="CP24" s="36"/>
      <c r="CQ24" s="36"/>
      <c r="CR24" s="37"/>
      <c r="CS24" s="35"/>
      <c r="CT24" s="36"/>
      <c r="CU24" s="36"/>
      <c r="CV24" s="36"/>
      <c r="CW24" s="36"/>
      <c r="CX24" s="36"/>
      <c r="CY24" s="37"/>
      <c r="CZ24" s="35"/>
      <c r="DA24" s="36"/>
      <c r="DB24" s="36"/>
      <c r="DC24" s="36"/>
      <c r="DD24" s="36"/>
      <c r="DE24" s="36"/>
      <c r="DF24" s="37"/>
      <c r="DG24" s="35"/>
      <c r="DH24" s="36"/>
      <c r="DI24" s="36"/>
      <c r="DJ24" s="36"/>
      <c r="DK24" s="36"/>
      <c r="DL24" s="36"/>
      <c r="DM24" s="37"/>
      <c r="DN24" s="35"/>
      <c r="DO24" s="36"/>
      <c r="DP24" s="36"/>
      <c r="DQ24" s="36"/>
      <c r="DR24" s="36"/>
      <c r="DS24" s="36"/>
      <c r="DT24" s="37"/>
      <c r="DU24" s="35"/>
      <c r="DV24" s="36"/>
      <c r="DW24" s="36"/>
      <c r="DX24" s="36"/>
      <c r="DY24" s="36"/>
      <c r="DZ24" s="36"/>
      <c r="EA24" s="37"/>
      <c r="EB24" s="35"/>
      <c r="EC24" s="36"/>
      <c r="ED24" s="36"/>
      <c r="EE24" s="36"/>
      <c r="EF24" s="36"/>
      <c r="EG24" s="36"/>
      <c r="EH24" s="37"/>
      <c r="EI24" s="35"/>
      <c r="EJ24" s="36"/>
      <c r="EK24" s="36"/>
      <c r="EL24" s="36"/>
      <c r="EM24" s="36"/>
      <c r="EN24" s="36"/>
      <c r="EO24" s="37"/>
      <c r="EP24" s="35"/>
      <c r="EQ24" s="36"/>
      <c r="ER24" s="36"/>
      <c r="ES24" s="36"/>
      <c r="ET24" s="36"/>
      <c r="EU24" s="36"/>
      <c r="EV24" s="37"/>
      <c r="EW24" s="35"/>
      <c r="EX24" s="36"/>
      <c r="EY24" s="36"/>
      <c r="EZ24" s="36"/>
      <c r="FA24" s="36"/>
      <c r="FB24" s="36"/>
      <c r="FC24" s="37"/>
      <c r="FD24" s="35"/>
      <c r="FE24" s="36"/>
      <c r="FF24" s="36"/>
      <c r="FG24" s="36"/>
      <c r="FH24" s="36"/>
      <c r="FI24" s="36"/>
      <c r="FJ24" s="37"/>
      <c r="FK24" s="35"/>
      <c r="FL24" s="36"/>
      <c r="FM24" s="36"/>
      <c r="FN24" s="36"/>
      <c r="FO24" s="36"/>
      <c r="FP24" s="36"/>
      <c r="FQ24" s="37"/>
      <c r="FR24" s="35"/>
      <c r="FS24" s="36"/>
      <c r="FT24" s="36"/>
      <c r="FU24" s="36"/>
      <c r="FV24" s="36"/>
      <c r="FW24" s="36"/>
      <c r="FX24" s="37"/>
      <c r="FY24" s="35"/>
      <c r="FZ24" s="36"/>
      <c r="GA24" s="36"/>
      <c r="GB24" s="36"/>
      <c r="GC24" s="36"/>
      <c r="GD24" s="36"/>
      <c r="GE24" s="37"/>
      <c r="GF24" s="35"/>
      <c r="GG24" s="36"/>
      <c r="GH24" s="36"/>
      <c r="GI24" s="36"/>
      <c r="GJ24" s="36"/>
      <c r="GK24" s="36"/>
      <c r="GL24" s="37"/>
      <c r="GM24" s="35"/>
      <c r="GN24" s="36"/>
      <c r="GO24" s="36"/>
      <c r="GP24" s="36"/>
      <c r="GQ24" s="36"/>
      <c r="GR24" s="36"/>
      <c r="GS24" s="37"/>
      <c r="GT24" s="35"/>
      <c r="GU24" s="36"/>
      <c r="GV24" s="36"/>
      <c r="GW24" s="36"/>
      <c r="GX24" s="36"/>
      <c r="GY24" s="36"/>
      <c r="GZ24" s="37"/>
      <c r="HA24" s="35"/>
      <c r="HB24" s="36"/>
      <c r="HC24" s="36"/>
      <c r="HD24" s="36"/>
      <c r="HE24" s="36"/>
      <c r="HF24" s="36"/>
      <c r="HG24" s="37"/>
      <c r="HH24" s="35"/>
      <c r="HI24" s="36"/>
      <c r="HJ24" s="36"/>
      <c r="HK24" s="36"/>
      <c r="HL24" s="36"/>
      <c r="HM24" s="36"/>
      <c r="HN24" s="37"/>
      <c r="HO24" s="35"/>
      <c r="HP24" s="36"/>
      <c r="HQ24" s="36"/>
      <c r="HR24" s="36"/>
      <c r="HS24" s="36"/>
      <c r="HT24" s="36"/>
      <c r="HU24" s="37"/>
      <c r="HV24" s="35"/>
      <c r="HW24" s="36"/>
      <c r="HX24" s="36"/>
      <c r="HY24" s="36"/>
      <c r="HZ24" s="36"/>
      <c r="IA24" s="36"/>
      <c r="IB24" s="37"/>
      <c r="IC24" s="35"/>
      <c r="ID24" s="36"/>
      <c r="IE24" s="36"/>
      <c r="IF24" s="36"/>
      <c r="IG24" s="36"/>
      <c r="IH24" s="36"/>
      <c r="II24" s="37"/>
      <c r="IJ24" s="35"/>
      <c r="IK24" s="36"/>
      <c r="IL24" s="36"/>
      <c r="IM24" s="36"/>
      <c r="IN24" s="36"/>
      <c r="IO24" s="36"/>
      <c r="IP24" s="37"/>
      <c r="IQ24" s="35"/>
      <c r="IR24" s="36"/>
      <c r="IS24" s="36"/>
      <c r="IT24" s="36"/>
      <c r="IU24" s="36"/>
      <c r="IV24" s="36"/>
      <c r="IW24" s="37"/>
      <c r="IX24" s="35"/>
      <c r="IY24" s="36"/>
      <c r="IZ24" s="36"/>
      <c r="JA24" s="36"/>
      <c r="JB24" s="36"/>
      <c r="JC24" s="36"/>
      <c r="JD24" s="37"/>
      <c r="JE24" s="35"/>
      <c r="JF24" s="36"/>
      <c r="JG24" s="36"/>
      <c r="JH24" s="36"/>
      <c r="JI24" s="36"/>
      <c r="JJ24" s="36"/>
      <c r="JK24" s="37"/>
      <c r="JL24" s="35"/>
      <c r="JM24" s="36"/>
      <c r="JN24" s="36"/>
      <c r="JO24" s="36"/>
      <c r="JP24" s="36"/>
      <c r="JQ24" s="36"/>
      <c r="JR24" s="37"/>
      <c r="JS24" s="35"/>
      <c r="JT24" s="36"/>
      <c r="JU24" s="36"/>
      <c r="JV24" s="36"/>
      <c r="JW24" s="36"/>
      <c r="JX24" s="36"/>
      <c r="JY24" s="37"/>
      <c r="JZ24" s="35"/>
      <c r="KA24" s="36"/>
      <c r="KB24" s="36"/>
      <c r="KC24" s="36"/>
      <c r="KD24" s="36"/>
      <c r="KE24" s="36"/>
      <c r="KF24" s="37"/>
      <c r="KG24" s="35"/>
      <c r="KH24" s="36"/>
      <c r="KI24" s="36"/>
      <c r="KJ24" s="36"/>
      <c r="KK24" s="36"/>
      <c r="KL24" s="36"/>
      <c r="KM24" s="37"/>
      <c r="KN24" s="35"/>
      <c r="KO24" s="36"/>
      <c r="KP24" s="36"/>
      <c r="KQ24" s="36"/>
      <c r="KR24" s="36"/>
      <c r="KS24" s="36"/>
      <c r="KT24" s="37"/>
      <c r="KU24" s="35"/>
      <c r="KV24" s="36"/>
      <c r="KW24" s="36"/>
      <c r="KX24" s="36"/>
      <c r="KY24" s="36"/>
      <c r="KZ24" s="36"/>
      <c r="LA24" s="37"/>
      <c r="LB24" s="35"/>
      <c r="LC24" s="36"/>
      <c r="LD24" s="36"/>
      <c r="LE24" s="36"/>
      <c r="LF24" s="36"/>
      <c r="LG24" s="36"/>
      <c r="LH24" s="37"/>
      <c r="LI24" s="35"/>
      <c r="LJ24" s="36"/>
      <c r="LK24" s="36"/>
      <c r="LL24" s="36"/>
      <c r="LM24" s="36"/>
      <c r="LN24" s="36"/>
      <c r="LO24" s="37"/>
      <c r="LP24" s="35"/>
      <c r="LQ24" s="36"/>
      <c r="LR24" s="36"/>
      <c r="LS24" s="36"/>
      <c r="LT24" s="36"/>
      <c r="LU24" s="36"/>
      <c r="LV24" s="37"/>
      <c r="LW24" s="35"/>
      <c r="LX24" s="36"/>
      <c r="LY24" s="36"/>
      <c r="LZ24" s="36"/>
      <c r="MA24" s="36"/>
      <c r="MB24" s="36"/>
      <c r="MC24" s="37"/>
      <c r="MD24" s="35"/>
      <c r="ME24" s="36"/>
      <c r="MF24" s="36"/>
      <c r="MG24" s="36"/>
      <c r="MH24" s="36"/>
      <c r="MI24" s="36"/>
      <c r="MJ24" s="37"/>
      <c r="MK24" s="35"/>
      <c r="ML24" s="36"/>
      <c r="MM24" s="36"/>
      <c r="MN24" s="36"/>
      <c r="MO24" s="36"/>
      <c r="MP24" s="36"/>
      <c r="MQ24" s="37"/>
      <c r="MR24" s="35"/>
      <c r="MS24" s="36"/>
      <c r="MT24" s="36"/>
      <c r="MU24" s="36"/>
      <c r="MV24" s="36"/>
      <c r="MW24" s="36"/>
      <c r="MX24" s="37"/>
      <c r="MY24" s="35"/>
      <c r="MZ24" s="36"/>
      <c r="NA24" s="36"/>
      <c r="NB24" s="36"/>
      <c r="NC24" s="36"/>
      <c r="ND24" s="36"/>
      <c r="NE24" s="37"/>
      <c r="NF24" s="35"/>
      <c r="NG24" s="36"/>
      <c r="NH24" s="36"/>
      <c r="NI24" s="36"/>
      <c r="NJ24" s="36"/>
      <c r="NK24" s="36"/>
      <c r="NL24" s="37"/>
    </row>
    <row r="25" spans="1:376" ht="30" customHeight="1">
      <c r="A25" s="247"/>
      <c r="B25" s="191" t="s">
        <v>56</v>
      </c>
      <c r="C25" s="191"/>
      <c r="D25" s="191"/>
      <c r="E25" s="13" t="s">
        <v>0</v>
      </c>
      <c r="F25" s="31"/>
      <c r="G25" s="32"/>
      <c r="H25" s="32"/>
      <c r="I25" s="32"/>
      <c r="J25" s="32"/>
      <c r="K25" s="32"/>
      <c r="L25" s="33"/>
      <c r="M25" s="31"/>
      <c r="N25" s="32"/>
      <c r="O25" s="32"/>
      <c r="P25" s="32"/>
      <c r="Q25" s="32"/>
      <c r="R25" s="32"/>
      <c r="S25" s="33"/>
      <c r="T25" s="31"/>
      <c r="U25" s="32"/>
      <c r="V25" s="32"/>
      <c r="W25" s="32"/>
      <c r="X25" s="32"/>
      <c r="Y25" s="32"/>
      <c r="Z25" s="33"/>
      <c r="AA25" s="31"/>
      <c r="AB25" s="32"/>
      <c r="AC25" s="32"/>
      <c r="AD25" s="32"/>
      <c r="AE25" s="32"/>
      <c r="AF25" s="32"/>
      <c r="AG25" s="33"/>
      <c r="AH25" s="31"/>
      <c r="AI25" s="32"/>
      <c r="AJ25" s="32"/>
      <c r="AK25" s="32"/>
      <c r="AL25" s="32"/>
      <c r="AM25" s="32"/>
      <c r="AN25" s="33"/>
      <c r="AO25" s="34"/>
      <c r="AP25" s="32"/>
      <c r="AQ25" s="32"/>
      <c r="AR25" s="32"/>
      <c r="AS25" s="32"/>
      <c r="AT25" s="32"/>
      <c r="AU25" s="33"/>
      <c r="AV25" s="31"/>
      <c r="AW25" s="32"/>
      <c r="AX25" s="32"/>
      <c r="AY25" s="32"/>
      <c r="AZ25" s="32"/>
      <c r="BA25" s="32"/>
      <c r="BB25" s="33"/>
      <c r="BC25" s="31"/>
      <c r="BD25" s="32"/>
      <c r="BE25" s="32"/>
      <c r="BF25" s="32"/>
      <c r="BG25" s="32"/>
      <c r="BH25" s="32"/>
      <c r="BI25" s="33"/>
      <c r="BJ25" s="31"/>
      <c r="BK25" s="32"/>
      <c r="BL25" s="32"/>
      <c r="BM25" s="32"/>
      <c r="BN25" s="32"/>
      <c r="BO25" s="32"/>
      <c r="BP25" s="33"/>
      <c r="BQ25" s="31"/>
      <c r="BR25" s="32"/>
      <c r="BS25" s="32"/>
      <c r="BT25" s="32"/>
      <c r="BU25" s="32"/>
      <c r="BV25" s="32"/>
      <c r="BW25" s="33"/>
      <c r="BX25" s="31"/>
      <c r="BY25" s="32"/>
      <c r="BZ25" s="32"/>
      <c r="CA25" s="32"/>
      <c r="CB25" s="32"/>
      <c r="CC25" s="32"/>
      <c r="CD25" s="33"/>
      <c r="CE25" s="31"/>
      <c r="CF25" s="32"/>
      <c r="CG25" s="32"/>
      <c r="CH25" s="32"/>
      <c r="CI25" s="32"/>
      <c r="CJ25" s="32"/>
      <c r="CK25" s="33"/>
      <c r="CL25" s="31"/>
      <c r="CM25" s="32"/>
      <c r="CN25" s="32"/>
      <c r="CO25" s="32"/>
      <c r="CP25" s="32"/>
      <c r="CQ25" s="32"/>
      <c r="CR25" s="33"/>
      <c r="CS25" s="31"/>
      <c r="CT25" s="32"/>
      <c r="CU25" s="32"/>
      <c r="CV25" s="32"/>
      <c r="CW25" s="32"/>
      <c r="CX25" s="32"/>
      <c r="CY25" s="33"/>
      <c r="CZ25" s="31"/>
      <c r="DA25" s="32"/>
      <c r="DB25" s="32"/>
      <c r="DC25" s="32"/>
      <c r="DD25" s="32"/>
      <c r="DE25" s="32"/>
      <c r="DF25" s="33"/>
      <c r="DG25" s="31"/>
      <c r="DH25" s="32"/>
      <c r="DI25" s="32"/>
      <c r="DJ25" s="32"/>
      <c r="DK25" s="32"/>
      <c r="DL25" s="32"/>
      <c r="DM25" s="33"/>
      <c r="DN25" s="31"/>
      <c r="DO25" s="32"/>
      <c r="DP25" s="32"/>
      <c r="DQ25" s="32"/>
      <c r="DR25" s="32"/>
      <c r="DS25" s="32"/>
      <c r="DT25" s="33"/>
      <c r="DU25" s="31"/>
      <c r="DV25" s="32"/>
      <c r="DW25" s="32"/>
      <c r="DX25" s="32"/>
      <c r="DY25" s="32"/>
      <c r="DZ25" s="32"/>
      <c r="EA25" s="33"/>
      <c r="EB25" s="31"/>
      <c r="EC25" s="32"/>
      <c r="ED25" s="32"/>
      <c r="EE25" s="32"/>
      <c r="EF25" s="32"/>
      <c r="EG25" s="32"/>
      <c r="EH25" s="33"/>
      <c r="EI25" s="31"/>
      <c r="EJ25" s="32"/>
      <c r="EK25" s="32"/>
      <c r="EL25" s="32"/>
      <c r="EM25" s="32"/>
      <c r="EN25" s="32"/>
      <c r="EO25" s="33"/>
      <c r="EP25" s="31"/>
      <c r="EQ25" s="32"/>
      <c r="ER25" s="32"/>
      <c r="ES25" s="32"/>
      <c r="ET25" s="32"/>
      <c r="EU25" s="32"/>
      <c r="EV25" s="33"/>
      <c r="EW25" s="31"/>
      <c r="EX25" s="32"/>
      <c r="EY25" s="32"/>
      <c r="EZ25" s="32"/>
      <c r="FA25" s="32"/>
      <c r="FB25" s="32"/>
      <c r="FC25" s="33"/>
      <c r="FD25" s="31"/>
      <c r="FE25" s="32"/>
      <c r="FF25" s="32"/>
      <c r="FG25" s="32"/>
      <c r="FH25" s="32"/>
      <c r="FI25" s="32"/>
      <c r="FJ25" s="33"/>
      <c r="FK25" s="31"/>
      <c r="FL25" s="32"/>
      <c r="FM25" s="32"/>
      <c r="FN25" s="32"/>
      <c r="FO25" s="32"/>
      <c r="FP25" s="32"/>
      <c r="FQ25" s="33"/>
      <c r="FR25" s="31"/>
      <c r="FS25" s="32"/>
      <c r="FT25" s="32"/>
      <c r="FU25" s="32"/>
      <c r="FV25" s="32"/>
      <c r="FW25" s="32"/>
      <c r="FX25" s="33"/>
      <c r="FY25" s="31"/>
      <c r="FZ25" s="32"/>
      <c r="GA25" s="32"/>
      <c r="GB25" s="32"/>
      <c r="GC25" s="32"/>
      <c r="GD25" s="32"/>
      <c r="GE25" s="33"/>
      <c r="GF25" s="31"/>
      <c r="GG25" s="32"/>
      <c r="GH25" s="32"/>
      <c r="GI25" s="32"/>
      <c r="GJ25" s="32"/>
      <c r="GK25" s="32"/>
      <c r="GL25" s="33"/>
      <c r="GM25" s="31"/>
      <c r="GN25" s="32"/>
      <c r="GO25" s="32"/>
      <c r="GP25" s="32"/>
      <c r="GQ25" s="32"/>
      <c r="GR25" s="32"/>
      <c r="GS25" s="33"/>
      <c r="GT25" s="31"/>
      <c r="GU25" s="32"/>
      <c r="GV25" s="32"/>
      <c r="GW25" s="32"/>
      <c r="GX25" s="32"/>
      <c r="GY25" s="32"/>
      <c r="GZ25" s="33"/>
      <c r="HA25" s="31"/>
      <c r="HB25" s="32"/>
      <c r="HC25" s="32"/>
      <c r="HD25" s="32"/>
      <c r="HE25" s="32"/>
      <c r="HF25" s="32"/>
      <c r="HG25" s="33"/>
      <c r="HH25" s="31"/>
      <c r="HI25" s="32"/>
      <c r="HJ25" s="32"/>
      <c r="HK25" s="32"/>
      <c r="HL25" s="32"/>
      <c r="HM25" s="32"/>
      <c r="HN25" s="33"/>
      <c r="HO25" s="31"/>
      <c r="HP25" s="32"/>
      <c r="HQ25" s="32"/>
      <c r="HR25" s="32"/>
      <c r="HS25" s="32"/>
      <c r="HT25" s="32"/>
      <c r="HU25" s="33"/>
      <c r="HV25" s="31"/>
      <c r="HW25" s="32"/>
      <c r="HX25" s="32"/>
      <c r="HY25" s="32"/>
      <c r="HZ25" s="32"/>
      <c r="IA25" s="32"/>
      <c r="IB25" s="33"/>
      <c r="IC25" s="31"/>
      <c r="ID25" s="32"/>
      <c r="IE25" s="32"/>
      <c r="IF25" s="32"/>
      <c r="IG25" s="32"/>
      <c r="IH25" s="32"/>
      <c r="II25" s="33"/>
      <c r="IJ25" s="31"/>
      <c r="IK25" s="32"/>
      <c r="IL25" s="32"/>
      <c r="IM25" s="32"/>
      <c r="IN25" s="32"/>
      <c r="IO25" s="32"/>
      <c r="IP25" s="33"/>
      <c r="IQ25" s="31"/>
      <c r="IR25" s="32"/>
      <c r="IS25" s="32"/>
      <c r="IT25" s="32"/>
      <c r="IU25" s="32"/>
      <c r="IV25" s="32"/>
      <c r="IW25" s="33"/>
      <c r="IX25" s="31"/>
      <c r="IY25" s="32"/>
      <c r="IZ25" s="32"/>
      <c r="JA25" s="32"/>
      <c r="JB25" s="32"/>
      <c r="JC25" s="32"/>
      <c r="JD25" s="33"/>
      <c r="JE25" s="31"/>
      <c r="JF25" s="32"/>
      <c r="JG25" s="32"/>
      <c r="JH25" s="32"/>
      <c r="JI25" s="32"/>
      <c r="JJ25" s="32"/>
      <c r="JK25" s="33"/>
      <c r="JL25" s="31"/>
      <c r="JM25" s="32"/>
      <c r="JN25" s="32"/>
      <c r="JO25" s="32"/>
      <c r="JP25" s="32"/>
      <c r="JQ25" s="32"/>
      <c r="JR25" s="33"/>
      <c r="JS25" s="31"/>
      <c r="JT25" s="32"/>
      <c r="JU25" s="32"/>
      <c r="JV25" s="32"/>
      <c r="JW25" s="32"/>
      <c r="JX25" s="32"/>
      <c r="JY25" s="33"/>
      <c r="JZ25" s="31"/>
      <c r="KA25" s="32"/>
      <c r="KB25" s="32"/>
      <c r="KC25" s="32"/>
      <c r="KD25" s="32"/>
      <c r="KE25" s="32"/>
      <c r="KF25" s="33"/>
      <c r="KG25" s="31"/>
      <c r="KH25" s="32"/>
      <c r="KI25" s="32"/>
      <c r="KJ25" s="32"/>
      <c r="KK25" s="32"/>
      <c r="KL25" s="32"/>
      <c r="KM25" s="33"/>
      <c r="KN25" s="31"/>
      <c r="KO25" s="32"/>
      <c r="KP25" s="32"/>
      <c r="KQ25" s="32"/>
      <c r="KR25" s="32"/>
      <c r="KS25" s="32"/>
      <c r="KT25" s="33"/>
      <c r="KU25" s="31"/>
      <c r="KV25" s="32"/>
      <c r="KW25" s="32"/>
      <c r="KX25" s="32"/>
      <c r="KY25" s="32"/>
      <c r="KZ25" s="32"/>
      <c r="LA25" s="33"/>
      <c r="LB25" s="31"/>
      <c r="LC25" s="32"/>
      <c r="LD25" s="32"/>
      <c r="LE25" s="32"/>
      <c r="LF25" s="32"/>
      <c r="LG25" s="32"/>
      <c r="LH25" s="33"/>
      <c r="LI25" s="31"/>
      <c r="LJ25" s="32"/>
      <c r="LK25" s="32"/>
      <c r="LL25" s="32"/>
      <c r="LM25" s="32"/>
      <c r="LN25" s="32"/>
      <c r="LO25" s="33"/>
      <c r="LP25" s="31"/>
      <c r="LQ25" s="32"/>
      <c r="LR25" s="32"/>
      <c r="LS25" s="32"/>
      <c r="LT25" s="32"/>
      <c r="LU25" s="32"/>
      <c r="LV25" s="33"/>
      <c r="LW25" s="31"/>
      <c r="LX25" s="32"/>
      <c r="LY25" s="32"/>
      <c r="LZ25" s="32"/>
      <c r="MA25" s="32"/>
      <c r="MB25" s="32"/>
      <c r="MC25" s="33"/>
      <c r="MD25" s="31"/>
      <c r="ME25" s="32"/>
      <c r="MF25" s="32"/>
      <c r="MG25" s="32"/>
      <c r="MH25" s="32"/>
      <c r="MI25" s="32"/>
      <c r="MJ25" s="33"/>
      <c r="MK25" s="31"/>
      <c r="ML25" s="32"/>
      <c r="MM25" s="32"/>
      <c r="MN25" s="32"/>
      <c r="MO25" s="32"/>
      <c r="MP25" s="32"/>
      <c r="MQ25" s="33"/>
      <c r="MR25" s="31"/>
      <c r="MS25" s="32"/>
      <c r="MT25" s="32"/>
      <c r="MU25" s="32"/>
      <c r="MV25" s="32"/>
      <c r="MW25" s="32"/>
      <c r="MX25" s="33"/>
      <c r="MY25" s="31"/>
      <c r="MZ25" s="32"/>
      <c r="NA25" s="32"/>
      <c r="NB25" s="32"/>
      <c r="NC25" s="32"/>
      <c r="ND25" s="32"/>
      <c r="NE25" s="33"/>
      <c r="NF25" s="31"/>
      <c r="NG25" s="32"/>
      <c r="NH25" s="32"/>
      <c r="NI25" s="32"/>
      <c r="NJ25" s="32"/>
      <c r="NK25" s="32"/>
      <c r="NL25" s="33"/>
    </row>
    <row r="26" spans="1:376" ht="30" customHeight="1">
      <c r="A26" s="247"/>
      <c r="B26" s="191"/>
      <c r="C26" s="191"/>
      <c r="D26" s="191"/>
      <c r="E26" s="12" t="s">
        <v>1</v>
      </c>
      <c r="F26" s="35"/>
      <c r="G26" s="36"/>
      <c r="H26" s="36"/>
      <c r="I26" s="36"/>
      <c r="J26" s="36"/>
      <c r="K26" s="36"/>
      <c r="L26" s="37"/>
      <c r="M26" s="35"/>
      <c r="N26" s="36"/>
      <c r="O26" s="36"/>
      <c r="P26" s="36"/>
      <c r="Q26" s="36"/>
      <c r="R26" s="36"/>
      <c r="S26" s="37"/>
      <c r="T26" s="35"/>
      <c r="U26" s="36"/>
      <c r="V26" s="36"/>
      <c r="W26" s="36"/>
      <c r="X26" s="36"/>
      <c r="Y26" s="36"/>
      <c r="Z26" s="37"/>
      <c r="AA26" s="35"/>
      <c r="AB26" s="36"/>
      <c r="AC26" s="36"/>
      <c r="AD26" s="36"/>
      <c r="AE26" s="36"/>
      <c r="AF26" s="36"/>
      <c r="AG26" s="37"/>
      <c r="AH26" s="35"/>
      <c r="AI26" s="36"/>
      <c r="AJ26" s="36"/>
      <c r="AK26" s="36"/>
      <c r="AL26" s="36"/>
      <c r="AM26" s="36"/>
      <c r="AN26" s="37"/>
      <c r="AO26" s="38"/>
      <c r="AP26" s="36"/>
      <c r="AQ26" s="36"/>
      <c r="AR26" s="36"/>
      <c r="AS26" s="36"/>
      <c r="AT26" s="36"/>
      <c r="AU26" s="37"/>
      <c r="AV26" s="35"/>
      <c r="AW26" s="36"/>
      <c r="AX26" s="36"/>
      <c r="AY26" s="36"/>
      <c r="AZ26" s="36"/>
      <c r="BA26" s="36"/>
      <c r="BB26" s="37"/>
      <c r="BC26" s="35"/>
      <c r="BD26" s="36"/>
      <c r="BE26" s="36"/>
      <c r="BF26" s="36"/>
      <c r="BG26" s="36"/>
      <c r="BH26" s="36"/>
      <c r="BI26" s="37"/>
      <c r="BJ26" s="35"/>
      <c r="BK26" s="36"/>
      <c r="BL26" s="36"/>
      <c r="BM26" s="36"/>
      <c r="BN26" s="36"/>
      <c r="BO26" s="36"/>
      <c r="BP26" s="37"/>
      <c r="BQ26" s="35"/>
      <c r="BR26" s="36"/>
      <c r="BS26" s="36"/>
      <c r="BT26" s="36"/>
      <c r="BU26" s="36"/>
      <c r="BV26" s="36"/>
      <c r="BW26" s="37"/>
      <c r="BX26" s="35"/>
      <c r="BY26" s="36"/>
      <c r="BZ26" s="36"/>
      <c r="CA26" s="36"/>
      <c r="CB26" s="36"/>
      <c r="CC26" s="36"/>
      <c r="CD26" s="37"/>
      <c r="CE26" s="35"/>
      <c r="CF26" s="36"/>
      <c r="CG26" s="36"/>
      <c r="CH26" s="36"/>
      <c r="CI26" s="36"/>
      <c r="CJ26" s="36"/>
      <c r="CK26" s="37"/>
      <c r="CL26" s="35"/>
      <c r="CM26" s="36"/>
      <c r="CN26" s="36"/>
      <c r="CO26" s="36"/>
      <c r="CP26" s="36"/>
      <c r="CQ26" s="36"/>
      <c r="CR26" s="37"/>
      <c r="CS26" s="35"/>
      <c r="CT26" s="36"/>
      <c r="CU26" s="36"/>
      <c r="CV26" s="36"/>
      <c r="CW26" s="36"/>
      <c r="CX26" s="36"/>
      <c r="CY26" s="37"/>
      <c r="CZ26" s="35"/>
      <c r="DA26" s="36"/>
      <c r="DB26" s="36"/>
      <c r="DC26" s="36"/>
      <c r="DD26" s="36"/>
      <c r="DE26" s="36"/>
      <c r="DF26" s="37"/>
      <c r="DG26" s="35"/>
      <c r="DH26" s="36"/>
      <c r="DI26" s="36"/>
      <c r="DJ26" s="36"/>
      <c r="DK26" s="36"/>
      <c r="DL26" s="36"/>
      <c r="DM26" s="37"/>
      <c r="DN26" s="35"/>
      <c r="DO26" s="36"/>
      <c r="DP26" s="36"/>
      <c r="DQ26" s="36"/>
      <c r="DR26" s="36"/>
      <c r="DS26" s="36"/>
      <c r="DT26" s="37"/>
      <c r="DU26" s="35"/>
      <c r="DV26" s="36"/>
      <c r="DW26" s="36"/>
      <c r="DX26" s="36"/>
      <c r="DY26" s="36"/>
      <c r="DZ26" s="36"/>
      <c r="EA26" s="37"/>
      <c r="EB26" s="35"/>
      <c r="EC26" s="36"/>
      <c r="ED26" s="36"/>
      <c r="EE26" s="36"/>
      <c r="EF26" s="36"/>
      <c r="EG26" s="36"/>
      <c r="EH26" s="37"/>
      <c r="EI26" s="35"/>
      <c r="EJ26" s="36"/>
      <c r="EK26" s="36"/>
      <c r="EL26" s="36"/>
      <c r="EM26" s="36"/>
      <c r="EN26" s="36"/>
      <c r="EO26" s="37"/>
      <c r="EP26" s="35"/>
      <c r="EQ26" s="36"/>
      <c r="ER26" s="36"/>
      <c r="ES26" s="36"/>
      <c r="ET26" s="36"/>
      <c r="EU26" s="36"/>
      <c r="EV26" s="37"/>
      <c r="EW26" s="35"/>
      <c r="EX26" s="36"/>
      <c r="EY26" s="36"/>
      <c r="EZ26" s="36"/>
      <c r="FA26" s="36"/>
      <c r="FB26" s="36"/>
      <c r="FC26" s="37"/>
      <c r="FD26" s="35"/>
      <c r="FE26" s="36"/>
      <c r="FF26" s="36"/>
      <c r="FG26" s="36"/>
      <c r="FH26" s="36"/>
      <c r="FI26" s="36"/>
      <c r="FJ26" s="37"/>
      <c r="FK26" s="35"/>
      <c r="FL26" s="36"/>
      <c r="FM26" s="36"/>
      <c r="FN26" s="36"/>
      <c r="FO26" s="36"/>
      <c r="FP26" s="36"/>
      <c r="FQ26" s="37"/>
      <c r="FR26" s="35"/>
      <c r="FS26" s="36"/>
      <c r="FT26" s="36"/>
      <c r="FU26" s="36"/>
      <c r="FV26" s="36"/>
      <c r="FW26" s="36"/>
      <c r="FX26" s="37"/>
      <c r="FY26" s="35"/>
      <c r="FZ26" s="36"/>
      <c r="GA26" s="36"/>
      <c r="GB26" s="36"/>
      <c r="GC26" s="36"/>
      <c r="GD26" s="36"/>
      <c r="GE26" s="37"/>
      <c r="GF26" s="35"/>
      <c r="GG26" s="36"/>
      <c r="GH26" s="36"/>
      <c r="GI26" s="36"/>
      <c r="GJ26" s="36"/>
      <c r="GK26" s="36"/>
      <c r="GL26" s="37"/>
      <c r="GM26" s="35"/>
      <c r="GN26" s="36"/>
      <c r="GO26" s="36"/>
      <c r="GP26" s="36"/>
      <c r="GQ26" s="36"/>
      <c r="GR26" s="36"/>
      <c r="GS26" s="37"/>
      <c r="GT26" s="35"/>
      <c r="GU26" s="36"/>
      <c r="GV26" s="36"/>
      <c r="GW26" s="36"/>
      <c r="GX26" s="36"/>
      <c r="GY26" s="36"/>
      <c r="GZ26" s="37"/>
      <c r="HA26" s="35"/>
      <c r="HB26" s="36"/>
      <c r="HC26" s="36"/>
      <c r="HD26" s="36"/>
      <c r="HE26" s="36"/>
      <c r="HF26" s="36"/>
      <c r="HG26" s="37"/>
      <c r="HH26" s="35"/>
      <c r="HI26" s="36"/>
      <c r="HJ26" s="36"/>
      <c r="HK26" s="36"/>
      <c r="HL26" s="36"/>
      <c r="HM26" s="36"/>
      <c r="HN26" s="37"/>
      <c r="HO26" s="35"/>
      <c r="HP26" s="36"/>
      <c r="HQ26" s="36"/>
      <c r="HR26" s="36"/>
      <c r="HS26" s="36"/>
      <c r="HT26" s="36"/>
      <c r="HU26" s="37"/>
      <c r="HV26" s="35"/>
      <c r="HW26" s="36"/>
      <c r="HX26" s="36"/>
      <c r="HY26" s="36"/>
      <c r="HZ26" s="36"/>
      <c r="IA26" s="36"/>
      <c r="IB26" s="37"/>
      <c r="IC26" s="35"/>
      <c r="ID26" s="36"/>
      <c r="IE26" s="36"/>
      <c r="IF26" s="36"/>
      <c r="IG26" s="36"/>
      <c r="IH26" s="36"/>
      <c r="II26" s="37"/>
      <c r="IJ26" s="35"/>
      <c r="IK26" s="36"/>
      <c r="IL26" s="36"/>
      <c r="IM26" s="36"/>
      <c r="IN26" s="36"/>
      <c r="IO26" s="36"/>
      <c r="IP26" s="37"/>
      <c r="IQ26" s="35"/>
      <c r="IR26" s="36"/>
      <c r="IS26" s="36"/>
      <c r="IT26" s="36"/>
      <c r="IU26" s="36"/>
      <c r="IV26" s="36"/>
      <c r="IW26" s="37"/>
      <c r="IX26" s="35"/>
      <c r="IY26" s="36"/>
      <c r="IZ26" s="36"/>
      <c r="JA26" s="36"/>
      <c r="JB26" s="36"/>
      <c r="JC26" s="36"/>
      <c r="JD26" s="37"/>
      <c r="JE26" s="35"/>
      <c r="JF26" s="36"/>
      <c r="JG26" s="36"/>
      <c r="JH26" s="36"/>
      <c r="JI26" s="36"/>
      <c r="JJ26" s="36"/>
      <c r="JK26" s="37"/>
      <c r="JL26" s="35"/>
      <c r="JM26" s="36"/>
      <c r="JN26" s="36"/>
      <c r="JO26" s="36"/>
      <c r="JP26" s="36"/>
      <c r="JQ26" s="36"/>
      <c r="JR26" s="37"/>
      <c r="JS26" s="35"/>
      <c r="JT26" s="36"/>
      <c r="JU26" s="36"/>
      <c r="JV26" s="36"/>
      <c r="JW26" s="36"/>
      <c r="JX26" s="36"/>
      <c r="JY26" s="37"/>
      <c r="JZ26" s="35"/>
      <c r="KA26" s="36"/>
      <c r="KB26" s="36"/>
      <c r="KC26" s="36"/>
      <c r="KD26" s="36"/>
      <c r="KE26" s="36"/>
      <c r="KF26" s="37"/>
      <c r="KG26" s="35"/>
      <c r="KH26" s="36"/>
      <c r="KI26" s="36"/>
      <c r="KJ26" s="36"/>
      <c r="KK26" s="36"/>
      <c r="KL26" s="36"/>
      <c r="KM26" s="37"/>
      <c r="KN26" s="35"/>
      <c r="KO26" s="36"/>
      <c r="KP26" s="36"/>
      <c r="KQ26" s="36"/>
      <c r="KR26" s="36"/>
      <c r="KS26" s="36"/>
      <c r="KT26" s="37"/>
      <c r="KU26" s="35"/>
      <c r="KV26" s="36"/>
      <c r="KW26" s="36"/>
      <c r="KX26" s="36"/>
      <c r="KY26" s="36"/>
      <c r="KZ26" s="36"/>
      <c r="LA26" s="37"/>
      <c r="LB26" s="35"/>
      <c r="LC26" s="36"/>
      <c r="LD26" s="36"/>
      <c r="LE26" s="36"/>
      <c r="LF26" s="36"/>
      <c r="LG26" s="36"/>
      <c r="LH26" s="37"/>
      <c r="LI26" s="35"/>
      <c r="LJ26" s="36"/>
      <c r="LK26" s="36"/>
      <c r="LL26" s="36"/>
      <c r="LM26" s="36"/>
      <c r="LN26" s="36"/>
      <c r="LO26" s="37"/>
      <c r="LP26" s="35"/>
      <c r="LQ26" s="36"/>
      <c r="LR26" s="36"/>
      <c r="LS26" s="36"/>
      <c r="LT26" s="36"/>
      <c r="LU26" s="36"/>
      <c r="LV26" s="37"/>
      <c r="LW26" s="35"/>
      <c r="LX26" s="36"/>
      <c r="LY26" s="36"/>
      <c r="LZ26" s="36"/>
      <c r="MA26" s="36"/>
      <c r="MB26" s="36"/>
      <c r="MC26" s="37"/>
      <c r="MD26" s="35"/>
      <c r="ME26" s="36"/>
      <c r="MF26" s="36"/>
      <c r="MG26" s="36"/>
      <c r="MH26" s="36"/>
      <c r="MI26" s="36"/>
      <c r="MJ26" s="37"/>
      <c r="MK26" s="35"/>
      <c r="ML26" s="36"/>
      <c r="MM26" s="36"/>
      <c r="MN26" s="36"/>
      <c r="MO26" s="36"/>
      <c r="MP26" s="36"/>
      <c r="MQ26" s="37"/>
      <c r="MR26" s="35"/>
      <c r="MS26" s="36"/>
      <c r="MT26" s="36"/>
      <c r="MU26" s="36"/>
      <c r="MV26" s="36"/>
      <c r="MW26" s="36"/>
      <c r="MX26" s="37"/>
      <c r="MY26" s="35"/>
      <c r="MZ26" s="36"/>
      <c r="NA26" s="36"/>
      <c r="NB26" s="36"/>
      <c r="NC26" s="36"/>
      <c r="ND26" s="36"/>
      <c r="NE26" s="37"/>
      <c r="NF26" s="35"/>
      <c r="NG26" s="36"/>
      <c r="NH26" s="36"/>
      <c r="NI26" s="36"/>
      <c r="NJ26" s="36"/>
      <c r="NK26" s="36"/>
      <c r="NL26" s="37"/>
    </row>
    <row r="27" spans="1:376" ht="30" customHeight="1">
      <c r="A27" s="247"/>
      <c r="B27" s="191"/>
      <c r="C27" s="191"/>
      <c r="D27" s="191"/>
      <c r="E27" s="13" t="s">
        <v>0</v>
      </c>
      <c r="F27" s="31"/>
      <c r="G27" s="32"/>
      <c r="H27" s="32"/>
      <c r="I27" s="32"/>
      <c r="J27" s="32"/>
      <c r="K27" s="32"/>
      <c r="L27" s="33"/>
      <c r="M27" s="31"/>
      <c r="N27" s="32"/>
      <c r="O27" s="32"/>
      <c r="P27" s="32"/>
      <c r="Q27" s="32"/>
      <c r="R27" s="32"/>
      <c r="S27" s="33"/>
      <c r="T27" s="31"/>
      <c r="U27" s="32"/>
      <c r="V27" s="32"/>
      <c r="W27" s="32"/>
      <c r="X27" s="32"/>
      <c r="Y27" s="32"/>
      <c r="Z27" s="33"/>
      <c r="AA27" s="31"/>
      <c r="AB27" s="32"/>
      <c r="AC27" s="32"/>
      <c r="AD27" s="32"/>
      <c r="AE27" s="32"/>
      <c r="AF27" s="32"/>
      <c r="AG27" s="33"/>
      <c r="AH27" s="31"/>
      <c r="AI27" s="32"/>
      <c r="AJ27" s="32"/>
      <c r="AK27" s="32"/>
      <c r="AL27" s="32"/>
      <c r="AM27" s="32"/>
      <c r="AN27" s="33"/>
      <c r="AO27" s="34"/>
      <c r="AP27" s="32"/>
      <c r="AQ27" s="32"/>
      <c r="AR27" s="32"/>
      <c r="AS27" s="32"/>
      <c r="AT27" s="32"/>
      <c r="AU27" s="33"/>
      <c r="AV27" s="31"/>
      <c r="AW27" s="32"/>
      <c r="AX27" s="32"/>
      <c r="AY27" s="32"/>
      <c r="AZ27" s="32"/>
      <c r="BA27" s="32"/>
      <c r="BB27" s="33"/>
      <c r="BC27" s="31"/>
      <c r="BD27" s="32"/>
      <c r="BE27" s="32"/>
      <c r="BF27" s="32"/>
      <c r="BG27" s="32"/>
      <c r="BH27" s="32"/>
      <c r="BI27" s="33"/>
      <c r="BJ27" s="31"/>
      <c r="BK27" s="32"/>
      <c r="BL27" s="32"/>
      <c r="BM27" s="32"/>
      <c r="BN27" s="32"/>
      <c r="BO27" s="32"/>
      <c r="BP27" s="33"/>
      <c r="BQ27" s="31"/>
      <c r="BR27" s="32"/>
      <c r="BS27" s="32"/>
      <c r="BT27" s="32"/>
      <c r="BU27" s="32"/>
      <c r="BV27" s="32"/>
      <c r="BW27" s="33"/>
      <c r="BX27" s="31"/>
      <c r="BY27" s="32"/>
      <c r="BZ27" s="32"/>
      <c r="CA27" s="32"/>
      <c r="CB27" s="32"/>
      <c r="CC27" s="32"/>
      <c r="CD27" s="33"/>
      <c r="CE27" s="31"/>
      <c r="CF27" s="32"/>
      <c r="CG27" s="32"/>
      <c r="CH27" s="32"/>
      <c r="CI27" s="32"/>
      <c r="CJ27" s="32"/>
      <c r="CK27" s="33"/>
      <c r="CL27" s="31"/>
      <c r="CM27" s="32"/>
      <c r="CN27" s="32"/>
      <c r="CO27" s="32"/>
      <c r="CP27" s="32"/>
      <c r="CQ27" s="32"/>
      <c r="CR27" s="33"/>
      <c r="CS27" s="31"/>
      <c r="CT27" s="32"/>
      <c r="CU27" s="32"/>
      <c r="CV27" s="32"/>
      <c r="CW27" s="32"/>
      <c r="CX27" s="32"/>
      <c r="CY27" s="33"/>
      <c r="CZ27" s="31"/>
      <c r="DA27" s="32"/>
      <c r="DB27" s="32"/>
      <c r="DC27" s="32"/>
      <c r="DD27" s="32"/>
      <c r="DE27" s="32"/>
      <c r="DF27" s="33"/>
      <c r="DG27" s="31"/>
      <c r="DH27" s="32"/>
      <c r="DI27" s="32"/>
      <c r="DJ27" s="32"/>
      <c r="DK27" s="32"/>
      <c r="DL27" s="32"/>
      <c r="DM27" s="33"/>
      <c r="DN27" s="31"/>
      <c r="DO27" s="32"/>
      <c r="DP27" s="32"/>
      <c r="DQ27" s="32"/>
      <c r="DR27" s="32"/>
      <c r="DS27" s="32"/>
      <c r="DT27" s="33"/>
      <c r="DU27" s="31"/>
      <c r="DV27" s="32"/>
      <c r="DW27" s="32"/>
      <c r="DX27" s="32"/>
      <c r="DY27" s="32"/>
      <c r="DZ27" s="32"/>
      <c r="EA27" s="33"/>
      <c r="EB27" s="31"/>
      <c r="EC27" s="32"/>
      <c r="ED27" s="32"/>
      <c r="EE27" s="32"/>
      <c r="EF27" s="32"/>
      <c r="EG27" s="32"/>
      <c r="EH27" s="33"/>
      <c r="EI27" s="31"/>
      <c r="EJ27" s="32"/>
      <c r="EK27" s="32"/>
      <c r="EL27" s="32"/>
      <c r="EM27" s="32"/>
      <c r="EN27" s="32"/>
      <c r="EO27" s="33"/>
      <c r="EP27" s="31"/>
      <c r="EQ27" s="32"/>
      <c r="ER27" s="32"/>
      <c r="ES27" s="32"/>
      <c r="ET27" s="32"/>
      <c r="EU27" s="32"/>
      <c r="EV27" s="33"/>
      <c r="EW27" s="31"/>
      <c r="EX27" s="32"/>
      <c r="EY27" s="32"/>
      <c r="EZ27" s="32"/>
      <c r="FA27" s="32"/>
      <c r="FB27" s="32"/>
      <c r="FC27" s="33"/>
      <c r="FD27" s="31"/>
      <c r="FE27" s="32"/>
      <c r="FF27" s="32"/>
      <c r="FG27" s="32"/>
      <c r="FH27" s="32"/>
      <c r="FI27" s="32"/>
      <c r="FJ27" s="33"/>
      <c r="FK27" s="31"/>
      <c r="FL27" s="32"/>
      <c r="FM27" s="32"/>
      <c r="FN27" s="32"/>
      <c r="FO27" s="32"/>
      <c r="FP27" s="32"/>
      <c r="FQ27" s="33"/>
      <c r="FR27" s="31"/>
      <c r="FS27" s="32"/>
      <c r="FT27" s="32"/>
      <c r="FU27" s="32"/>
      <c r="FV27" s="32"/>
      <c r="FW27" s="32"/>
      <c r="FX27" s="33"/>
      <c r="FY27" s="31"/>
      <c r="FZ27" s="32"/>
      <c r="GA27" s="32"/>
      <c r="GB27" s="32"/>
      <c r="GC27" s="32"/>
      <c r="GD27" s="32"/>
      <c r="GE27" s="33"/>
      <c r="GF27" s="31"/>
      <c r="GG27" s="32"/>
      <c r="GH27" s="32"/>
      <c r="GI27" s="32"/>
      <c r="GJ27" s="32"/>
      <c r="GK27" s="32"/>
      <c r="GL27" s="33"/>
      <c r="GM27" s="31"/>
      <c r="GN27" s="32"/>
      <c r="GO27" s="32"/>
      <c r="GP27" s="32"/>
      <c r="GQ27" s="32"/>
      <c r="GR27" s="32"/>
      <c r="GS27" s="33"/>
      <c r="GT27" s="31"/>
      <c r="GU27" s="32"/>
      <c r="GV27" s="32"/>
      <c r="GW27" s="32"/>
      <c r="GX27" s="32"/>
      <c r="GY27" s="32"/>
      <c r="GZ27" s="33"/>
      <c r="HA27" s="31"/>
      <c r="HB27" s="32"/>
      <c r="HC27" s="32"/>
      <c r="HD27" s="32"/>
      <c r="HE27" s="32"/>
      <c r="HF27" s="32"/>
      <c r="HG27" s="33"/>
      <c r="HH27" s="31"/>
      <c r="HI27" s="32"/>
      <c r="HJ27" s="32"/>
      <c r="HK27" s="32"/>
      <c r="HL27" s="32"/>
      <c r="HM27" s="32"/>
      <c r="HN27" s="33"/>
      <c r="HO27" s="31"/>
      <c r="HP27" s="32"/>
      <c r="HQ27" s="32"/>
      <c r="HR27" s="32"/>
      <c r="HS27" s="32"/>
      <c r="HT27" s="32"/>
      <c r="HU27" s="33"/>
      <c r="HV27" s="31"/>
      <c r="HW27" s="32"/>
      <c r="HX27" s="32"/>
      <c r="HY27" s="32"/>
      <c r="HZ27" s="32"/>
      <c r="IA27" s="32"/>
      <c r="IB27" s="33"/>
      <c r="IC27" s="31"/>
      <c r="ID27" s="32"/>
      <c r="IE27" s="32"/>
      <c r="IF27" s="32"/>
      <c r="IG27" s="32"/>
      <c r="IH27" s="32"/>
      <c r="II27" s="33"/>
      <c r="IJ27" s="31"/>
      <c r="IK27" s="32"/>
      <c r="IL27" s="32"/>
      <c r="IM27" s="32"/>
      <c r="IN27" s="32"/>
      <c r="IO27" s="32"/>
      <c r="IP27" s="33"/>
      <c r="IQ27" s="31"/>
      <c r="IR27" s="32"/>
      <c r="IS27" s="32"/>
      <c r="IT27" s="32"/>
      <c r="IU27" s="32"/>
      <c r="IV27" s="32"/>
      <c r="IW27" s="33"/>
      <c r="IX27" s="31"/>
      <c r="IY27" s="32"/>
      <c r="IZ27" s="32"/>
      <c r="JA27" s="32"/>
      <c r="JB27" s="32"/>
      <c r="JC27" s="32"/>
      <c r="JD27" s="33"/>
      <c r="JE27" s="31"/>
      <c r="JF27" s="32"/>
      <c r="JG27" s="32"/>
      <c r="JH27" s="32"/>
      <c r="JI27" s="32"/>
      <c r="JJ27" s="32"/>
      <c r="JK27" s="33"/>
      <c r="JL27" s="31"/>
      <c r="JM27" s="32"/>
      <c r="JN27" s="32"/>
      <c r="JO27" s="32"/>
      <c r="JP27" s="32"/>
      <c r="JQ27" s="32"/>
      <c r="JR27" s="33"/>
      <c r="JS27" s="31"/>
      <c r="JT27" s="32"/>
      <c r="JU27" s="32"/>
      <c r="JV27" s="32"/>
      <c r="JW27" s="32"/>
      <c r="JX27" s="32"/>
      <c r="JY27" s="33"/>
      <c r="JZ27" s="31"/>
      <c r="KA27" s="32"/>
      <c r="KB27" s="32"/>
      <c r="KC27" s="32"/>
      <c r="KD27" s="32"/>
      <c r="KE27" s="32"/>
      <c r="KF27" s="33"/>
      <c r="KG27" s="31"/>
      <c r="KH27" s="32"/>
      <c r="KI27" s="32"/>
      <c r="KJ27" s="32"/>
      <c r="KK27" s="32"/>
      <c r="KL27" s="32"/>
      <c r="KM27" s="33"/>
      <c r="KN27" s="31"/>
      <c r="KO27" s="32"/>
      <c r="KP27" s="32"/>
      <c r="KQ27" s="32"/>
      <c r="KR27" s="32"/>
      <c r="KS27" s="32"/>
      <c r="KT27" s="33"/>
      <c r="KU27" s="31"/>
      <c r="KV27" s="32"/>
      <c r="KW27" s="32"/>
      <c r="KX27" s="32"/>
      <c r="KY27" s="32"/>
      <c r="KZ27" s="32"/>
      <c r="LA27" s="33"/>
      <c r="LB27" s="31"/>
      <c r="LC27" s="32"/>
      <c r="LD27" s="32"/>
      <c r="LE27" s="32"/>
      <c r="LF27" s="32"/>
      <c r="LG27" s="32"/>
      <c r="LH27" s="33"/>
      <c r="LI27" s="31"/>
      <c r="LJ27" s="32"/>
      <c r="LK27" s="32"/>
      <c r="LL27" s="32"/>
      <c r="LM27" s="32"/>
      <c r="LN27" s="32"/>
      <c r="LO27" s="33"/>
      <c r="LP27" s="31"/>
      <c r="LQ27" s="32"/>
      <c r="LR27" s="32"/>
      <c r="LS27" s="32"/>
      <c r="LT27" s="32"/>
      <c r="LU27" s="32"/>
      <c r="LV27" s="33"/>
      <c r="LW27" s="31"/>
      <c r="LX27" s="32"/>
      <c r="LY27" s="32"/>
      <c r="LZ27" s="32"/>
      <c r="MA27" s="32"/>
      <c r="MB27" s="32"/>
      <c r="MC27" s="33"/>
      <c r="MD27" s="31"/>
      <c r="ME27" s="32"/>
      <c r="MF27" s="32"/>
      <c r="MG27" s="32"/>
      <c r="MH27" s="32"/>
      <c r="MI27" s="32"/>
      <c r="MJ27" s="33"/>
      <c r="MK27" s="31"/>
      <c r="ML27" s="32"/>
      <c r="MM27" s="32"/>
      <c r="MN27" s="32"/>
      <c r="MO27" s="32"/>
      <c r="MP27" s="32"/>
      <c r="MQ27" s="33"/>
      <c r="MR27" s="31"/>
      <c r="MS27" s="32"/>
      <c r="MT27" s="32"/>
      <c r="MU27" s="32"/>
      <c r="MV27" s="32"/>
      <c r="MW27" s="32"/>
      <c r="MX27" s="33"/>
      <c r="MY27" s="31"/>
      <c r="MZ27" s="32"/>
      <c r="NA27" s="32"/>
      <c r="NB27" s="32"/>
      <c r="NC27" s="32"/>
      <c r="ND27" s="32"/>
      <c r="NE27" s="33"/>
      <c r="NF27" s="31"/>
      <c r="NG27" s="32"/>
      <c r="NH27" s="32"/>
      <c r="NI27" s="32"/>
      <c r="NJ27" s="32"/>
      <c r="NK27" s="32"/>
      <c r="NL27" s="33"/>
    </row>
    <row r="28" spans="1:376" ht="30" customHeight="1">
      <c r="A28" s="247"/>
      <c r="B28" s="191"/>
      <c r="C28" s="191"/>
      <c r="D28" s="191"/>
      <c r="E28" s="12" t="s">
        <v>1</v>
      </c>
      <c r="F28" s="35"/>
      <c r="G28" s="36"/>
      <c r="H28" s="36"/>
      <c r="I28" s="36"/>
      <c r="J28" s="36"/>
      <c r="K28" s="36"/>
      <c r="L28" s="37"/>
      <c r="M28" s="35"/>
      <c r="N28" s="36"/>
      <c r="O28" s="36"/>
      <c r="P28" s="36"/>
      <c r="Q28" s="36"/>
      <c r="R28" s="36"/>
      <c r="S28" s="37"/>
      <c r="T28" s="35"/>
      <c r="U28" s="36"/>
      <c r="V28" s="36"/>
      <c r="W28" s="36"/>
      <c r="X28" s="36"/>
      <c r="Y28" s="36"/>
      <c r="Z28" s="37"/>
      <c r="AA28" s="35"/>
      <c r="AB28" s="36"/>
      <c r="AC28" s="36"/>
      <c r="AD28" s="36"/>
      <c r="AE28" s="36"/>
      <c r="AF28" s="36"/>
      <c r="AG28" s="37"/>
      <c r="AH28" s="35"/>
      <c r="AI28" s="36"/>
      <c r="AJ28" s="36"/>
      <c r="AK28" s="36"/>
      <c r="AL28" s="36"/>
      <c r="AM28" s="36"/>
      <c r="AN28" s="37"/>
      <c r="AO28" s="38"/>
      <c r="AP28" s="36"/>
      <c r="AQ28" s="36"/>
      <c r="AR28" s="36"/>
      <c r="AS28" s="36"/>
      <c r="AT28" s="36"/>
      <c r="AU28" s="37"/>
      <c r="AV28" s="35"/>
      <c r="AW28" s="36"/>
      <c r="AX28" s="36"/>
      <c r="AY28" s="36"/>
      <c r="AZ28" s="36"/>
      <c r="BA28" s="36"/>
      <c r="BB28" s="37"/>
      <c r="BC28" s="35"/>
      <c r="BD28" s="36"/>
      <c r="BE28" s="36"/>
      <c r="BF28" s="36"/>
      <c r="BG28" s="36"/>
      <c r="BH28" s="36"/>
      <c r="BI28" s="37"/>
      <c r="BJ28" s="35"/>
      <c r="BK28" s="36"/>
      <c r="BL28" s="36"/>
      <c r="BM28" s="36"/>
      <c r="BN28" s="36"/>
      <c r="BO28" s="36"/>
      <c r="BP28" s="37"/>
      <c r="BQ28" s="35"/>
      <c r="BR28" s="36"/>
      <c r="BS28" s="36"/>
      <c r="BT28" s="36"/>
      <c r="BU28" s="36"/>
      <c r="BV28" s="36"/>
      <c r="BW28" s="37"/>
      <c r="BX28" s="35"/>
      <c r="BY28" s="36"/>
      <c r="BZ28" s="36"/>
      <c r="CA28" s="36"/>
      <c r="CB28" s="36"/>
      <c r="CC28" s="36"/>
      <c r="CD28" s="37"/>
      <c r="CE28" s="35"/>
      <c r="CF28" s="36"/>
      <c r="CG28" s="36"/>
      <c r="CH28" s="36"/>
      <c r="CI28" s="36"/>
      <c r="CJ28" s="36"/>
      <c r="CK28" s="37"/>
      <c r="CL28" s="35"/>
      <c r="CM28" s="36"/>
      <c r="CN28" s="36"/>
      <c r="CO28" s="36"/>
      <c r="CP28" s="36"/>
      <c r="CQ28" s="36"/>
      <c r="CR28" s="37"/>
      <c r="CS28" s="35"/>
      <c r="CT28" s="36"/>
      <c r="CU28" s="36"/>
      <c r="CV28" s="36"/>
      <c r="CW28" s="36"/>
      <c r="CX28" s="36"/>
      <c r="CY28" s="37"/>
      <c r="CZ28" s="35"/>
      <c r="DA28" s="36"/>
      <c r="DB28" s="36"/>
      <c r="DC28" s="36"/>
      <c r="DD28" s="36"/>
      <c r="DE28" s="36"/>
      <c r="DF28" s="37"/>
      <c r="DG28" s="35"/>
      <c r="DH28" s="36"/>
      <c r="DI28" s="36"/>
      <c r="DJ28" s="36"/>
      <c r="DK28" s="36"/>
      <c r="DL28" s="36"/>
      <c r="DM28" s="37"/>
      <c r="DN28" s="35"/>
      <c r="DO28" s="36"/>
      <c r="DP28" s="36"/>
      <c r="DQ28" s="36"/>
      <c r="DR28" s="36"/>
      <c r="DS28" s="36"/>
      <c r="DT28" s="37"/>
      <c r="DU28" s="35"/>
      <c r="DV28" s="36"/>
      <c r="DW28" s="36"/>
      <c r="DX28" s="36"/>
      <c r="DY28" s="36"/>
      <c r="DZ28" s="36"/>
      <c r="EA28" s="37"/>
      <c r="EB28" s="35"/>
      <c r="EC28" s="36"/>
      <c r="ED28" s="36"/>
      <c r="EE28" s="36"/>
      <c r="EF28" s="36"/>
      <c r="EG28" s="36"/>
      <c r="EH28" s="37"/>
      <c r="EI28" s="35"/>
      <c r="EJ28" s="36"/>
      <c r="EK28" s="36"/>
      <c r="EL28" s="36"/>
      <c r="EM28" s="36"/>
      <c r="EN28" s="36"/>
      <c r="EO28" s="37"/>
      <c r="EP28" s="35"/>
      <c r="EQ28" s="36"/>
      <c r="ER28" s="36"/>
      <c r="ES28" s="36"/>
      <c r="ET28" s="36"/>
      <c r="EU28" s="36"/>
      <c r="EV28" s="37"/>
      <c r="EW28" s="35"/>
      <c r="EX28" s="36"/>
      <c r="EY28" s="36"/>
      <c r="EZ28" s="36"/>
      <c r="FA28" s="36"/>
      <c r="FB28" s="36"/>
      <c r="FC28" s="37"/>
      <c r="FD28" s="35"/>
      <c r="FE28" s="36"/>
      <c r="FF28" s="36"/>
      <c r="FG28" s="36"/>
      <c r="FH28" s="36"/>
      <c r="FI28" s="36"/>
      <c r="FJ28" s="37"/>
      <c r="FK28" s="35"/>
      <c r="FL28" s="36"/>
      <c r="FM28" s="36"/>
      <c r="FN28" s="36"/>
      <c r="FO28" s="36"/>
      <c r="FP28" s="36"/>
      <c r="FQ28" s="37"/>
      <c r="FR28" s="35"/>
      <c r="FS28" s="36"/>
      <c r="FT28" s="36"/>
      <c r="FU28" s="36"/>
      <c r="FV28" s="36"/>
      <c r="FW28" s="36"/>
      <c r="FX28" s="37"/>
      <c r="FY28" s="35"/>
      <c r="FZ28" s="36"/>
      <c r="GA28" s="36"/>
      <c r="GB28" s="36"/>
      <c r="GC28" s="36"/>
      <c r="GD28" s="36"/>
      <c r="GE28" s="37"/>
      <c r="GF28" s="35"/>
      <c r="GG28" s="36"/>
      <c r="GH28" s="36"/>
      <c r="GI28" s="36"/>
      <c r="GJ28" s="36"/>
      <c r="GK28" s="36"/>
      <c r="GL28" s="37"/>
      <c r="GM28" s="35"/>
      <c r="GN28" s="36"/>
      <c r="GO28" s="36"/>
      <c r="GP28" s="36"/>
      <c r="GQ28" s="36"/>
      <c r="GR28" s="36"/>
      <c r="GS28" s="37"/>
      <c r="GT28" s="35"/>
      <c r="GU28" s="36"/>
      <c r="GV28" s="36"/>
      <c r="GW28" s="36"/>
      <c r="GX28" s="36"/>
      <c r="GY28" s="36"/>
      <c r="GZ28" s="37"/>
      <c r="HA28" s="35"/>
      <c r="HB28" s="36"/>
      <c r="HC28" s="36"/>
      <c r="HD28" s="36"/>
      <c r="HE28" s="36"/>
      <c r="HF28" s="36"/>
      <c r="HG28" s="37"/>
      <c r="HH28" s="35"/>
      <c r="HI28" s="36"/>
      <c r="HJ28" s="36"/>
      <c r="HK28" s="36"/>
      <c r="HL28" s="36"/>
      <c r="HM28" s="36"/>
      <c r="HN28" s="37"/>
      <c r="HO28" s="35"/>
      <c r="HP28" s="36"/>
      <c r="HQ28" s="36"/>
      <c r="HR28" s="36"/>
      <c r="HS28" s="36"/>
      <c r="HT28" s="36"/>
      <c r="HU28" s="37"/>
      <c r="HV28" s="35"/>
      <c r="HW28" s="36"/>
      <c r="HX28" s="36"/>
      <c r="HY28" s="36"/>
      <c r="HZ28" s="36"/>
      <c r="IA28" s="36"/>
      <c r="IB28" s="37"/>
      <c r="IC28" s="35"/>
      <c r="ID28" s="36"/>
      <c r="IE28" s="36"/>
      <c r="IF28" s="36"/>
      <c r="IG28" s="36"/>
      <c r="IH28" s="36"/>
      <c r="II28" s="37"/>
      <c r="IJ28" s="35"/>
      <c r="IK28" s="36"/>
      <c r="IL28" s="36"/>
      <c r="IM28" s="36"/>
      <c r="IN28" s="36"/>
      <c r="IO28" s="36"/>
      <c r="IP28" s="37"/>
      <c r="IQ28" s="35"/>
      <c r="IR28" s="36"/>
      <c r="IS28" s="36"/>
      <c r="IT28" s="36"/>
      <c r="IU28" s="36"/>
      <c r="IV28" s="36"/>
      <c r="IW28" s="37"/>
      <c r="IX28" s="35"/>
      <c r="IY28" s="36"/>
      <c r="IZ28" s="36"/>
      <c r="JA28" s="36"/>
      <c r="JB28" s="36"/>
      <c r="JC28" s="36"/>
      <c r="JD28" s="37"/>
      <c r="JE28" s="35"/>
      <c r="JF28" s="36"/>
      <c r="JG28" s="36"/>
      <c r="JH28" s="36"/>
      <c r="JI28" s="36"/>
      <c r="JJ28" s="36"/>
      <c r="JK28" s="37"/>
      <c r="JL28" s="35"/>
      <c r="JM28" s="36"/>
      <c r="JN28" s="36"/>
      <c r="JO28" s="36"/>
      <c r="JP28" s="36"/>
      <c r="JQ28" s="36"/>
      <c r="JR28" s="37"/>
      <c r="JS28" s="35"/>
      <c r="JT28" s="36"/>
      <c r="JU28" s="36"/>
      <c r="JV28" s="36"/>
      <c r="JW28" s="36"/>
      <c r="JX28" s="36"/>
      <c r="JY28" s="37"/>
      <c r="JZ28" s="35"/>
      <c r="KA28" s="36"/>
      <c r="KB28" s="36"/>
      <c r="KC28" s="36"/>
      <c r="KD28" s="36"/>
      <c r="KE28" s="36"/>
      <c r="KF28" s="37"/>
      <c r="KG28" s="35"/>
      <c r="KH28" s="36"/>
      <c r="KI28" s="36"/>
      <c r="KJ28" s="36"/>
      <c r="KK28" s="36"/>
      <c r="KL28" s="36"/>
      <c r="KM28" s="37"/>
      <c r="KN28" s="35"/>
      <c r="KO28" s="36"/>
      <c r="KP28" s="36"/>
      <c r="KQ28" s="36"/>
      <c r="KR28" s="36"/>
      <c r="KS28" s="36"/>
      <c r="KT28" s="37"/>
      <c r="KU28" s="35"/>
      <c r="KV28" s="36"/>
      <c r="KW28" s="36"/>
      <c r="KX28" s="36"/>
      <c r="KY28" s="36"/>
      <c r="KZ28" s="36"/>
      <c r="LA28" s="37"/>
      <c r="LB28" s="35"/>
      <c r="LC28" s="36"/>
      <c r="LD28" s="36"/>
      <c r="LE28" s="36"/>
      <c r="LF28" s="36"/>
      <c r="LG28" s="36"/>
      <c r="LH28" s="37"/>
      <c r="LI28" s="35"/>
      <c r="LJ28" s="36"/>
      <c r="LK28" s="36"/>
      <c r="LL28" s="36"/>
      <c r="LM28" s="36"/>
      <c r="LN28" s="36"/>
      <c r="LO28" s="37"/>
      <c r="LP28" s="35"/>
      <c r="LQ28" s="36"/>
      <c r="LR28" s="36"/>
      <c r="LS28" s="36"/>
      <c r="LT28" s="36"/>
      <c r="LU28" s="36"/>
      <c r="LV28" s="37"/>
      <c r="LW28" s="35"/>
      <c r="LX28" s="36"/>
      <c r="LY28" s="36"/>
      <c r="LZ28" s="36"/>
      <c r="MA28" s="36"/>
      <c r="MB28" s="36"/>
      <c r="MC28" s="37"/>
      <c r="MD28" s="35"/>
      <c r="ME28" s="36"/>
      <c r="MF28" s="36"/>
      <c r="MG28" s="36"/>
      <c r="MH28" s="36"/>
      <c r="MI28" s="36"/>
      <c r="MJ28" s="37"/>
      <c r="MK28" s="35"/>
      <c r="ML28" s="36"/>
      <c r="MM28" s="36"/>
      <c r="MN28" s="36"/>
      <c r="MO28" s="36"/>
      <c r="MP28" s="36"/>
      <c r="MQ28" s="37"/>
      <c r="MR28" s="35"/>
      <c r="MS28" s="36"/>
      <c r="MT28" s="36"/>
      <c r="MU28" s="36"/>
      <c r="MV28" s="36"/>
      <c r="MW28" s="36"/>
      <c r="MX28" s="37"/>
      <c r="MY28" s="35"/>
      <c r="MZ28" s="36"/>
      <c r="NA28" s="36"/>
      <c r="NB28" s="36"/>
      <c r="NC28" s="36"/>
      <c r="ND28" s="36"/>
      <c r="NE28" s="37"/>
      <c r="NF28" s="35"/>
      <c r="NG28" s="36"/>
      <c r="NH28" s="36"/>
      <c r="NI28" s="36"/>
      <c r="NJ28" s="36"/>
      <c r="NK28" s="36"/>
      <c r="NL28" s="37"/>
    </row>
    <row r="29" spans="1:376" ht="30" customHeight="1">
      <c r="A29" s="247"/>
      <c r="B29" s="191"/>
      <c r="C29" s="191"/>
      <c r="D29" s="191"/>
      <c r="E29" s="13" t="s">
        <v>0</v>
      </c>
      <c r="F29" s="31"/>
      <c r="G29" s="32"/>
      <c r="H29" s="32"/>
      <c r="I29" s="32"/>
      <c r="J29" s="32"/>
      <c r="K29" s="32"/>
      <c r="L29" s="33"/>
      <c r="M29" s="31"/>
      <c r="N29" s="32"/>
      <c r="O29" s="32"/>
      <c r="P29" s="32"/>
      <c r="Q29" s="32"/>
      <c r="R29" s="32"/>
      <c r="S29" s="33"/>
      <c r="T29" s="31"/>
      <c r="U29" s="32"/>
      <c r="V29" s="32"/>
      <c r="W29" s="32"/>
      <c r="X29" s="32"/>
      <c r="Y29" s="32"/>
      <c r="Z29" s="33"/>
      <c r="AA29" s="31"/>
      <c r="AB29" s="32"/>
      <c r="AC29" s="32"/>
      <c r="AD29" s="32"/>
      <c r="AE29" s="32"/>
      <c r="AF29" s="32"/>
      <c r="AG29" s="33"/>
      <c r="AH29" s="31"/>
      <c r="AI29" s="32"/>
      <c r="AJ29" s="32"/>
      <c r="AK29" s="32"/>
      <c r="AL29" s="32"/>
      <c r="AM29" s="32"/>
      <c r="AN29" s="33"/>
      <c r="AO29" s="34"/>
      <c r="AP29" s="32"/>
      <c r="AQ29" s="32"/>
      <c r="AR29" s="32"/>
      <c r="AS29" s="32"/>
      <c r="AT29" s="32"/>
      <c r="AU29" s="33"/>
      <c r="AV29" s="31"/>
      <c r="AW29" s="32"/>
      <c r="AX29" s="32"/>
      <c r="AY29" s="32"/>
      <c r="AZ29" s="32"/>
      <c r="BA29" s="32"/>
      <c r="BB29" s="33"/>
      <c r="BC29" s="31"/>
      <c r="BD29" s="32"/>
      <c r="BE29" s="32"/>
      <c r="BF29" s="32"/>
      <c r="BG29" s="32"/>
      <c r="BH29" s="32"/>
      <c r="BI29" s="33"/>
      <c r="BJ29" s="31"/>
      <c r="BK29" s="32"/>
      <c r="BL29" s="32"/>
      <c r="BM29" s="32"/>
      <c r="BN29" s="32"/>
      <c r="BO29" s="32"/>
      <c r="BP29" s="33"/>
      <c r="BQ29" s="31"/>
      <c r="BR29" s="32"/>
      <c r="BS29" s="32"/>
      <c r="BT29" s="32"/>
      <c r="BU29" s="32"/>
      <c r="BV29" s="32"/>
      <c r="BW29" s="33"/>
      <c r="BX29" s="31"/>
      <c r="BY29" s="32"/>
      <c r="BZ29" s="32"/>
      <c r="CA29" s="32"/>
      <c r="CB29" s="32"/>
      <c r="CC29" s="32"/>
      <c r="CD29" s="33"/>
      <c r="CE29" s="31"/>
      <c r="CF29" s="32"/>
      <c r="CG29" s="32"/>
      <c r="CH29" s="32"/>
      <c r="CI29" s="32"/>
      <c r="CJ29" s="32"/>
      <c r="CK29" s="33"/>
      <c r="CL29" s="31"/>
      <c r="CM29" s="32"/>
      <c r="CN29" s="32"/>
      <c r="CO29" s="32"/>
      <c r="CP29" s="32"/>
      <c r="CQ29" s="32"/>
      <c r="CR29" s="33"/>
      <c r="CS29" s="31"/>
      <c r="CT29" s="32"/>
      <c r="CU29" s="32"/>
      <c r="CV29" s="32"/>
      <c r="CW29" s="32"/>
      <c r="CX29" s="32"/>
      <c r="CY29" s="33"/>
      <c r="CZ29" s="31"/>
      <c r="DA29" s="32"/>
      <c r="DB29" s="32"/>
      <c r="DC29" s="32"/>
      <c r="DD29" s="32"/>
      <c r="DE29" s="32"/>
      <c r="DF29" s="33"/>
      <c r="DG29" s="31"/>
      <c r="DH29" s="32"/>
      <c r="DI29" s="32"/>
      <c r="DJ29" s="32"/>
      <c r="DK29" s="32"/>
      <c r="DL29" s="32"/>
      <c r="DM29" s="33"/>
      <c r="DN29" s="31"/>
      <c r="DO29" s="32"/>
      <c r="DP29" s="32"/>
      <c r="DQ29" s="32"/>
      <c r="DR29" s="32"/>
      <c r="DS29" s="32"/>
      <c r="DT29" s="33"/>
      <c r="DU29" s="31"/>
      <c r="DV29" s="32"/>
      <c r="DW29" s="32"/>
      <c r="DX29" s="32"/>
      <c r="DY29" s="32"/>
      <c r="DZ29" s="32"/>
      <c r="EA29" s="33"/>
      <c r="EB29" s="31"/>
      <c r="EC29" s="32"/>
      <c r="ED29" s="32"/>
      <c r="EE29" s="32"/>
      <c r="EF29" s="32"/>
      <c r="EG29" s="32"/>
      <c r="EH29" s="33"/>
      <c r="EI29" s="31"/>
      <c r="EJ29" s="32"/>
      <c r="EK29" s="32"/>
      <c r="EL29" s="32"/>
      <c r="EM29" s="32"/>
      <c r="EN29" s="32"/>
      <c r="EO29" s="33"/>
      <c r="EP29" s="31"/>
      <c r="EQ29" s="32"/>
      <c r="ER29" s="32"/>
      <c r="ES29" s="32"/>
      <c r="ET29" s="32"/>
      <c r="EU29" s="32"/>
      <c r="EV29" s="33"/>
      <c r="EW29" s="31"/>
      <c r="EX29" s="32"/>
      <c r="EY29" s="32"/>
      <c r="EZ29" s="32"/>
      <c r="FA29" s="32"/>
      <c r="FB29" s="32"/>
      <c r="FC29" s="33"/>
      <c r="FD29" s="31"/>
      <c r="FE29" s="32"/>
      <c r="FF29" s="32"/>
      <c r="FG29" s="32"/>
      <c r="FH29" s="32"/>
      <c r="FI29" s="32"/>
      <c r="FJ29" s="33"/>
      <c r="FK29" s="31"/>
      <c r="FL29" s="32"/>
      <c r="FM29" s="32"/>
      <c r="FN29" s="32"/>
      <c r="FO29" s="32"/>
      <c r="FP29" s="32"/>
      <c r="FQ29" s="33"/>
      <c r="FR29" s="31"/>
      <c r="FS29" s="32"/>
      <c r="FT29" s="32"/>
      <c r="FU29" s="32"/>
      <c r="FV29" s="32"/>
      <c r="FW29" s="32"/>
      <c r="FX29" s="33"/>
      <c r="FY29" s="31"/>
      <c r="FZ29" s="32"/>
      <c r="GA29" s="32"/>
      <c r="GB29" s="32"/>
      <c r="GC29" s="32"/>
      <c r="GD29" s="32"/>
      <c r="GE29" s="33"/>
      <c r="GF29" s="31"/>
      <c r="GG29" s="32"/>
      <c r="GH29" s="32"/>
      <c r="GI29" s="32"/>
      <c r="GJ29" s="32"/>
      <c r="GK29" s="32"/>
      <c r="GL29" s="33"/>
      <c r="GM29" s="31"/>
      <c r="GN29" s="32"/>
      <c r="GO29" s="32"/>
      <c r="GP29" s="32"/>
      <c r="GQ29" s="32"/>
      <c r="GR29" s="32"/>
      <c r="GS29" s="33"/>
      <c r="GT29" s="31"/>
      <c r="GU29" s="32"/>
      <c r="GV29" s="32"/>
      <c r="GW29" s="32"/>
      <c r="GX29" s="32"/>
      <c r="GY29" s="32"/>
      <c r="GZ29" s="33"/>
      <c r="HA29" s="31"/>
      <c r="HB29" s="32"/>
      <c r="HC29" s="32"/>
      <c r="HD29" s="32"/>
      <c r="HE29" s="32"/>
      <c r="HF29" s="32"/>
      <c r="HG29" s="33"/>
      <c r="HH29" s="31"/>
      <c r="HI29" s="32"/>
      <c r="HJ29" s="32"/>
      <c r="HK29" s="32"/>
      <c r="HL29" s="32"/>
      <c r="HM29" s="32"/>
      <c r="HN29" s="33"/>
      <c r="HO29" s="31"/>
      <c r="HP29" s="32"/>
      <c r="HQ29" s="32"/>
      <c r="HR29" s="32"/>
      <c r="HS29" s="32"/>
      <c r="HT29" s="32"/>
      <c r="HU29" s="33"/>
      <c r="HV29" s="31"/>
      <c r="HW29" s="32"/>
      <c r="HX29" s="32"/>
      <c r="HY29" s="32"/>
      <c r="HZ29" s="32"/>
      <c r="IA29" s="32"/>
      <c r="IB29" s="33"/>
      <c r="IC29" s="31"/>
      <c r="ID29" s="32"/>
      <c r="IE29" s="32"/>
      <c r="IF29" s="32"/>
      <c r="IG29" s="32"/>
      <c r="IH29" s="32"/>
      <c r="II29" s="33"/>
      <c r="IJ29" s="31"/>
      <c r="IK29" s="32"/>
      <c r="IL29" s="32"/>
      <c r="IM29" s="32"/>
      <c r="IN29" s="32"/>
      <c r="IO29" s="32"/>
      <c r="IP29" s="33"/>
      <c r="IQ29" s="31"/>
      <c r="IR29" s="32"/>
      <c r="IS29" s="32"/>
      <c r="IT29" s="32"/>
      <c r="IU29" s="32"/>
      <c r="IV29" s="32"/>
      <c r="IW29" s="33"/>
      <c r="IX29" s="31"/>
      <c r="IY29" s="32"/>
      <c r="IZ29" s="32"/>
      <c r="JA29" s="32"/>
      <c r="JB29" s="32"/>
      <c r="JC29" s="32"/>
      <c r="JD29" s="33"/>
      <c r="JE29" s="31"/>
      <c r="JF29" s="32"/>
      <c r="JG29" s="32"/>
      <c r="JH29" s="32"/>
      <c r="JI29" s="32"/>
      <c r="JJ29" s="32"/>
      <c r="JK29" s="33"/>
      <c r="JL29" s="31"/>
      <c r="JM29" s="32"/>
      <c r="JN29" s="32"/>
      <c r="JO29" s="32"/>
      <c r="JP29" s="32"/>
      <c r="JQ29" s="32"/>
      <c r="JR29" s="33"/>
      <c r="JS29" s="31"/>
      <c r="JT29" s="32"/>
      <c r="JU29" s="32"/>
      <c r="JV29" s="32"/>
      <c r="JW29" s="32"/>
      <c r="JX29" s="32"/>
      <c r="JY29" s="33"/>
      <c r="JZ29" s="31"/>
      <c r="KA29" s="32"/>
      <c r="KB29" s="32"/>
      <c r="KC29" s="32"/>
      <c r="KD29" s="32"/>
      <c r="KE29" s="32"/>
      <c r="KF29" s="33"/>
      <c r="KG29" s="31"/>
      <c r="KH29" s="32"/>
      <c r="KI29" s="32"/>
      <c r="KJ29" s="32"/>
      <c r="KK29" s="32"/>
      <c r="KL29" s="32"/>
      <c r="KM29" s="33"/>
      <c r="KN29" s="31"/>
      <c r="KO29" s="32"/>
      <c r="KP29" s="32"/>
      <c r="KQ29" s="32"/>
      <c r="KR29" s="32"/>
      <c r="KS29" s="32"/>
      <c r="KT29" s="33"/>
      <c r="KU29" s="31"/>
      <c r="KV29" s="32"/>
      <c r="KW29" s="32"/>
      <c r="KX29" s="32"/>
      <c r="KY29" s="32"/>
      <c r="KZ29" s="32"/>
      <c r="LA29" s="33"/>
      <c r="LB29" s="31"/>
      <c r="LC29" s="32"/>
      <c r="LD29" s="32"/>
      <c r="LE29" s="32"/>
      <c r="LF29" s="32"/>
      <c r="LG29" s="32"/>
      <c r="LH29" s="33"/>
      <c r="LI29" s="31"/>
      <c r="LJ29" s="32"/>
      <c r="LK29" s="32"/>
      <c r="LL29" s="32"/>
      <c r="LM29" s="32"/>
      <c r="LN29" s="32"/>
      <c r="LO29" s="33"/>
      <c r="LP29" s="31"/>
      <c r="LQ29" s="32"/>
      <c r="LR29" s="32"/>
      <c r="LS29" s="32"/>
      <c r="LT29" s="32"/>
      <c r="LU29" s="32"/>
      <c r="LV29" s="33"/>
      <c r="LW29" s="31"/>
      <c r="LX29" s="32"/>
      <c r="LY29" s="32"/>
      <c r="LZ29" s="32"/>
      <c r="MA29" s="32"/>
      <c r="MB29" s="32"/>
      <c r="MC29" s="33"/>
      <c r="MD29" s="31"/>
      <c r="ME29" s="32"/>
      <c r="MF29" s="32"/>
      <c r="MG29" s="32"/>
      <c r="MH29" s="32"/>
      <c r="MI29" s="32"/>
      <c r="MJ29" s="33"/>
      <c r="MK29" s="31"/>
      <c r="ML29" s="32"/>
      <c r="MM29" s="32"/>
      <c r="MN29" s="32"/>
      <c r="MO29" s="32"/>
      <c r="MP29" s="32"/>
      <c r="MQ29" s="33"/>
      <c r="MR29" s="31"/>
      <c r="MS29" s="32"/>
      <c r="MT29" s="32"/>
      <c r="MU29" s="32"/>
      <c r="MV29" s="32"/>
      <c r="MW29" s="32"/>
      <c r="MX29" s="33"/>
      <c r="MY29" s="31"/>
      <c r="MZ29" s="32"/>
      <c r="NA29" s="32"/>
      <c r="NB29" s="32"/>
      <c r="NC29" s="32"/>
      <c r="ND29" s="32"/>
      <c r="NE29" s="33"/>
      <c r="NF29" s="31"/>
      <c r="NG29" s="32"/>
      <c r="NH29" s="32"/>
      <c r="NI29" s="32"/>
      <c r="NJ29" s="32"/>
      <c r="NK29" s="32"/>
      <c r="NL29" s="33"/>
    </row>
    <row r="30" spans="1:376" ht="30" customHeight="1">
      <c r="A30" s="247"/>
      <c r="B30" s="191"/>
      <c r="C30" s="191"/>
      <c r="D30" s="191"/>
      <c r="E30" s="12" t="s">
        <v>1</v>
      </c>
      <c r="F30" s="35"/>
      <c r="G30" s="36"/>
      <c r="H30" s="36"/>
      <c r="I30" s="36"/>
      <c r="J30" s="36"/>
      <c r="K30" s="36"/>
      <c r="L30" s="37"/>
      <c r="M30" s="35"/>
      <c r="N30" s="36"/>
      <c r="O30" s="36"/>
      <c r="P30" s="36"/>
      <c r="Q30" s="36"/>
      <c r="R30" s="36"/>
      <c r="S30" s="37"/>
      <c r="T30" s="35"/>
      <c r="U30" s="36"/>
      <c r="V30" s="36"/>
      <c r="W30" s="36"/>
      <c r="X30" s="36"/>
      <c r="Y30" s="36"/>
      <c r="Z30" s="37"/>
      <c r="AA30" s="35"/>
      <c r="AB30" s="36"/>
      <c r="AC30" s="36"/>
      <c r="AD30" s="36"/>
      <c r="AE30" s="36"/>
      <c r="AF30" s="36"/>
      <c r="AG30" s="37"/>
      <c r="AH30" s="35"/>
      <c r="AI30" s="36"/>
      <c r="AJ30" s="36"/>
      <c r="AK30" s="36"/>
      <c r="AL30" s="36"/>
      <c r="AM30" s="36"/>
      <c r="AN30" s="37"/>
      <c r="AO30" s="38"/>
      <c r="AP30" s="36"/>
      <c r="AQ30" s="36"/>
      <c r="AR30" s="36"/>
      <c r="AS30" s="36"/>
      <c r="AT30" s="36"/>
      <c r="AU30" s="37"/>
      <c r="AV30" s="35"/>
      <c r="AW30" s="36"/>
      <c r="AX30" s="36"/>
      <c r="AY30" s="36"/>
      <c r="AZ30" s="36"/>
      <c r="BA30" s="36"/>
      <c r="BB30" s="37"/>
      <c r="BC30" s="35"/>
      <c r="BD30" s="36"/>
      <c r="BE30" s="36"/>
      <c r="BF30" s="36"/>
      <c r="BG30" s="36"/>
      <c r="BH30" s="36"/>
      <c r="BI30" s="37"/>
      <c r="BJ30" s="35"/>
      <c r="BK30" s="36"/>
      <c r="BL30" s="36"/>
      <c r="BM30" s="36"/>
      <c r="BN30" s="36"/>
      <c r="BO30" s="36"/>
      <c r="BP30" s="37"/>
      <c r="BQ30" s="35"/>
      <c r="BR30" s="36"/>
      <c r="BS30" s="36"/>
      <c r="BT30" s="36"/>
      <c r="BU30" s="36"/>
      <c r="BV30" s="36"/>
      <c r="BW30" s="37"/>
      <c r="BX30" s="35"/>
      <c r="BY30" s="36"/>
      <c r="BZ30" s="36"/>
      <c r="CA30" s="36"/>
      <c r="CB30" s="36"/>
      <c r="CC30" s="36"/>
      <c r="CD30" s="37"/>
      <c r="CE30" s="35"/>
      <c r="CF30" s="36"/>
      <c r="CG30" s="36"/>
      <c r="CH30" s="36"/>
      <c r="CI30" s="36"/>
      <c r="CJ30" s="36"/>
      <c r="CK30" s="37"/>
      <c r="CL30" s="35"/>
      <c r="CM30" s="36"/>
      <c r="CN30" s="36"/>
      <c r="CO30" s="36"/>
      <c r="CP30" s="36"/>
      <c r="CQ30" s="36"/>
      <c r="CR30" s="37"/>
      <c r="CS30" s="35"/>
      <c r="CT30" s="36"/>
      <c r="CU30" s="36"/>
      <c r="CV30" s="36"/>
      <c r="CW30" s="36"/>
      <c r="CX30" s="36"/>
      <c r="CY30" s="37"/>
      <c r="CZ30" s="35"/>
      <c r="DA30" s="36"/>
      <c r="DB30" s="36"/>
      <c r="DC30" s="36"/>
      <c r="DD30" s="36"/>
      <c r="DE30" s="36"/>
      <c r="DF30" s="37"/>
      <c r="DG30" s="35"/>
      <c r="DH30" s="36"/>
      <c r="DI30" s="36"/>
      <c r="DJ30" s="36"/>
      <c r="DK30" s="36"/>
      <c r="DL30" s="36"/>
      <c r="DM30" s="37"/>
      <c r="DN30" s="35"/>
      <c r="DO30" s="36"/>
      <c r="DP30" s="36"/>
      <c r="DQ30" s="36"/>
      <c r="DR30" s="36"/>
      <c r="DS30" s="36"/>
      <c r="DT30" s="37"/>
      <c r="DU30" s="35"/>
      <c r="DV30" s="36"/>
      <c r="DW30" s="36"/>
      <c r="DX30" s="36"/>
      <c r="DY30" s="36"/>
      <c r="DZ30" s="36"/>
      <c r="EA30" s="37"/>
      <c r="EB30" s="35"/>
      <c r="EC30" s="36"/>
      <c r="ED30" s="36"/>
      <c r="EE30" s="36"/>
      <c r="EF30" s="36"/>
      <c r="EG30" s="36"/>
      <c r="EH30" s="37"/>
      <c r="EI30" s="35"/>
      <c r="EJ30" s="36"/>
      <c r="EK30" s="36"/>
      <c r="EL30" s="36"/>
      <c r="EM30" s="36"/>
      <c r="EN30" s="36"/>
      <c r="EO30" s="37"/>
      <c r="EP30" s="35"/>
      <c r="EQ30" s="36"/>
      <c r="ER30" s="36"/>
      <c r="ES30" s="36"/>
      <c r="ET30" s="36"/>
      <c r="EU30" s="36"/>
      <c r="EV30" s="37"/>
      <c r="EW30" s="35"/>
      <c r="EX30" s="36"/>
      <c r="EY30" s="36"/>
      <c r="EZ30" s="36"/>
      <c r="FA30" s="36"/>
      <c r="FB30" s="36"/>
      <c r="FC30" s="37"/>
      <c r="FD30" s="35"/>
      <c r="FE30" s="36"/>
      <c r="FF30" s="36"/>
      <c r="FG30" s="36"/>
      <c r="FH30" s="36"/>
      <c r="FI30" s="36"/>
      <c r="FJ30" s="37"/>
      <c r="FK30" s="35"/>
      <c r="FL30" s="36"/>
      <c r="FM30" s="36"/>
      <c r="FN30" s="36"/>
      <c r="FO30" s="36"/>
      <c r="FP30" s="36"/>
      <c r="FQ30" s="37"/>
      <c r="FR30" s="35"/>
      <c r="FS30" s="36"/>
      <c r="FT30" s="36"/>
      <c r="FU30" s="36"/>
      <c r="FV30" s="36"/>
      <c r="FW30" s="36"/>
      <c r="FX30" s="37"/>
      <c r="FY30" s="35"/>
      <c r="FZ30" s="36"/>
      <c r="GA30" s="36"/>
      <c r="GB30" s="36"/>
      <c r="GC30" s="36"/>
      <c r="GD30" s="36"/>
      <c r="GE30" s="37"/>
      <c r="GF30" s="35"/>
      <c r="GG30" s="36"/>
      <c r="GH30" s="36"/>
      <c r="GI30" s="36"/>
      <c r="GJ30" s="36"/>
      <c r="GK30" s="36"/>
      <c r="GL30" s="37"/>
      <c r="GM30" s="35"/>
      <c r="GN30" s="36"/>
      <c r="GO30" s="36"/>
      <c r="GP30" s="36"/>
      <c r="GQ30" s="36"/>
      <c r="GR30" s="36"/>
      <c r="GS30" s="37"/>
      <c r="GT30" s="35"/>
      <c r="GU30" s="36"/>
      <c r="GV30" s="36"/>
      <c r="GW30" s="36"/>
      <c r="GX30" s="36"/>
      <c r="GY30" s="36"/>
      <c r="GZ30" s="37"/>
      <c r="HA30" s="35"/>
      <c r="HB30" s="36"/>
      <c r="HC30" s="36"/>
      <c r="HD30" s="36"/>
      <c r="HE30" s="36"/>
      <c r="HF30" s="36"/>
      <c r="HG30" s="37"/>
      <c r="HH30" s="35"/>
      <c r="HI30" s="36"/>
      <c r="HJ30" s="36"/>
      <c r="HK30" s="36"/>
      <c r="HL30" s="36"/>
      <c r="HM30" s="36"/>
      <c r="HN30" s="37"/>
      <c r="HO30" s="35"/>
      <c r="HP30" s="36"/>
      <c r="HQ30" s="36"/>
      <c r="HR30" s="36"/>
      <c r="HS30" s="36"/>
      <c r="HT30" s="36"/>
      <c r="HU30" s="37"/>
      <c r="HV30" s="35"/>
      <c r="HW30" s="36"/>
      <c r="HX30" s="36"/>
      <c r="HY30" s="36"/>
      <c r="HZ30" s="36"/>
      <c r="IA30" s="36"/>
      <c r="IB30" s="37"/>
      <c r="IC30" s="35"/>
      <c r="ID30" s="36"/>
      <c r="IE30" s="36"/>
      <c r="IF30" s="36"/>
      <c r="IG30" s="36"/>
      <c r="IH30" s="36"/>
      <c r="II30" s="37"/>
      <c r="IJ30" s="35"/>
      <c r="IK30" s="36"/>
      <c r="IL30" s="36"/>
      <c r="IM30" s="36"/>
      <c r="IN30" s="36"/>
      <c r="IO30" s="36"/>
      <c r="IP30" s="37"/>
      <c r="IQ30" s="35"/>
      <c r="IR30" s="36"/>
      <c r="IS30" s="36"/>
      <c r="IT30" s="36"/>
      <c r="IU30" s="36"/>
      <c r="IV30" s="36"/>
      <c r="IW30" s="37"/>
      <c r="IX30" s="35"/>
      <c r="IY30" s="36"/>
      <c r="IZ30" s="36"/>
      <c r="JA30" s="36"/>
      <c r="JB30" s="36"/>
      <c r="JC30" s="36"/>
      <c r="JD30" s="37"/>
      <c r="JE30" s="35"/>
      <c r="JF30" s="36"/>
      <c r="JG30" s="36"/>
      <c r="JH30" s="36"/>
      <c r="JI30" s="36"/>
      <c r="JJ30" s="36"/>
      <c r="JK30" s="37"/>
      <c r="JL30" s="35"/>
      <c r="JM30" s="36"/>
      <c r="JN30" s="36"/>
      <c r="JO30" s="36"/>
      <c r="JP30" s="36"/>
      <c r="JQ30" s="36"/>
      <c r="JR30" s="37"/>
      <c r="JS30" s="35"/>
      <c r="JT30" s="36"/>
      <c r="JU30" s="36"/>
      <c r="JV30" s="36"/>
      <c r="JW30" s="36"/>
      <c r="JX30" s="36"/>
      <c r="JY30" s="37"/>
      <c r="JZ30" s="35"/>
      <c r="KA30" s="36"/>
      <c r="KB30" s="36"/>
      <c r="KC30" s="36"/>
      <c r="KD30" s="36"/>
      <c r="KE30" s="36"/>
      <c r="KF30" s="37"/>
      <c r="KG30" s="35"/>
      <c r="KH30" s="36"/>
      <c r="KI30" s="36"/>
      <c r="KJ30" s="36"/>
      <c r="KK30" s="36"/>
      <c r="KL30" s="36"/>
      <c r="KM30" s="37"/>
      <c r="KN30" s="35"/>
      <c r="KO30" s="36"/>
      <c r="KP30" s="36"/>
      <c r="KQ30" s="36"/>
      <c r="KR30" s="36"/>
      <c r="KS30" s="36"/>
      <c r="KT30" s="37"/>
      <c r="KU30" s="35"/>
      <c r="KV30" s="36"/>
      <c r="KW30" s="36"/>
      <c r="KX30" s="36"/>
      <c r="KY30" s="36"/>
      <c r="KZ30" s="36"/>
      <c r="LA30" s="37"/>
      <c r="LB30" s="35"/>
      <c r="LC30" s="36"/>
      <c r="LD30" s="36"/>
      <c r="LE30" s="36"/>
      <c r="LF30" s="36"/>
      <c r="LG30" s="36"/>
      <c r="LH30" s="37"/>
      <c r="LI30" s="35"/>
      <c r="LJ30" s="36"/>
      <c r="LK30" s="36"/>
      <c r="LL30" s="36"/>
      <c r="LM30" s="36"/>
      <c r="LN30" s="36"/>
      <c r="LO30" s="37"/>
      <c r="LP30" s="35"/>
      <c r="LQ30" s="36"/>
      <c r="LR30" s="36"/>
      <c r="LS30" s="36"/>
      <c r="LT30" s="36"/>
      <c r="LU30" s="36"/>
      <c r="LV30" s="37"/>
      <c r="LW30" s="35"/>
      <c r="LX30" s="36"/>
      <c r="LY30" s="36"/>
      <c r="LZ30" s="36"/>
      <c r="MA30" s="36"/>
      <c r="MB30" s="36"/>
      <c r="MC30" s="37"/>
      <c r="MD30" s="35"/>
      <c r="ME30" s="36"/>
      <c r="MF30" s="36"/>
      <c r="MG30" s="36"/>
      <c r="MH30" s="36"/>
      <c r="MI30" s="36"/>
      <c r="MJ30" s="37"/>
      <c r="MK30" s="35"/>
      <c r="ML30" s="36"/>
      <c r="MM30" s="36"/>
      <c r="MN30" s="36"/>
      <c r="MO30" s="36"/>
      <c r="MP30" s="36"/>
      <c r="MQ30" s="37"/>
      <c r="MR30" s="35"/>
      <c r="MS30" s="36"/>
      <c r="MT30" s="36"/>
      <c r="MU30" s="36"/>
      <c r="MV30" s="36"/>
      <c r="MW30" s="36"/>
      <c r="MX30" s="37"/>
      <c r="MY30" s="35"/>
      <c r="MZ30" s="36"/>
      <c r="NA30" s="36"/>
      <c r="NB30" s="36"/>
      <c r="NC30" s="36"/>
      <c r="ND30" s="36"/>
      <c r="NE30" s="37"/>
      <c r="NF30" s="35"/>
      <c r="NG30" s="36"/>
      <c r="NH30" s="36"/>
      <c r="NI30" s="36"/>
      <c r="NJ30" s="36"/>
      <c r="NK30" s="36"/>
      <c r="NL30" s="37"/>
    </row>
    <row r="31" spans="1:376" ht="30" customHeight="1">
      <c r="A31" s="247"/>
      <c r="B31" s="191"/>
      <c r="C31" s="191"/>
      <c r="D31" s="191"/>
      <c r="E31" s="13" t="s">
        <v>0</v>
      </c>
      <c r="F31" s="40"/>
      <c r="G31" s="41"/>
      <c r="H31" s="41"/>
      <c r="I31" s="41"/>
      <c r="J31" s="41"/>
      <c r="K31" s="41"/>
      <c r="L31" s="42"/>
      <c r="M31" s="40"/>
      <c r="N31" s="41"/>
      <c r="O31" s="41"/>
      <c r="P31" s="41"/>
      <c r="Q31" s="41"/>
      <c r="R31" s="41"/>
      <c r="S31" s="42"/>
      <c r="T31" s="40"/>
      <c r="U31" s="41"/>
      <c r="V31" s="41"/>
      <c r="W31" s="41"/>
      <c r="X31" s="41"/>
      <c r="Y31" s="41"/>
      <c r="Z31" s="42"/>
      <c r="AA31" s="40"/>
      <c r="AB31" s="41"/>
      <c r="AC31" s="41"/>
      <c r="AD31" s="41"/>
      <c r="AE31" s="41"/>
      <c r="AF31" s="41"/>
      <c r="AG31" s="42"/>
      <c r="AH31" s="40"/>
      <c r="AI31" s="41"/>
      <c r="AJ31" s="41"/>
      <c r="AK31" s="41"/>
      <c r="AL31" s="41"/>
      <c r="AM31" s="41"/>
      <c r="AN31" s="42"/>
      <c r="AO31" s="43"/>
      <c r="AP31" s="41"/>
      <c r="AQ31" s="41"/>
      <c r="AR31" s="41"/>
      <c r="AS31" s="41"/>
      <c r="AT31" s="41"/>
      <c r="AU31" s="42"/>
      <c r="AV31" s="40"/>
      <c r="AW31" s="41"/>
      <c r="AX31" s="41"/>
      <c r="AY31" s="41"/>
      <c r="AZ31" s="41"/>
      <c r="BA31" s="41"/>
      <c r="BB31" s="42"/>
      <c r="BC31" s="40"/>
      <c r="BD31" s="41"/>
      <c r="BE31" s="41"/>
      <c r="BF31" s="41"/>
      <c r="BG31" s="41"/>
      <c r="BH31" s="41"/>
      <c r="BI31" s="42"/>
      <c r="BJ31" s="40"/>
      <c r="BK31" s="41"/>
      <c r="BL31" s="41"/>
      <c r="BM31" s="41"/>
      <c r="BN31" s="41"/>
      <c r="BO31" s="41"/>
      <c r="BP31" s="42"/>
      <c r="BQ31" s="40"/>
      <c r="BR31" s="41"/>
      <c r="BS31" s="41"/>
      <c r="BT31" s="41"/>
      <c r="BU31" s="41"/>
      <c r="BV31" s="41"/>
      <c r="BW31" s="42"/>
      <c r="BX31" s="40"/>
      <c r="BY31" s="41"/>
      <c r="BZ31" s="41"/>
      <c r="CA31" s="41"/>
      <c r="CB31" s="41"/>
      <c r="CC31" s="41"/>
      <c r="CD31" s="42"/>
      <c r="CE31" s="40"/>
      <c r="CF31" s="41"/>
      <c r="CG31" s="41"/>
      <c r="CH31" s="41"/>
      <c r="CI31" s="41"/>
      <c r="CJ31" s="41"/>
      <c r="CK31" s="42"/>
      <c r="CL31" s="40"/>
      <c r="CM31" s="41"/>
      <c r="CN31" s="41"/>
      <c r="CO31" s="41"/>
      <c r="CP31" s="41"/>
      <c r="CQ31" s="41"/>
      <c r="CR31" s="42"/>
      <c r="CS31" s="40"/>
      <c r="CT31" s="41"/>
      <c r="CU31" s="41"/>
      <c r="CV31" s="41"/>
      <c r="CW31" s="41"/>
      <c r="CX31" s="41"/>
      <c r="CY31" s="42"/>
      <c r="CZ31" s="40"/>
      <c r="DA31" s="41"/>
      <c r="DB31" s="41"/>
      <c r="DC31" s="41"/>
      <c r="DD31" s="41"/>
      <c r="DE31" s="41"/>
      <c r="DF31" s="42"/>
      <c r="DG31" s="40"/>
      <c r="DH31" s="41"/>
      <c r="DI31" s="41"/>
      <c r="DJ31" s="41"/>
      <c r="DK31" s="41"/>
      <c r="DL31" s="41"/>
      <c r="DM31" s="42"/>
      <c r="DN31" s="40"/>
      <c r="DO31" s="41"/>
      <c r="DP31" s="41"/>
      <c r="DQ31" s="41"/>
      <c r="DR31" s="41"/>
      <c r="DS31" s="41"/>
      <c r="DT31" s="42"/>
      <c r="DU31" s="40"/>
      <c r="DV31" s="41"/>
      <c r="DW31" s="41"/>
      <c r="DX31" s="41"/>
      <c r="DY31" s="41"/>
      <c r="DZ31" s="41"/>
      <c r="EA31" s="42"/>
      <c r="EB31" s="40"/>
      <c r="EC31" s="41"/>
      <c r="ED31" s="41"/>
      <c r="EE31" s="41"/>
      <c r="EF31" s="41"/>
      <c r="EG31" s="41"/>
      <c r="EH31" s="42"/>
      <c r="EI31" s="40"/>
      <c r="EJ31" s="41"/>
      <c r="EK31" s="41"/>
      <c r="EL31" s="41"/>
      <c r="EM31" s="41"/>
      <c r="EN31" s="41"/>
      <c r="EO31" s="42"/>
      <c r="EP31" s="40"/>
      <c r="EQ31" s="41"/>
      <c r="ER31" s="41"/>
      <c r="ES31" s="41"/>
      <c r="ET31" s="41"/>
      <c r="EU31" s="41"/>
      <c r="EV31" s="42"/>
      <c r="EW31" s="40"/>
      <c r="EX31" s="41"/>
      <c r="EY31" s="41"/>
      <c r="EZ31" s="41"/>
      <c r="FA31" s="41"/>
      <c r="FB31" s="41"/>
      <c r="FC31" s="42"/>
      <c r="FD31" s="40"/>
      <c r="FE31" s="41"/>
      <c r="FF31" s="41"/>
      <c r="FG31" s="41"/>
      <c r="FH31" s="41"/>
      <c r="FI31" s="41"/>
      <c r="FJ31" s="42"/>
      <c r="FK31" s="40"/>
      <c r="FL31" s="41"/>
      <c r="FM31" s="41"/>
      <c r="FN31" s="41"/>
      <c r="FO31" s="41"/>
      <c r="FP31" s="41"/>
      <c r="FQ31" s="42"/>
      <c r="FR31" s="40"/>
      <c r="FS31" s="41"/>
      <c r="FT31" s="41"/>
      <c r="FU31" s="41"/>
      <c r="FV31" s="41"/>
      <c r="FW31" s="41"/>
      <c r="FX31" s="42"/>
      <c r="FY31" s="40"/>
      <c r="FZ31" s="41"/>
      <c r="GA31" s="41"/>
      <c r="GB31" s="41"/>
      <c r="GC31" s="41"/>
      <c r="GD31" s="41"/>
      <c r="GE31" s="42"/>
      <c r="GF31" s="40"/>
      <c r="GG31" s="41"/>
      <c r="GH31" s="41"/>
      <c r="GI31" s="41"/>
      <c r="GJ31" s="41"/>
      <c r="GK31" s="41"/>
      <c r="GL31" s="42"/>
      <c r="GM31" s="40"/>
      <c r="GN31" s="41"/>
      <c r="GO31" s="41"/>
      <c r="GP31" s="41"/>
      <c r="GQ31" s="41"/>
      <c r="GR31" s="41"/>
      <c r="GS31" s="42"/>
      <c r="GT31" s="40"/>
      <c r="GU31" s="41"/>
      <c r="GV31" s="41"/>
      <c r="GW31" s="41"/>
      <c r="GX31" s="41"/>
      <c r="GY31" s="41"/>
      <c r="GZ31" s="42"/>
      <c r="HA31" s="40"/>
      <c r="HB31" s="41"/>
      <c r="HC31" s="41"/>
      <c r="HD31" s="41"/>
      <c r="HE31" s="41"/>
      <c r="HF31" s="41"/>
      <c r="HG31" s="42"/>
      <c r="HH31" s="40"/>
      <c r="HI31" s="41"/>
      <c r="HJ31" s="41"/>
      <c r="HK31" s="41"/>
      <c r="HL31" s="41"/>
      <c r="HM31" s="41"/>
      <c r="HN31" s="42"/>
      <c r="HO31" s="40"/>
      <c r="HP31" s="41"/>
      <c r="HQ31" s="41"/>
      <c r="HR31" s="41"/>
      <c r="HS31" s="41"/>
      <c r="HT31" s="41"/>
      <c r="HU31" s="42"/>
      <c r="HV31" s="40"/>
      <c r="HW31" s="41"/>
      <c r="HX31" s="41"/>
      <c r="HY31" s="41"/>
      <c r="HZ31" s="41"/>
      <c r="IA31" s="41"/>
      <c r="IB31" s="42"/>
      <c r="IC31" s="40"/>
      <c r="ID31" s="41"/>
      <c r="IE31" s="41"/>
      <c r="IF31" s="41"/>
      <c r="IG31" s="41"/>
      <c r="IH31" s="41"/>
      <c r="II31" s="42"/>
      <c r="IJ31" s="40"/>
      <c r="IK31" s="41"/>
      <c r="IL31" s="41"/>
      <c r="IM31" s="41"/>
      <c r="IN31" s="41"/>
      <c r="IO31" s="41"/>
      <c r="IP31" s="42"/>
      <c r="IQ31" s="40"/>
      <c r="IR31" s="41"/>
      <c r="IS31" s="41"/>
      <c r="IT31" s="41"/>
      <c r="IU31" s="41"/>
      <c r="IV31" s="41"/>
      <c r="IW31" s="42"/>
      <c r="IX31" s="40"/>
      <c r="IY31" s="41"/>
      <c r="IZ31" s="41"/>
      <c r="JA31" s="41"/>
      <c r="JB31" s="41"/>
      <c r="JC31" s="41"/>
      <c r="JD31" s="42"/>
      <c r="JE31" s="40"/>
      <c r="JF31" s="41"/>
      <c r="JG31" s="41"/>
      <c r="JH31" s="41"/>
      <c r="JI31" s="41"/>
      <c r="JJ31" s="41"/>
      <c r="JK31" s="42"/>
      <c r="JL31" s="40"/>
      <c r="JM31" s="41"/>
      <c r="JN31" s="41"/>
      <c r="JO31" s="41"/>
      <c r="JP31" s="41"/>
      <c r="JQ31" s="41"/>
      <c r="JR31" s="42"/>
      <c r="JS31" s="40"/>
      <c r="JT31" s="41"/>
      <c r="JU31" s="41"/>
      <c r="JV31" s="41"/>
      <c r="JW31" s="41"/>
      <c r="JX31" s="41"/>
      <c r="JY31" s="42"/>
      <c r="JZ31" s="40"/>
      <c r="KA31" s="41"/>
      <c r="KB31" s="41"/>
      <c r="KC31" s="41"/>
      <c r="KD31" s="41"/>
      <c r="KE31" s="41"/>
      <c r="KF31" s="42"/>
      <c r="KG31" s="40"/>
      <c r="KH31" s="41"/>
      <c r="KI31" s="41"/>
      <c r="KJ31" s="41"/>
      <c r="KK31" s="41"/>
      <c r="KL31" s="41"/>
      <c r="KM31" s="42"/>
      <c r="KN31" s="40"/>
      <c r="KO31" s="41"/>
      <c r="KP31" s="41"/>
      <c r="KQ31" s="41"/>
      <c r="KR31" s="41"/>
      <c r="KS31" s="41"/>
      <c r="KT31" s="42"/>
      <c r="KU31" s="40"/>
      <c r="KV31" s="41"/>
      <c r="KW31" s="41"/>
      <c r="KX31" s="41"/>
      <c r="KY31" s="41"/>
      <c r="KZ31" s="41"/>
      <c r="LA31" s="42"/>
      <c r="LB31" s="40"/>
      <c r="LC31" s="41"/>
      <c r="LD31" s="41"/>
      <c r="LE31" s="41"/>
      <c r="LF31" s="41"/>
      <c r="LG31" s="41"/>
      <c r="LH31" s="42"/>
      <c r="LI31" s="40"/>
      <c r="LJ31" s="41"/>
      <c r="LK31" s="41"/>
      <c r="LL31" s="41"/>
      <c r="LM31" s="41"/>
      <c r="LN31" s="41"/>
      <c r="LO31" s="42"/>
      <c r="LP31" s="40"/>
      <c r="LQ31" s="41"/>
      <c r="LR31" s="41"/>
      <c r="LS31" s="41"/>
      <c r="LT31" s="41"/>
      <c r="LU31" s="41"/>
      <c r="LV31" s="42"/>
      <c r="LW31" s="40"/>
      <c r="LX31" s="41"/>
      <c r="LY31" s="41"/>
      <c r="LZ31" s="41"/>
      <c r="MA31" s="41"/>
      <c r="MB31" s="41"/>
      <c r="MC31" s="42"/>
      <c r="MD31" s="40"/>
      <c r="ME31" s="41"/>
      <c r="MF31" s="41"/>
      <c r="MG31" s="41"/>
      <c r="MH31" s="41"/>
      <c r="MI31" s="41"/>
      <c r="MJ31" s="42"/>
      <c r="MK31" s="40"/>
      <c r="ML31" s="41"/>
      <c r="MM31" s="41"/>
      <c r="MN31" s="41"/>
      <c r="MO31" s="41"/>
      <c r="MP31" s="41"/>
      <c r="MQ31" s="42"/>
      <c r="MR31" s="40"/>
      <c r="MS31" s="41"/>
      <c r="MT31" s="41"/>
      <c r="MU31" s="41"/>
      <c r="MV31" s="41"/>
      <c r="MW31" s="41"/>
      <c r="MX31" s="42"/>
      <c r="MY31" s="40"/>
      <c r="MZ31" s="41"/>
      <c r="NA31" s="41"/>
      <c r="NB31" s="41"/>
      <c r="NC31" s="41"/>
      <c r="ND31" s="41"/>
      <c r="NE31" s="42"/>
      <c r="NF31" s="40"/>
      <c r="NG31" s="41"/>
      <c r="NH31" s="41"/>
      <c r="NI31" s="41"/>
      <c r="NJ31" s="41"/>
      <c r="NK31" s="41"/>
      <c r="NL31" s="42"/>
    </row>
    <row r="32" spans="1:376" ht="30" customHeight="1" thickBot="1">
      <c r="A32" s="260"/>
      <c r="B32" s="261"/>
      <c r="C32" s="261"/>
      <c r="D32" s="261"/>
      <c r="E32" s="14" t="s">
        <v>1</v>
      </c>
      <c r="F32" s="44"/>
      <c r="G32" s="45"/>
      <c r="H32" s="45"/>
      <c r="I32" s="45"/>
      <c r="J32" s="45"/>
      <c r="K32" s="45"/>
      <c r="L32" s="46"/>
      <c r="M32" s="44"/>
      <c r="N32" s="45"/>
      <c r="O32" s="45"/>
      <c r="P32" s="45"/>
      <c r="Q32" s="45"/>
      <c r="R32" s="45"/>
      <c r="S32" s="46"/>
      <c r="T32" s="44"/>
      <c r="U32" s="45"/>
      <c r="V32" s="45"/>
      <c r="W32" s="45"/>
      <c r="X32" s="45"/>
      <c r="Y32" s="45"/>
      <c r="Z32" s="46"/>
      <c r="AA32" s="44"/>
      <c r="AB32" s="45"/>
      <c r="AC32" s="45"/>
      <c r="AD32" s="45"/>
      <c r="AE32" s="45"/>
      <c r="AF32" s="45"/>
      <c r="AG32" s="46"/>
      <c r="AH32" s="44"/>
      <c r="AI32" s="45"/>
      <c r="AJ32" s="45"/>
      <c r="AK32" s="45"/>
      <c r="AL32" s="45"/>
      <c r="AM32" s="45"/>
      <c r="AN32" s="46"/>
      <c r="AO32" s="47"/>
      <c r="AP32" s="45"/>
      <c r="AQ32" s="45"/>
      <c r="AR32" s="45"/>
      <c r="AS32" s="45"/>
      <c r="AT32" s="45"/>
      <c r="AU32" s="46"/>
      <c r="AV32" s="44"/>
      <c r="AW32" s="45"/>
      <c r="AX32" s="45"/>
      <c r="AY32" s="45"/>
      <c r="AZ32" s="45"/>
      <c r="BA32" s="45"/>
      <c r="BB32" s="46"/>
      <c r="BC32" s="44"/>
      <c r="BD32" s="45"/>
      <c r="BE32" s="45"/>
      <c r="BF32" s="45"/>
      <c r="BG32" s="45"/>
      <c r="BH32" s="45"/>
      <c r="BI32" s="46"/>
      <c r="BJ32" s="44"/>
      <c r="BK32" s="45"/>
      <c r="BL32" s="45"/>
      <c r="BM32" s="45"/>
      <c r="BN32" s="45"/>
      <c r="BO32" s="45"/>
      <c r="BP32" s="46"/>
      <c r="BQ32" s="44"/>
      <c r="BR32" s="45"/>
      <c r="BS32" s="45"/>
      <c r="BT32" s="45"/>
      <c r="BU32" s="45"/>
      <c r="BV32" s="45"/>
      <c r="BW32" s="46"/>
      <c r="BX32" s="44"/>
      <c r="BY32" s="45"/>
      <c r="BZ32" s="45"/>
      <c r="CA32" s="45"/>
      <c r="CB32" s="45"/>
      <c r="CC32" s="45"/>
      <c r="CD32" s="46"/>
      <c r="CE32" s="44"/>
      <c r="CF32" s="45"/>
      <c r="CG32" s="45"/>
      <c r="CH32" s="45"/>
      <c r="CI32" s="45"/>
      <c r="CJ32" s="45"/>
      <c r="CK32" s="46"/>
      <c r="CL32" s="44"/>
      <c r="CM32" s="45"/>
      <c r="CN32" s="45"/>
      <c r="CO32" s="45"/>
      <c r="CP32" s="45"/>
      <c r="CQ32" s="45"/>
      <c r="CR32" s="46"/>
      <c r="CS32" s="44"/>
      <c r="CT32" s="45"/>
      <c r="CU32" s="45"/>
      <c r="CV32" s="45"/>
      <c r="CW32" s="45"/>
      <c r="CX32" s="45"/>
      <c r="CY32" s="46"/>
      <c r="CZ32" s="44"/>
      <c r="DA32" s="45"/>
      <c r="DB32" s="45"/>
      <c r="DC32" s="45"/>
      <c r="DD32" s="45"/>
      <c r="DE32" s="45"/>
      <c r="DF32" s="46"/>
      <c r="DG32" s="44"/>
      <c r="DH32" s="45"/>
      <c r="DI32" s="45"/>
      <c r="DJ32" s="45"/>
      <c r="DK32" s="45"/>
      <c r="DL32" s="45"/>
      <c r="DM32" s="46"/>
      <c r="DN32" s="44"/>
      <c r="DO32" s="45"/>
      <c r="DP32" s="45"/>
      <c r="DQ32" s="45"/>
      <c r="DR32" s="45"/>
      <c r="DS32" s="45"/>
      <c r="DT32" s="46"/>
      <c r="DU32" s="44"/>
      <c r="DV32" s="45"/>
      <c r="DW32" s="45"/>
      <c r="DX32" s="45"/>
      <c r="DY32" s="45"/>
      <c r="DZ32" s="45"/>
      <c r="EA32" s="46"/>
      <c r="EB32" s="44"/>
      <c r="EC32" s="45"/>
      <c r="ED32" s="45"/>
      <c r="EE32" s="45"/>
      <c r="EF32" s="45"/>
      <c r="EG32" s="45"/>
      <c r="EH32" s="46"/>
      <c r="EI32" s="44"/>
      <c r="EJ32" s="45"/>
      <c r="EK32" s="45"/>
      <c r="EL32" s="45"/>
      <c r="EM32" s="45"/>
      <c r="EN32" s="45"/>
      <c r="EO32" s="46"/>
      <c r="EP32" s="44"/>
      <c r="EQ32" s="45"/>
      <c r="ER32" s="45"/>
      <c r="ES32" s="45"/>
      <c r="ET32" s="45"/>
      <c r="EU32" s="45"/>
      <c r="EV32" s="46"/>
      <c r="EW32" s="44"/>
      <c r="EX32" s="45"/>
      <c r="EY32" s="45"/>
      <c r="EZ32" s="45"/>
      <c r="FA32" s="45"/>
      <c r="FB32" s="45"/>
      <c r="FC32" s="46"/>
      <c r="FD32" s="44"/>
      <c r="FE32" s="45"/>
      <c r="FF32" s="45"/>
      <c r="FG32" s="45"/>
      <c r="FH32" s="45"/>
      <c r="FI32" s="45"/>
      <c r="FJ32" s="46"/>
      <c r="FK32" s="44"/>
      <c r="FL32" s="45"/>
      <c r="FM32" s="45"/>
      <c r="FN32" s="45"/>
      <c r="FO32" s="45"/>
      <c r="FP32" s="45"/>
      <c r="FQ32" s="46"/>
      <c r="FR32" s="44"/>
      <c r="FS32" s="45"/>
      <c r="FT32" s="45"/>
      <c r="FU32" s="45"/>
      <c r="FV32" s="45"/>
      <c r="FW32" s="45"/>
      <c r="FX32" s="46"/>
      <c r="FY32" s="44"/>
      <c r="FZ32" s="45"/>
      <c r="GA32" s="45"/>
      <c r="GB32" s="45"/>
      <c r="GC32" s="45"/>
      <c r="GD32" s="45"/>
      <c r="GE32" s="46"/>
      <c r="GF32" s="44"/>
      <c r="GG32" s="45"/>
      <c r="GH32" s="45"/>
      <c r="GI32" s="45"/>
      <c r="GJ32" s="45"/>
      <c r="GK32" s="45"/>
      <c r="GL32" s="46"/>
      <c r="GM32" s="44"/>
      <c r="GN32" s="45"/>
      <c r="GO32" s="45"/>
      <c r="GP32" s="45"/>
      <c r="GQ32" s="45"/>
      <c r="GR32" s="45"/>
      <c r="GS32" s="46"/>
      <c r="GT32" s="44"/>
      <c r="GU32" s="45"/>
      <c r="GV32" s="45"/>
      <c r="GW32" s="45"/>
      <c r="GX32" s="45"/>
      <c r="GY32" s="45"/>
      <c r="GZ32" s="46"/>
      <c r="HA32" s="44"/>
      <c r="HB32" s="45"/>
      <c r="HC32" s="45"/>
      <c r="HD32" s="45"/>
      <c r="HE32" s="45"/>
      <c r="HF32" s="45"/>
      <c r="HG32" s="46"/>
      <c r="HH32" s="44"/>
      <c r="HI32" s="45"/>
      <c r="HJ32" s="45"/>
      <c r="HK32" s="45"/>
      <c r="HL32" s="45"/>
      <c r="HM32" s="45"/>
      <c r="HN32" s="46"/>
      <c r="HO32" s="44"/>
      <c r="HP32" s="45"/>
      <c r="HQ32" s="45"/>
      <c r="HR32" s="45"/>
      <c r="HS32" s="45"/>
      <c r="HT32" s="45"/>
      <c r="HU32" s="46"/>
      <c r="HV32" s="44"/>
      <c r="HW32" s="45"/>
      <c r="HX32" s="45"/>
      <c r="HY32" s="45"/>
      <c r="HZ32" s="45"/>
      <c r="IA32" s="45"/>
      <c r="IB32" s="46"/>
      <c r="IC32" s="44"/>
      <c r="ID32" s="45"/>
      <c r="IE32" s="45"/>
      <c r="IF32" s="45"/>
      <c r="IG32" s="45"/>
      <c r="IH32" s="45"/>
      <c r="II32" s="46"/>
      <c r="IJ32" s="44"/>
      <c r="IK32" s="45"/>
      <c r="IL32" s="45"/>
      <c r="IM32" s="45"/>
      <c r="IN32" s="45"/>
      <c r="IO32" s="45"/>
      <c r="IP32" s="46"/>
      <c r="IQ32" s="44"/>
      <c r="IR32" s="45"/>
      <c r="IS32" s="45"/>
      <c r="IT32" s="45"/>
      <c r="IU32" s="45"/>
      <c r="IV32" s="45"/>
      <c r="IW32" s="46"/>
      <c r="IX32" s="44"/>
      <c r="IY32" s="45"/>
      <c r="IZ32" s="45"/>
      <c r="JA32" s="45"/>
      <c r="JB32" s="45"/>
      <c r="JC32" s="45"/>
      <c r="JD32" s="46"/>
      <c r="JE32" s="44"/>
      <c r="JF32" s="45"/>
      <c r="JG32" s="45"/>
      <c r="JH32" s="45"/>
      <c r="JI32" s="45"/>
      <c r="JJ32" s="45"/>
      <c r="JK32" s="46"/>
      <c r="JL32" s="44"/>
      <c r="JM32" s="45"/>
      <c r="JN32" s="45"/>
      <c r="JO32" s="45"/>
      <c r="JP32" s="45"/>
      <c r="JQ32" s="45"/>
      <c r="JR32" s="46"/>
      <c r="JS32" s="44"/>
      <c r="JT32" s="45"/>
      <c r="JU32" s="45"/>
      <c r="JV32" s="45"/>
      <c r="JW32" s="45"/>
      <c r="JX32" s="45"/>
      <c r="JY32" s="46"/>
      <c r="JZ32" s="44"/>
      <c r="KA32" s="45"/>
      <c r="KB32" s="45"/>
      <c r="KC32" s="45"/>
      <c r="KD32" s="45"/>
      <c r="KE32" s="45"/>
      <c r="KF32" s="46"/>
      <c r="KG32" s="44"/>
      <c r="KH32" s="45"/>
      <c r="KI32" s="45"/>
      <c r="KJ32" s="45"/>
      <c r="KK32" s="45"/>
      <c r="KL32" s="45"/>
      <c r="KM32" s="46"/>
      <c r="KN32" s="44"/>
      <c r="KO32" s="45"/>
      <c r="KP32" s="45"/>
      <c r="KQ32" s="45"/>
      <c r="KR32" s="45"/>
      <c r="KS32" s="45"/>
      <c r="KT32" s="46"/>
      <c r="KU32" s="44"/>
      <c r="KV32" s="45"/>
      <c r="KW32" s="45"/>
      <c r="KX32" s="45"/>
      <c r="KY32" s="45"/>
      <c r="KZ32" s="45"/>
      <c r="LA32" s="46"/>
      <c r="LB32" s="44"/>
      <c r="LC32" s="45"/>
      <c r="LD32" s="45"/>
      <c r="LE32" s="45"/>
      <c r="LF32" s="45"/>
      <c r="LG32" s="45"/>
      <c r="LH32" s="46"/>
      <c r="LI32" s="44"/>
      <c r="LJ32" s="45"/>
      <c r="LK32" s="45"/>
      <c r="LL32" s="45"/>
      <c r="LM32" s="45"/>
      <c r="LN32" s="45"/>
      <c r="LO32" s="46"/>
      <c r="LP32" s="44"/>
      <c r="LQ32" s="45"/>
      <c r="LR32" s="45"/>
      <c r="LS32" s="45"/>
      <c r="LT32" s="45"/>
      <c r="LU32" s="45"/>
      <c r="LV32" s="46"/>
      <c r="LW32" s="44"/>
      <c r="LX32" s="45"/>
      <c r="LY32" s="45"/>
      <c r="LZ32" s="45"/>
      <c r="MA32" s="45"/>
      <c r="MB32" s="45"/>
      <c r="MC32" s="46"/>
      <c r="MD32" s="44"/>
      <c r="ME32" s="45"/>
      <c r="MF32" s="45"/>
      <c r="MG32" s="45"/>
      <c r="MH32" s="45"/>
      <c r="MI32" s="45"/>
      <c r="MJ32" s="46"/>
      <c r="MK32" s="44"/>
      <c r="ML32" s="45"/>
      <c r="MM32" s="45"/>
      <c r="MN32" s="45"/>
      <c r="MO32" s="45"/>
      <c r="MP32" s="45"/>
      <c r="MQ32" s="46"/>
      <c r="MR32" s="44"/>
      <c r="MS32" s="45"/>
      <c r="MT32" s="45"/>
      <c r="MU32" s="45"/>
      <c r="MV32" s="45"/>
      <c r="MW32" s="45"/>
      <c r="MX32" s="46"/>
      <c r="MY32" s="44"/>
      <c r="MZ32" s="45"/>
      <c r="NA32" s="45"/>
      <c r="NB32" s="45"/>
      <c r="NC32" s="45"/>
      <c r="ND32" s="45"/>
      <c r="NE32" s="46"/>
      <c r="NF32" s="44"/>
      <c r="NG32" s="45"/>
      <c r="NH32" s="45"/>
      <c r="NI32" s="45"/>
      <c r="NJ32" s="45"/>
      <c r="NK32" s="45"/>
      <c r="NL32" s="46"/>
    </row>
    <row r="33" spans="1:376" ht="11.5" thickTop="1">
      <c r="A33" s="239" t="s">
        <v>8</v>
      </c>
      <c r="B33" s="240"/>
      <c r="C33" s="240"/>
      <c r="D33" s="240"/>
      <c r="E33" s="241"/>
      <c r="F33" s="48"/>
      <c r="G33" s="49"/>
      <c r="H33" s="49"/>
      <c r="I33" s="49"/>
      <c r="J33" s="49"/>
      <c r="K33" s="49"/>
      <c r="L33" s="50"/>
      <c r="M33" s="48"/>
      <c r="N33" s="49"/>
      <c r="O33" s="49"/>
      <c r="P33" s="49"/>
      <c r="Q33" s="49"/>
      <c r="R33" s="49"/>
      <c r="S33" s="50"/>
      <c r="T33" s="48"/>
      <c r="U33" s="49"/>
      <c r="V33" s="49"/>
      <c r="W33" s="49"/>
      <c r="X33" s="49"/>
      <c r="Y33" s="49"/>
      <c r="Z33" s="50"/>
      <c r="AA33" s="48"/>
      <c r="AB33" s="49"/>
      <c r="AC33" s="49"/>
      <c r="AD33" s="49"/>
      <c r="AE33" s="49"/>
      <c r="AF33" s="49"/>
      <c r="AG33" s="50"/>
      <c r="AH33" s="48"/>
      <c r="AI33" s="49"/>
      <c r="AJ33" s="49"/>
      <c r="AK33" s="49"/>
      <c r="AL33" s="49"/>
      <c r="AM33" s="49"/>
      <c r="AN33" s="50"/>
      <c r="AO33" s="51"/>
      <c r="AP33" s="49"/>
      <c r="AQ33" s="49"/>
      <c r="AR33" s="49"/>
      <c r="AS33" s="49"/>
      <c r="AT33" s="49"/>
      <c r="AU33" s="50"/>
      <c r="AV33" s="48"/>
      <c r="AW33" s="49"/>
      <c r="AX33" s="49"/>
      <c r="AY33" s="49"/>
      <c r="AZ33" s="49"/>
      <c r="BA33" s="49"/>
      <c r="BB33" s="50"/>
      <c r="BC33" s="48"/>
      <c r="BD33" s="49"/>
      <c r="BE33" s="49"/>
      <c r="BF33" s="49"/>
      <c r="BG33" s="49"/>
      <c r="BH33" s="49"/>
      <c r="BI33" s="50"/>
      <c r="BJ33" s="48"/>
      <c r="BK33" s="49"/>
      <c r="BL33" s="49"/>
      <c r="BM33" s="49"/>
      <c r="BN33" s="49"/>
      <c r="BO33" s="49"/>
      <c r="BP33" s="50"/>
      <c r="BQ33" s="48"/>
      <c r="BR33" s="49"/>
      <c r="BS33" s="49"/>
      <c r="BT33" s="49"/>
      <c r="BU33" s="49"/>
      <c r="BV33" s="49"/>
      <c r="BW33" s="50"/>
      <c r="BX33" s="48"/>
      <c r="BY33" s="49"/>
      <c r="BZ33" s="49"/>
      <c r="CA33" s="49"/>
      <c r="CB33" s="49"/>
      <c r="CC33" s="49"/>
      <c r="CD33" s="50"/>
      <c r="CE33" s="48"/>
      <c r="CF33" s="49"/>
      <c r="CG33" s="49"/>
      <c r="CH33" s="49"/>
      <c r="CI33" s="49"/>
      <c r="CJ33" s="49"/>
      <c r="CK33" s="50"/>
      <c r="CL33" s="48"/>
      <c r="CM33" s="49"/>
      <c r="CN33" s="49"/>
      <c r="CO33" s="49"/>
      <c r="CP33" s="49"/>
      <c r="CQ33" s="49"/>
      <c r="CR33" s="50"/>
      <c r="CS33" s="48"/>
      <c r="CT33" s="49"/>
      <c r="CU33" s="49"/>
      <c r="CV33" s="49"/>
      <c r="CW33" s="49"/>
      <c r="CX33" s="49"/>
      <c r="CY33" s="50"/>
      <c r="CZ33" s="48"/>
      <c r="DA33" s="49"/>
      <c r="DB33" s="49"/>
      <c r="DC33" s="49"/>
      <c r="DD33" s="49"/>
      <c r="DE33" s="49"/>
      <c r="DF33" s="50"/>
      <c r="DG33" s="48"/>
      <c r="DH33" s="49"/>
      <c r="DI33" s="49"/>
      <c r="DJ33" s="49"/>
      <c r="DK33" s="49"/>
      <c r="DL33" s="49"/>
      <c r="DM33" s="50"/>
      <c r="DN33" s="48"/>
      <c r="DO33" s="49"/>
      <c r="DP33" s="49"/>
      <c r="DQ33" s="49"/>
      <c r="DR33" s="49"/>
      <c r="DS33" s="49"/>
      <c r="DT33" s="50"/>
      <c r="DU33" s="48"/>
      <c r="DV33" s="49"/>
      <c r="DW33" s="49"/>
      <c r="DX33" s="49"/>
      <c r="DY33" s="49"/>
      <c r="DZ33" s="49"/>
      <c r="EA33" s="50"/>
      <c r="EB33" s="48"/>
      <c r="EC33" s="49"/>
      <c r="ED33" s="49"/>
      <c r="EE33" s="49"/>
      <c r="EF33" s="49"/>
      <c r="EG33" s="49"/>
      <c r="EH33" s="50"/>
      <c r="EI33" s="48"/>
      <c r="EJ33" s="49"/>
      <c r="EK33" s="49"/>
      <c r="EL33" s="49"/>
      <c r="EM33" s="49"/>
      <c r="EN33" s="49"/>
      <c r="EO33" s="50"/>
      <c r="EP33" s="48"/>
      <c r="EQ33" s="49"/>
      <c r="ER33" s="49"/>
      <c r="ES33" s="49"/>
      <c r="ET33" s="49"/>
      <c r="EU33" s="49"/>
      <c r="EV33" s="50"/>
      <c r="EW33" s="48"/>
      <c r="EX33" s="49"/>
      <c r="EY33" s="49"/>
      <c r="EZ33" s="49"/>
      <c r="FA33" s="49"/>
      <c r="FB33" s="49"/>
      <c r="FC33" s="50"/>
      <c r="FD33" s="48"/>
      <c r="FE33" s="49"/>
      <c r="FF33" s="49"/>
      <c r="FG33" s="49"/>
      <c r="FH33" s="49"/>
      <c r="FI33" s="49"/>
      <c r="FJ33" s="50"/>
      <c r="FK33" s="48"/>
      <c r="FL33" s="49"/>
      <c r="FM33" s="49"/>
      <c r="FN33" s="49"/>
      <c r="FO33" s="49"/>
      <c r="FP33" s="49"/>
      <c r="FQ33" s="50"/>
      <c r="FR33" s="48"/>
      <c r="FS33" s="49"/>
      <c r="FT33" s="49"/>
      <c r="FU33" s="49"/>
      <c r="FV33" s="49"/>
      <c r="FW33" s="49"/>
      <c r="FX33" s="50"/>
      <c r="FY33" s="48"/>
      <c r="FZ33" s="49"/>
      <c r="GA33" s="49"/>
      <c r="GB33" s="49"/>
      <c r="GC33" s="49"/>
      <c r="GD33" s="49"/>
      <c r="GE33" s="50"/>
      <c r="GF33" s="48"/>
      <c r="GG33" s="49"/>
      <c r="GH33" s="49"/>
      <c r="GI33" s="49"/>
      <c r="GJ33" s="49"/>
      <c r="GK33" s="49"/>
      <c r="GL33" s="50"/>
      <c r="GM33" s="48"/>
      <c r="GN33" s="49"/>
      <c r="GO33" s="49"/>
      <c r="GP33" s="49"/>
      <c r="GQ33" s="49"/>
      <c r="GR33" s="49"/>
      <c r="GS33" s="50"/>
      <c r="GT33" s="48"/>
      <c r="GU33" s="49"/>
      <c r="GV33" s="49"/>
      <c r="GW33" s="49"/>
      <c r="GX33" s="49"/>
      <c r="GY33" s="49"/>
      <c r="GZ33" s="50"/>
      <c r="HA33" s="48"/>
      <c r="HB33" s="49"/>
      <c r="HC33" s="49"/>
      <c r="HD33" s="49"/>
      <c r="HE33" s="49"/>
      <c r="HF33" s="49"/>
      <c r="HG33" s="50"/>
      <c r="HH33" s="48"/>
      <c r="HI33" s="49"/>
      <c r="HJ33" s="49"/>
      <c r="HK33" s="49"/>
      <c r="HL33" s="49"/>
      <c r="HM33" s="49"/>
      <c r="HN33" s="50"/>
      <c r="HO33" s="48"/>
      <c r="HP33" s="49"/>
      <c r="HQ33" s="49"/>
      <c r="HR33" s="49"/>
      <c r="HS33" s="49"/>
      <c r="HT33" s="49"/>
      <c r="HU33" s="50"/>
      <c r="HV33" s="48"/>
      <c r="HW33" s="49"/>
      <c r="HX33" s="49"/>
      <c r="HY33" s="49"/>
      <c r="HZ33" s="49"/>
      <c r="IA33" s="49"/>
      <c r="IB33" s="50"/>
      <c r="IC33" s="48"/>
      <c r="ID33" s="49"/>
      <c r="IE33" s="49"/>
      <c r="IF33" s="49"/>
      <c r="IG33" s="49"/>
      <c r="IH33" s="49"/>
      <c r="II33" s="50"/>
      <c r="IJ33" s="48"/>
      <c r="IK33" s="49"/>
      <c r="IL33" s="49"/>
      <c r="IM33" s="49"/>
      <c r="IN33" s="49"/>
      <c r="IO33" s="49"/>
      <c r="IP33" s="50"/>
      <c r="IQ33" s="48"/>
      <c r="IR33" s="49"/>
      <c r="IS33" s="49"/>
      <c r="IT33" s="49"/>
      <c r="IU33" s="49"/>
      <c r="IV33" s="49"/>
      <c r="IW33" s="50"/>
      <c r="IX33" s="48"/>
      <c r="IY33" s="49"/>
      <c r="IZ33" s="49"/>
      <c r="JA33" s="49"/>
      <c r="JB33" s="49"/>
      <c r="JC33" s="49"/>
      <c r="JD33" s="50"/>
      <c r="JE33" s="48"/>
      <c r="JF33" s="49"/>
      <c r="JG33" s="49"/>
      <c r="JH33" s="49"/>
      <c r="JI33" s="49"/>
      <c r="JJ33" s="49"/>
      <c r="JK33" s="50"/>
      <c r="JL33" s="48"/>
      <c r="JM33" s="49"/>
      <c r="JN33" s="49"/>
      <c r="JO33" s="49"/>
      <c r="JP33" s="49"/>
      <c r="JQ33" s="49"/>
      <c r="JR33" s="50"/>
      <c r="JS33" s="48"/>
      <c r="JT33" s="49"/>
      <c r="JU33" s="49"/>
      <c r="JV33" s="49"/>
      <c r="JW33" s="49"/>
      <c r="JX33" s="49"/>
      <c r="JY33" s="50"/>
      <c r="JZ33" s="48"/>
      <c r="KA33" s="49"/>
      <c r="KB33" s="49"/>
      <c r="KC33" s="49"/>
      <c r="KD33" s="49"/>
      <c r="KE33" s="49"/>
      <c r="KF33" s="50"/>
      <c r="KG33" s="48"/>
      <c r="KH33" s="49"/>
      <c r="KI33" s="49"/>
      <c r="KJ33" s="49"/>
      <c r="KK33" s="49"/>
      <c r="KL33" s="49"/>
      <c r="KM33" s="50"/>
      <c r="KN33" s="48"/>
      <c r="KO33" s="49"/>
      <c r="KP33" s="49"/>
      <c r="KQ33" s="49"/>
      <c r="KR33" s="49"/>
      <c r="KS33" s="49"/>
      <c r="KT33" s="50"/>
      <c r="KU33" s="48"/>
      <c r="KV33" s="49"/>
      <c r="KW33" s="49"/>
      <c r="KX33" s="49"/>
      <c r="KY33" s="49"/>
      <c r="KZ33" s="49"/>
      <c r="LA33" s="50"/>
      <c r="LB33" s="48"/>
      <c r="LC33" s="49"/>
      <c r="LD33" s="49"/>
      <c r="LE33" s="49"/>
      <c r="LF33" s="49"/>
      <c r="LG33" s="49"/>
      <c r="LH33" s="50"/>
      <c r="LI33" s="48"/>
      <c r="LJ33" s="49"/>
      <c r="LK33" s="49"/>
      <c r="LL33" s="49"/>
      <c r="LM33" s="49"/>
      <c r="LN33" s="49"/>
      <c r="LO33" s="50"/>
      <c r="LP33" s="48"/>
      <c r="LQ33" s="49"/>
      <c r="LR33" s="49"/>
      <c r="LS33" s="49"/>
      <c r="LT33" s="49"/>
      <c r="LU33" s="49"/>
      <c r="LV33" s="50"/>
      <c r="LW33" s="48"/>
      <c r="LX33" s="49"/>
      <c r="LY33" s="49"/>
      <c r="LZ33" s="49"/>
      <c r="MA33" s="49"/>
      <c r="MB33" s="49"/>
      <c r="MC33" s="50"/>
      <c r="MD33" s="48"/>
      <c r="ME33" s="49"/>
      <c r="MF33" s="49"/>
      <c r="MG33" s="49"/>
      <c r="MH33" s="49"/>
      <c r="MI33" s="49"/>
      <c r="MJ33" s="50"/>
      <c r="MK33" s="48"/>
      <c r="ML33" s="49"/>
      <c r="MM33" s="49"/>
      <c r="MN33" s="49"/>
      <c r="MO33" s="49"/>
      <c r="MP33" s="49"/>
      <c r="MQ33" s="50"/>
      <c r="MR33" s="48"/>
      <c r="MS33" s="49"/>
      <c r="MT33" s="49"/>
      <c r="MU33" s="49"/>
      <c r="MV33" s="49"/>
      <c r="MW33" s="49"/>
      <c r="MX33" s="50"/>
      <c r="MY33" s="48"/>
      <c r="MZ33" s="49"/>
      <c r="NA33" s="49"/>
      <c r="NB33" s="49"/>
      <c r="NC33" s="49"/>
      <c r="ND33" s="49"/>
      <c r="NE33" s="50"/>
      <c r="NF33" s="48"/>
      <c r="NG33" s="49"/>
      <c r="NH33" s="49"/>
      <c r="NI33" s="49"/>
      <c r="NJ33" s="49"/>
      <c r="NK33" s="49"/>
      <c r="NL33" s="50"/>
    </row>
    <row r="34" spans="1:376">
      <c r="A34" s="242" t="s">
        <v>44</v>
      </c>
      <c r="B34" s="243"/>
      <c r="C34" s="243"/>
      <c r="D34" s="243"/>
      <c r="E34" s="76" t="s">
        <v>0</v>
      </c>
      <c r="F34" s="52" t="s">
        <v>62</v>
      </c>
      <c r="G34" s="53" t="s">
        <v>62</v>
      </c>
      <c r="H34" s="53" t="s">
        <v>70</v>
      </c>
      <c r="I34" s="53" t="s">
        <v>70</v>
      </c>
      <c r="J34" s="53" t="s">
        <v>62</v>
      </c>
      <c r="K34" s="53" t="s">
        <v>62</v>
      </c>
      <c r="L34" s="54" t="s">
        <v>62</v>
      </c>
      <c r="M34" s="52" t="s">
        <v>62</v>
      </c>
      <c r="N34" s="53" t="s">
        <v>62</v>
      </c>
      <c r="O34" s="53" t="s">
        <v>70</v>
      </c>
      <c r="P34" s="53" t="s">
        <v>70</v>
      </c>
      <c r="Q34" s="53" t="s">
        <v>62</v>
      </c>
      <c r="R34" s="53" t="s">
        <v>62</v>
      </c>
      <c r="S34" s="54" t="s">
        <v>62</v>
      </c>
      <c r="T34" s="52" t="s">
        <v>62</v>
      </c>
      <c r="U34" s="53" t="s">
        <v>62</v>
      </c>
      <c r="V34" s="53" t="s">
        <v>70</v>
      </c>
      <c r="W34" s="53" t="s">
        <v>70</v>
      </c>
      <c r="X34" s="53" t="s">
        <v>62</v>
      </c>
      <c r="Y34" s="53" t="s">
        <v>62</v>
      </c>
      <c r="Z34" s="54" t="s">
        <v>62</v>
      </c>
      <c r="AA34" s="52" t="s">
        <v>62</v>
      </c>
      <c r="AB34" s="53" t="s">
        <v>62</v>
      </c>
      <c r="AC34" s="53" t="s">
        <v>70</v>
      </c>
      <c r="AD34" s="53" t="s">
        <v>70</v>
      </c>
      <c r="AE34" s="53" t="s">
        <v>62</v>
      </c>
      <c r="AF34" s="53" t="s">
        <v>62</v>
      </c>
      <c r="AG34" s="54" t="s">
        <v>62</v>
      </c>
      <c r="AH34" s="52" t="s">
        <v>62</v>
      </c>
      <c r="AI34" s="53" t="s">
        <v>62</v>
      </c>
      <c r="AJ34" s="53" t="s">
        <v>70</v>
      </c>
      <c r="AK34" s="53" t="s">
        <v>70</v>
      </c>
      <c r="AL34" s="53" t="s">
        <v>62</v>
      </c>
      <c r="AM34" s="53" t="s">
        <v>62</v>
      </c>
      <c r="AN34" s="54" t="s">
        <v>62</v>
      </c>
      <c r="AO34" s="55" t="s">
        <v>62</v>
      </c>
      <c r="AP34" s="53" t="s">
        <v>62</v>
      </c>
      <c r="AQ34" s="53" t="s">
        <v>70</v>
      </c>
      <c r="AR34" s="53" t="s">
        <v>70</v>
      </c>
      <c r="AS34" s="53" t="s">
        <v>62</v>
      </c>
      <c r="AT34" s="53" t="s">
        <v>62</v>
      </c>
      <c r="AU34" s="54" t="s">
        <v>62</v>
      </c>
      <c r="AV34" s="52" t="s">
        <v>62</v>
      </c>
      <c r="AW34" s="53" t="s">
        <v>62</v>
      </c>
      <c r="AX34" s="53" t="s">
        <v>70</v>
      </c>
      <c r="AY34" s="53" t="s">
        <v>70</v>
      </c>
      <c r="AZ34" s="53" t="s">
        <v>70</v>
      </c>
      <c r="BA34" s="53" t="s">
        <v>62</v>
      </c>
      <c r="BB34" s="54" t="s">
        <v>62</v>
      </c>
      <c r="BC34" s="52" t="s">
        <v>62</v>
      </c>
      <c r="BD34" s="53" t="s">
        <v>62</v>
      </c>
      <c r="BE34" s="53" t="s">
        <v>70</v>
      </c>
      <c r="BF34" s="53" t="s">
        <v>70</v>
      </c>
      <c r="BG34" s="53" t="s">
        <v>62</v>
      </c>
      <c r="BH34" s="53" t="s">
        <v>62</v>
      </c>
      <c r="BI34" s="54" t="s">
        <v>62</v>
      </c>
      <c r="BJ34" s="52" t="s">
        <v>62</v>
      </c>
      <c r="BK34" s="53" t="s">
        <v>62</v>
      </c>
      <c r="BL34" s="53" t="s">
        <v>70</v>
      </c>
      <c r="BM34" s="53" t="s">
        <v>70</v>
      </c>
      <c r="BN34" s="53" t="s">
        <v>62</v>
      </c>
      <c r="BO34" s="53" t="s">
        <v>62</v>
      </c>
      <c r="BP34" s="54" t="s">
        <v>62</v>
      </c>
      <c r="BQ34" s="52" t="s">
        <v>62</v>
      </c>
      <c r="BR34" s="53" t="s">
        <v>62</v>
      </c>
      <c r="BS34" s="53" t="s">
        <v>70</v>
      </c>
      <c r="BT34" s="53" t="s">
        <v>70</v>
      </c>
      <c r="BU34" s="53" t="s">
        <v>62</v>
      </c>
      <c r="BV34" s="53" t="s">
        <v>62</v>
      </c>
      <c r="BW34" s="54" t="s">
        <v>62</v>
      </c>
      <c r="BX34" s="52" t="s">
        <v>62</v>
      </c>
      <c r="BY34" s="53" t="s">
        <v>70</v>
      </c>
      <c r="BZ34" s="53" t="s">
        <v>70</v>
      </c>
      <c r="CA34" s="53" t="s">
        <v>70</v>
      </c>
      <c r="CB34" s="53" t="s">
        <v>59</v>
      </c>
      <c r="CC34" s="53" t="s">
        <v>59</v>
      </c>
      <c r="CD34" s="54" t="s">
        <v>62</v>
      </c>
      <c r="CE34" s="52" t="s">
        <v>62</v>
      </c>
      <c r="CF34" s="53" t="s">
        <v>62</v>
      </c>
      <c r="CG34" s="53" t="s">
        <v>70</v>
      </c>
      <c r="CH34" s="53" t="s">
        <v>70</v>
      </c>
      <c r="CI34" s="53" t="s">
        <v>62</v>
      </c>
      <c r="CJ34" s="53" t="s">
        <v>62</v>
      </c>
      <c r="CK34" s="54" t="s">
        <v>62</v>
      </c>
      <c r="CL34" s="52" t="s">
        <v>62</v>
      </c>
      <c r="CM34" s="53" t="s">
        <v>62</v>
      </c>
      <c r="CN34" s="53" t="s">
        <v>70</v>
      </c>
      <c r="CO34" s="53" t="s">
        <v>70</v>
      </c>
      <c r="CP34" s="53" t="s">
        <v>62</v>
      </c>
      <c r="CQ34" s="53" t="s">
        <v>62</v>
      </c>
      <c r="CR34" s="54" t="s">
        <v>62</v>
      </c>
      <c r="CS34" s="52" t="s">
        <v>62</v>
      </c>
      <c r="CT34" s="53" t="s">
        <v>62</v>
      </c>
      <c r="CU34" s="53" t="s">
        <v>70</v>
      </c>
      <c r="CV34" s="53" t="s">
        <v>70</v>
      </c>
      <c r="CW34" s="53" t="s">
        <v>62</v>
      </c>
      <c r="CX34" s="53" t="s">
        <v>62</v>
      </c>
      <c r="CY34" s="54" t="s">
        <v>62</v>
      </c>
      <c r="CZ34" s="52" t="s">
        <v>62</v>
      </c>
      <c r="DA34" s="53" t="s">
        <v>62</v>
      </c>
      <c r="DB34" s="53" t="s">
        <v>70</v>
      </c>
      <c r="DC34" s="53" t="s">
        <v>70</v>
      </c>
      <c r="DD34" s="53" t="s">
        <v>62</v>
      </c>
      <c r="DE34" s="53" t="s">
        <v>62</v>
      </c>
      <c r="DF34" s="54" t="s">
        <v>62</v>
      </c>
      <c r="DG34" s="52" t="s">
        <v>62</v>
      </c>
      <c r="DH34" s="53" t="s">
        <v>62</v>
      </c>
      <c r="DI34" s="53" t="s">
        <v>70</v>
      </c>
      <c r="DJ34" s="53" t="s">
        <v>70</v>
      </c>
      <c r="DK34" s="53" t="s">
        <v>70</v>
      </c>
      <c r="DL34" s="53" t="s">
        <v>62</v>
      </c>
      <c r="DM34" s="54" t="s">
        <v>62</v>
      </c>
      <c r="DN34" s="52" t="s">
        <v>62</v>
      </c>
      <c r="DO34" s="53" t="s">
        <v>62</v>
      </c>
      <c r="DP34" s="53" t="s">
        <v>70</v>
      </c>
      <c r="DQ34" s="53" t="s">
        <v>70</v>
      </c>
      <c r="DR34" s="53" t="s">
        <v>62</v>
      </c>
      <c r="DS34" s="53" t="s">
        <v>62</v>
      </c>
      <c r="DT34" s="54" t="s">
        <v>62</v>
      </c>
      <c r="DU34" s="52" t="s">
        <v>62</v>
      </c>
      <c r="DV34" s="53" t="s">
        <v>62</v>
      </c>
      <c r="DW34" s="53" t="s">
        <v>70</v>
      </c>
      <c r="DX34" s="53" t="s">
        <v>70</v>
      </c>
      <c r="DY34" s="53" t="s">
        <v>62</v>
      </c>
      <c r="DZ34" s="53" t="s">
        <v>62</v>
      </c>
      <c r="EA34" s="54" t="s">
        <v>62</v>
      </c>
      <c r="EB34" s="52" t="s">
        <v>62</v>
      </c>
      <c r="EC34" s="53" t="s">
        <v>62</v>
      </c>
      <c r="ED34" s="53" t="s">
        <v>70</v>
      </c>
      <c r="EE34" s="53" t="s">
        <v>70</v>
      </c>
      <c r="EF34" s="53" t="s">
        <v>62</v>
      </c>
      <c r="EG34" s="53" t="s">
        <v>70</v>
      </c>
      <c r="EH34" s="54" t="s">
        <v>62</v>
      </c>
      <c r="EI34" s="52" t="s">
        <v>62</v>
      </c>
      <c r="EJ34" s="53" t="s">
        <v>62</v>
      </c>
      <c r="EK34" s="53" t="s">
        <v>70</v>
      </c>
      <c r="EL34" s="53" t="s">
        <v>70</v>
      </c>
      <c r="EM34" s="53" t="s">
        <v>62</v>
      </c>
      <c r="EN34" s="53" t="s">
        <v>62</v>
      </c>
      <c r="EO34" s="54" t="s">
        <v>62</v>
      </c>
      <c r="EP34" s="52" t="s">
        <v>62</v>
      </c>
      <c r="EQ34" s="53" t="s">
        <v>62</v>
      </c>
      <c r="ER34" s="53" t="s">
        <v>70</v>
      </c>
      <c r="ES34" s="53" t="s">
        <v>70</v>
      </c>
      <c r="ET34" s="53" t="s">
        <v>62</v>
      </c>
      <c r="EU34" s="53" t="s">
        <v>62</v>
      </c>
      <c r="EV34" s="54" t="s">
        <v>62</v>
      </c>
      <c r="EW34" s="52" t="s">
        <v>62</v>
      </c>
      <c r="EX34" s="53" t="s">
        <v>62</v>
      </c>
      <c r="EY34" s="53" t="s">
        <v>70</v>
      </c>
      <c r="EZ34" s="53" t="s">
        <v>70</v>
      </c>
      <c r="FA34" s="53" t="s">
        <v>62</v>
      </c>
      <c r="FB34" s="53" t="s">
        <v>62</v>
      </c>
      <c r="FC34" s="54" t="s">
        <v>62</v>
      </c>
      <c r="FD34" s="52" t="s">
        <v>62</v>
      </c>
      <c r="FE34" s="53" t="s">
        <v>70</v>
      </c>
      <c r="FF34" s="53" t="s">
        <v>70</v>
      </c>
      <c r="FG34" s="53" t="s">
        <v>70</v>
      </c>
      <c r="FH34" s="53" t="s">
        <v>62</v>
      </c>
      <c r="FI34" s="53" t="s">
        <v>62</v>
      </c>
      <c r="FJ34" s="54" t="s">
        <v>62</v>
      </c>
      <c r="FK34" s="52" t="s">
        <v>62</v>
      </c>
      <c r="FL34" s="53" t="s">
        <v>62</v>
      </c>
      <c r="FM34" s="53" t="s">
        <v>70</v>
      </c>
      <c r="FN34" s="53" t="s">
        <v>70</v>
      </c>
      <c r="FO34" s="53" t="s">
        <v>62</v>
      </c>
      <c r="FP34" s="53" t="s">
        <v>62</v>
      </c>
      <c r="FQ34" s="54" t="s">
        <v>62</v>
      </c>
      <c r="FR34" s="52" t="s">
        <v>62</v>
      </c>
      <c r="FS34" s="53" t="s">
        <v>62</v>
      </c>
      <c r="FT34" s="53" t="s">
        <v>70</v>
      </c>
      <c r="FU34" s="53" t="s">
        <v>70</v>
      </c>
      <c r="FV34" s="53" t="s">
        <v>62</v>
      </c>
      <c r="FW34" s="53" t="s">
        <v>62</v>
      </c>
      <c r="FX34" s="54" t="s">
        <v>62</v>
      </c>
      <c r="FY34" s="52" t="s">
        <v>70</v>
      </c>
      <c r="FZ34" s="53" t="s">
        <v>62</v>
      </c>
      <c r="GA34" s="53" t="s">
        <v>70</v>
      </c>
      <c r="GB34" s="53" t="s">
        <v>70</v>
      </c>
      <c r="GC34" s="53" t="s">
        <v>62</v>
      </c>
      <c r="GD34" s="53" t="s">
        <v>62</v>
      </c>
      <c r="GE34" s="54" t="s">
        <v>62</v>
      </c>
      <c r="GF34" s="52" t="s">
        <v>62</v>
      </c>
      <c r="GG34" s="53" t="s">
        <v>62</v>
      </c>
      <c r="GH34" s="53" t="s">
        <v>70</v>
      </c>
      <c r="GI34" s="53" t="s">
        <v>70</v>
      </c>
      <c r="GJ34" s="53" t="s">
        <v>62</v>
      </c>
      <c r="GK34" s="53" t="s">
        <v>62</v>
      </c>
      <c r="GL34" s="54" t="s">
        <v>62</v>
      </c>
      <c r="GM34" s="52" t="s">
        <v>62</v>
      </c>
      <c r="GN34" s="53" t="s">
        <v>62</v>
      </c>
      <c r="GO34" s="53" t="s">
        <v>70</v>
      </c>
      <c r="GP34" s="53" t="s">
        <v>70</v>
      </c>
      <c r="GQ34" s="53" t="s">
        <v>62</v>
      </c>
      <c r="GR34" s="53" t="s">
        <v>62</v>
      </c>
      <c r="GS34" s="54" t="s">
        <v>62</v>
      </c>
      <c r="GT34" s="52" t="s">
        <v>62</v>
      </c>
      <c r="GU34" s="53" t="s">
        <v>62</v>
      </c>
      <c r="GV34" s="53" t="s">
        <v>70</v>
      </c>
      <c r="GW34" s="53" t="s">
        <v>70</v>
      </c>
      <c r="GX34" s="53" t="s">
        <v>62</v>
      </c>
      <c r="GY34" s="53" t="s">
        <v>62</v>
      </c>
      <c r="GZ34" s="54" t="s">
        <v>62</v>
      </c>
      <c r="HA34" s="52" t="s">
        <v>62</v>
      </c>
      <c r="HB34" s="53" t="s">
        <v>62</v>
      </c>
      <c r="HC34" s="53" t="s">
        <v>70</v>
      </c>
      <c r="HD34" s="53" t="s">
        <v>70</v>
      </c>
      <c r="HE34" s="53" t="s">
        <v>62</v>
      </c>
      <c r="HF34" s="53" t="s">
        <v>62</v>
      </c>
      <c r="HG34" s="54" t="s">
        <v>62</v>
      </c>
      <c r="HH34" s="52" t="s">
        <v>62</v>
      </c>
      <c r="HI34" s="53" t="s">
        <v>59</v>
      </c>
      <c r="HJ34" s="53" t="s">
        <v>70</v>
      </c>
      <c r="HK34" s="53" t="s">
        <v>70</v>
      </c>
      <c r="HL34" s="53" t="s">
        <v>70</v>
      </c>
      <c r="HM34" s="53" t="s">
        <v>59</v>
      </c>
      <c r="HN34" s="54" t="s">
        <v>59</v>
      </c>
      <c r="HO34" s="52" t="s">
        <v>59</v>
      </c>
      <c r="HP34" s="53" t="s">
        <v>62</v>
      </c>
      <c r="HQ34" s="53" t="s">
        <v>70</v>
      </c>
      <c r="HR34" s="53" t="s">
        <v>70</v>
      </c>
      <c r="HS34" s="53" t="s">
        <v>70</v>
      </c>
      <c r="HT34" s="53" t="s">
        <v>62</v>
      </c>
      <c r="HU34" s="54" t="s">
        <v>62</v>
      </c>
      <c r="HV34" s="52" t="s">
        <v>62</v>
      </c>
      <c r="HW34" s="53" t="s">
        <v>62</v>
      </c>
      <c r="HX34" s="53" t="s">
        <v>70</v>
      </c>
      <c r="HY34" s="53" t="s">
        <v>70</v>
      </c>
      <c r="HZ34" s="53" t="s">
        <v>62</v>
      </c>
      <c r="IA34" s="53" t="s">
        <v>62</v>
      </c>
      <c r="IB34" s="54" t="s">
        <v>62</v>
      </c>
      <c r="IC34" s="52" t="s">
        <v>62</v>
      </c>
      <c r="ID34" s="53" t="s">
        <v>62</v>
      </c>
      <c r="IE34" s="53" t="s">
        <v>70</v>
      </c>
      <c r="IF34" s="53" t="s">
        <v>70</v>
      </c>
      <c r="IG34" s="53" t="s">
        <v>62</v>
      </c>
      <c r="IH34" s="53" t="s">
        <v>62</v>
      </c>
      <c r="II34" s="54" t="s">
        <v>62</v>
      </c>
      <c r="IJ34" s="52" t="s">
        <v>62</v>
      </c>
      <c r="IK34" s="53" t="s">
        <v>62</v>
      </c>
      <c r="IL34" s="53" t="s">
        <v>62</v>
      </c>
      <c r="IM34" s="53" t="s">
        <v>62</v>
      </c>
      <c r="IN34" s="53" t="s">
        <v>62</v>
      </c>
      <c r="IO34" s="53" t="s">
        <v>62</v>
      </c>
      <c r="IP34" s="54" t="s">
        <v>62</v>
      </c>
      <c r="IQ34" s="52" t="s">
        <v>62</v>
      </c>
      <c r="IR34" s="53" t="s">
        <v>62</v>
      </c>
      <c r="IS34" s="53" t="s">
        <v>62</v>
      </c>
      <c r="IT34" s="53" t="s">
        <v>62</v>
      </c>
      <c r="IU34" s="53" t="s">
        <v>62</v>
      </c>
      <c r="IV34" s="53" t="s">
        <v>62</v>
      </c>
      <c r="IW34" s="54" t="s">
        <v>62</v>
      </c>
      <c r="IX34" s="52" t="s">
        <v>62</v>
      </c>
      <c r="IY34" s="53" t="s">
        <v>62</v>
      </c>
      <c r="IZ34" s="53" t="s">
        <v>62</v>
      </c>
      <c r="JA34" s="53" t="s">
        <v>62</v>
      </c>
      <c r="JB34" s="53" t="s">
        <v>62</v>
      </c>
      <c r="JC34" s="53" t="s">
        <v>62</v>
      </c>
      <c r="JD34" s="54" t="s">
        <v>62</v>
      </c>
      <c r="JE34" s="52" t="s">
        <v>62</v>
      </c>
      <c r="JF34" s="53" t="s">
        <v>62</v>
      </c>
      <c r="JG34" s="53" t="s">
        <v>62</v>
      </c>
      <c r="JH34" s="53" t="s">
        <v>62</v>
      </c>
      <c r="JI34" s="53" t="s">
        <v>62</v>
      </c>
      <c r="JJ34" s="53" t="s">
        <v>62</v>
      </c>
      <c r="JK34" s="54" t="s">
        <v>62</v>
      </c>
      <c r="JL34" s="52" t="s">
        <v>62</v>
      </c>
      <c r="JM34" s="53" t="s">
        <v>62</v>
      </c>
      <c r="JN34" s="53" t="s">
        <v>62</v>
      </c>
      <c r="JO34" s="53" t="s">
        <v>62</v>
      </c>
      <c r="JP34" s="53" t="s">
        <v>62</v>
      </c>
      <c r="JQ34" s="53" t="s">
        <v>62</v>
      </c>
      <c r="JR34" s="54" t="s">
        <v>62</v>
      </c>
      <c r="JS34" s="52" t="s">
        <v>62</v>
      </c>
      <c r="JT34" s="53" t="s">
        <v>62</v>
      </c>
      <c r="JU34" s="53" t="s">
        <v>62</v>
      </c>
      <c r="JV34" s="53" t="s">
        <v>62</v>
      </c>
      <c r="JW34" s="53" t="s">
        <v>62</v>
      </c>
      <c r="JX34" s="53" t="s">
        <v>62</v>
      </c>
      <c r="JY34" s="54" t="s">
        <v>62</v>
      </c>
      <c r="JZ34" s="52" t="s">
        <v>62</v>
      </c>
      <c r="KA34" s="53" t="s">
        <v>62</v>
      </c>
      <c r="KB34" s="53" t="s">
        <v>62</v>
      </c>
      <c r="KC34" s="53" t="s">
        <v>62</v>
      </c>
      <c r="KD34" s="53" t="s">
        <v>62</v>
      </c>
      <c r="KE34" s="53" t="s">
        <v>62</v>
      </c>
      <c r="KF34" s="54" t="s">
        <v>62</v>
      </c>
      <c r="KG34" s="52" t="s">
        <v>62</v>
      </c>
      <c r="KH34" s="53" t="s">
        <v>62</v>
      </c>
      <c r="KI34" s="53" t="s">
        <v>62</v>
      </c>
      <c r="KJ34" s="53" t="s">
        <v>62</v>
      </c>
      <c r="KK34" s="53" t="s">
        <v>62</v>
      </c>
      <c r="KL34" s="53" t="s">
        <v>62</v>
      </c>
      <c r="KM34" s="54" t="s">
        <v>62</v>
      </c>
      <c r="KN34" s="52" t="s">
        <v>62</v>
      </c>
      <c r="KO34" s="53" t="s">
        <v>62</v>
      </c>
      <c r="KP34" s="53" t="s">
        <v>62</v>
      </c>
      <c r="KQ34" s="53" t="s">
        <v>62</v>
      </c>
      <c r="KR34" s="53" t="s">
        <v>62</v>
      </c>
      <c r="KS34" s="53" t="s">
        <v>62</v>
      </c>
      <c r="KT34" s="54" t="s">
        <v>62</v>
      </c>
      <c r="KU34" s="52" t="s">
        <v>62</v>
      </c>
      <c r="KV34" s="53" t="s">
        <v>62</v>
      </c>
      <c r="KW34" s="53" t="s">
        <v>62</v>
      </c>
      <c r="KX34" s="53" t="s">
        <v>62</v>
      </c>
      <c r="KY34" s="53" t="s">
        <v>62</v>
      </c>
      <c r="KZ34" s="53" t="s">
        <v>62</v>
      </c>
      <c r="LA34" s="54" t="s">
        <v>62</v>
      </c>
      <c r="LB34" s="52" t="s">
        <v>62</v>
      </c>
      <c r="LC34" s="53" t="s">
        <v>62</v>
      </c>
      <c r="LD34" s="53" t="s">
        <v>62</v>
      </c>
      <c r="LE34" s="53" t="s">
        <v>62</v>
      </c>
      <c r="LF34" s="53" t="s">
        <v>62</v>
      </c>
      <c r="LG34" s="53" t="s">
        <v>62</v>
      </c>
      <c r="LH34" s="54" t="s">
        <v>62</v>
      </c>
      <c r="LI34" s="52" t="s">
        <v>62</v>
      </c>
      <c r="LJ34" s="53" t="s">
        <v>62</v>
      </c>
      <c r="LK34" s="53" t="s">
        <v>62</v>
      </c>
      <c r="LL34" s="53" t="s">
        <v>62</v>
      </c>
      <c r="LM34" s="53" t="s">
        <v>62</v>
      </c>
      <c r="LN34" s="53" t="s">
        <v>62</v>
      </c>
      <c r="LO34" s="54" t="s">
        <v>62</v>
      </c>
      <c r="LP34" s="52" t="s">
        <v>62</v>
      </c>
      <c r="LQ34" s="53" t="s">
        <v>62</v>
      </c>
      <c r="LR34" s="53" t="s">
        <v>62</v>
      </c>
      <c r="LS34" s="53" t="s">
        <v>62</v>
      </c>
      <c r="LT34" s="53" t="s">
        <v>62</v>
      </c>
      <c r="LU34" s="53" t="s">
        <v>62</v>
      </c>
      <c r="LV34" s="54" t="s">
        <v>62</v>
      </c>
      <c r="LW34" s="52" t="s">
        <v>62</v>
      </c>
      <c r="LX34" s="53" t="s">
        <v>62</v>
      </c>
      <c r="LY34" s="53" t="s">
        <v>62</v>
      </c>
      <c r="LZ34" s="53" t="s">
        <v>62</v>
      </c>
      <c r="MA34" s="53" t="s">
        <v>62</v>
      </c>
      <c r="MB34" s="53" t="s">
        <v>62</v>
      </c>
      <c r="MC34" s="54" t="s">
        <v>62</v>
      </c>
      <c r="MD34" s="52" t="s">
        <v>62</v>
      </c>
      <c r="ME34" s="53" t="s">
        <v>62</v>
      </c>
      <c r="MF34" s="53" t="s">
        <v>62</v>
      </c>
      <c r="MG34" s="53" t="s">
        <v>62</v>
      </c>
      <c r="MH34" s="53" t="s">
        <v>62</v>
      </c>
      <c r="MI34" s="53" t="s">
        <v>62</v>
      </c>
      <c r="MJ34" s="54" t="s">
        <v>62</v>
      </c>
      <c r="MK34" s="52" t="s">
        <v>62</v>
      </c>
      <c r="ML34" s="53" t="s">
        <v>62</v>
      </c>
      <c r="MM34" s="53" t="s">
        <v>62</v>
      </c>
      <c r="MN34" s="53" t="s">
        <v>62</v>
      </c>
      <c r="MO34" s="53" t="s">
        <v>62</v>
      </c>
      <c r="MP34" s="53" t="s">
        <v>62</v>
      </c>
      <c r="MQ34" s="54" t="s">
        <v>62</v>
      </c>
      <c r="MR34" s="52" t="s">
        <v>62</v>
      </c>
      <c r="MS34" s="53" t="s">
        <v>62</v>
      </c>
      <c r="MT34" s="53" t="s">
        <v>62</v>
      </c>
      <c r="MU34" s="53" t="s">
        <v>62</v>
      </c>
      <c r="MV34" s="53" t="s">
        <v>62</v>
      </c>
      <c r="MW34" s="53" t="s">
        <v>62</v>
      </c>
      <c r="MX34" s="54" t="s">
        <v>62</v>
      </c>
      <c r="MY34" s="52" t="s">
        <v>62</v>
      </c>
      <c r="MZ34" s="53" t="s">
        <v>62</v>
      </c>
      <c r="NA34" s="53" t="s">
        <v>62</v>
      </c>
      <c r="NB34" s="53" t="s">
        <v>62</v>
      </c>
      <c r="NC34" s="53" t="s">
        <v>62</v>
      </c>
      <c r="ND34" s="53" t="s">
        <v>62</v>
      </c>
      <c r="NE34" s="54" t="s">
        <v>62</v>
      </c>
      <c r="NF34" s="52" t="s">
        <v>62</v>
      </c>
      <c r="NG34" s="53" t="s">
        <v>62</v>
      </c>
      <c r="NH34" s="53" t="s">
        <v>62</v>
      </c>
      <c r="NI34" s="53" t="s">
        <v>62</v>
      </c>
      <c r="NJ34" s="53" t="s">
        <v>62</v>
      </c>
      <c r="NK34" s="53" t="s">
        <v>62</v>
      </c>
      <c r="NL34" s="54" t="s">
        <v>62</v>
      </c>
    </row>
    <row r="35" spans="1:376">
      <c r="A35" s="244"/>
      <c r="B35" s="245"/>
      <c r="C35" s="245"/>
      <c r="D35" s="245"/>
      <c r="E35" s="12" t="s">
        <v>1</v>
      </c>
      <c r="F35" s="56"/>
      <c r="G35" s="57"/>
      <c r="H35" s="57" t="s">
        <v>59</v>
      </c>
      <c r="I35" s="57" t="s">
        <v>59</v>
      </c>
      <c r="J35" s="57"/>
      <c r="K35" s="57"/>
      <c r="L35" s="58"/>
      <c r="M35" s="56"/>
      <c r="N35" s="57"/>
      <c r="O35" s="57" t="s">
        <v>59</v>
      </c>
      <c r="P35" s="57" t="s">
        <v>59</v>
      </c>
      <c r="Q35" s="57"/>
      <c r="R35" s="57"/>
      <c r="S35" s="58"/>
      <c r="T35" s="56"/>
      <c r="U35" s="57"/>
      <c r="V35" s="57" t="s">
        <v>59</v>
      </c>
      <c r="W35" s="57" t="s">
        <v>59</v>
      </c>
      <c r="X35" s="57"/>
      <c r="Y35" s="57"/>
      <c r="Z35" s="58"/>
      <c r="AA35" s="56"/>
      <c r="AB35" s="57"/>
      <c r="AC35" s="57" t="s">
        <v>59</v>
      </c>
      <c r="AD35" s="57" t="s">
        <v>59</v>
      </c>
      <c r="AE35" s="57"/>
      <c r="AF35" s="57"/>
      <c r="AG35" s="58"/>
      <c r="AH35" s="56"/>
      <c r="AI35" s="57"/>
      <c r="AJ35" s="57"/>
      <c r="AK35" s="57" t="s">
        <v>59</v>
      </c>
      <c r="AL35" s="57"/>
      <c r="AM35" s="57"/>
      <c r="AN35" s="58"/>
      <c r="AO35" s="59"/>
      <c r="AP35" s="57"/>
      <c r="AQ35" s="57" t="s">
        <v>59</v>
      </c>
      <c r="AR35" s="57" t="s">
        <v>59</v>
      </c>
      <c r="AS35" s="57"/>
      <c r="AT35" s="57"/>
      <c r="AU35" s="58"/>
      <c r="AV35" s="56"/>
      <c r="AW35" s="57"/>
      <c r="AX35" s="57"/>
      <c r="AY35" s="57" t="s">
        <v>59</v>
      </c>
      <c r="AZ35" s="57" t="s">
        <v>59</v>
      </c>
      <c r="BA35" s="57"/>
      <c r="BB35" s="58"/>
      <c r="BC35" s="56"/>
      <c r="BD35" s="57"/>
      <c r="BE35" s="57" t="s">
        <v>59</v>
      </c>
      <c r="BF35" s="57" t="s">
        <v>59</v>
      </c>
      <c r="BG35" s="57"/>
      <c r="BH35" s="57"/>
      <c r="BI35" s="58"/>
      <c r="BJ35" s="56"/>
      <c r="BK35" s="57"/>
      <c r="BL35" s="57" t="s">
        <v>59</v>
      </c>
      <c r="BM35" s="57" t="s">
        <v>59</v>
      </c>
      <c r="BN35" s="57"/>
      <c r="BO35" s="57"/>
      <c r="BP35" s="58"/>
      <c r="BQ35" s="56"/>
      <c r="BR35" s="57"/>
      <c r="BS35" s="57" t="s">
        <v>59</v>
      </c>
      <c r="BT35" s="57" t="s">
        <v>59</v>
      </c>
      <c r="BU35" s="57"/>
      <c r="BV35" s="57"/>
      <c r="BW35" s="58"/>
      <c r="BX35" s="56"/>
      <c r="BY35" s="57"/>
      <c r="BZ35" s="57"/>
      <c r="CA35" s="57"/>
      <c r="CB35" s="57" t="s">
        <v>59</v>
      </c>
      <c r="CC35" s="57" t="s">
        <v>59</v>
      </c>
      <c r="CD35" s="58"/>
      <c r="CE35" s="56"/>
      <c r="CF35" s="57"/>
      <c r="CG35" s="57" t="s">
        <v>59</v>
      </c>
      <c r="CH35" s="57" t="s">
        <v>59</v>
      </c>
      <c r="CI35" s="57"/>
      <c r="CJ35" s="57"/>
      <c r="CK35" s="58"/>
      <c r="CL35" s="56"/>
      <c r="CM35" s="57"/>
      <c r="CN35" s="57" t="s">
        <v>59</v>
      </c>
      <c r="CO35" s="57" t="s">
        <v>59</v>
      </c>
      <c r="CP35" s="57"/>
      <c r="CQ35" s="57"/>
      <c r="CR35" s="58"/>
      <c r="CS35" s="56"/>
      <c r="CT35" s="57"/>
      <c r="CU35" s="57" t="s">
        <v>59</v>
      </c>
      <c r="CV35" s="57" t="s">
        <v>59</v>
      </c>
      <c r="CW35" s="57"/>
      <c r="CX35" s="57"/>
      <c r="CY35" s="58"/>
      <c r="CZ35" s="56"/>
      <c r="DA35" s="57"/>
      <c r="DB35" s="57" t="s">
        <v>59</v>
      </c>
      <c r="DC35" s="57" t="s">
        <v>59</v>
      </c>
      <c r="DD35" s="57"/>
      <c r="DE35" s="57"/>
      <c r="DF35" s="58"/>
      <c r="DG35" s="56"/>
      <c r="DH35" s="57"/>
      <c r="DI35" s="57" t="s">
        <v>59</v>
      </c>
      <c r="DJ35" s="57" t="s">
        <v>59</v>
      </c>
      <c r="DK35" s="57" t="s">
        <v>59</v>
      </c>
      <c r="DL35" s="57"/>
      <c r="DM35" s="58"/>
      <c r="DN35" s="56"/>
      <c r="DO35" s="57"/>
      <c r="DP35" s="57" t="s">
        <v>59</v>
      </c>
      <c r="DQ35" s="57" t="s">
        <v>59</v>
      </c>
      <c r="DR35" s="57"/>
      <c r="DS35" s="57"/>
      <c r="DT35" s="58"/>
      <c r="DU35" s="56"/>
      <c r="DV35" s="57"/>
      <c r="DW35" s="57" t="s">
        <v>59</v>
      </c>
      <c r="DX35" s="57" t="s">
        <v>59</v>
      </c>
      <c r="DY35" s="57"/>
      <c r="DZ35" s="57"/>
      <c r="EA35" s="58"/>
      <c r="EB35" s="56"/>
      <c r="EC35" s="57"/>
      <c r="ED35" s="57"/>
      <c r="EE35" s="57" t="s">
        <v>59</v>
      </c>
      <c r="EF35" s="57"/>
      <c r="EG35" s="57" t="s">
        <v>59</v>
      </c>
      <c r="EH35" s="58"/>
      <c r="EI35" s="56"/>
      <c r="EJ35" s="57"/>
      <c r="EK35" s="57" t="s">
        <v>59</v>
      </c>
      <c r="EL35" s="57" t="s">
        <v>59</v>
      </c>
      <c r="EM35" s="57"/>
      <c r="EN35" s="57"/>
      <c r="EO35" s="58"/>
      <c r="EP35" s="56"/>
      <c r="EQ35" s="57"/>
      <c r="ER35" s="57" t="s">
        <v>59</v>
      </c>
      <c r="ES35" s="57" t="s">
        <v>59</v>
      </c>
      <c r="ET35" s="57"/>
      <c r="EU35" s="57"/>
      <c r="EV35" s="58"/>
      <c r="EW35" s="56"/>
      <c r="EX35" s="57"/>
      <c r="EY35" s="57" t="s">
        <v>59</v>
      </c>
      <c r="EZ35" s="57" t="s">
        <v>59</v>
      </c>
      <c r="FA35" s="57"/>
      <c r="FB35" s="57"/>
      <c r="FC35" s="58"/>
      <c r="FD35" s="56"/>
      <c r="FE35" s="57" t="s">
        <v>59</v>
      </c>
      <c r="FF35" s="57" t="s">
        <v>59</v>
      </c>
      <c r="FG35" s="57" t="s">
        <v>59</v>
      </c>
      <c r="FH35" s="57"/>
      <c r="FI35" s="57"/>
      <c r="FJ35" s="58"/>
      <c r="FK35" s="56"/>
      <c r="FL35" s="57"/>
      <c r="FM35" s="57" t="s">
        <v>59</v>
      </c>
      <c r="FN35" s="57" t="s">
        <v>59</v>
      </c>
      <c r="FO35" s="57"/>
      <c r="FP35" s="57"/>
      <c r="FQ35" s="58"/>
      <c r="FR35" s="56"/>
      <c r="FS35" s="57"/>
      <c r="FT35" s="57" t="s">
        <v>59</v>
      </c>
      <c r="FU35" s="57" t="s">
        <v>59</v>
      </c>
      <c r="FV35" s="57"/>
      <c r="FW35" s="57"/>
      <c r="FX35" s="58"/>
      <c r="FY35" s="56" t="s">
        <v>59</v>
      </c>
      <c r="FZ35" s="57"/>
      <c r="GA35" s="57" t="s">
        <v>59</v>
      </c>
      <c r="GB35" s="57" t="s">
        <v>59</v>
      </c>
      <c r="GC35" s="57"/>
      <c r="GD35" s="57"/>
      <c r="GE35" s="58"/>
      <c r="GF35" s="56"/>
      <c r="GG35" s="57"/>
      <c r="GH35" s="57" t="s">
        <v>59</v>
      </c>
      <c r="GI35" s="57" t="s">
        <v>59</v>
      </c>
      <c r="GJ35" s="57"/>
      <c r="GK35" s="57"/>
      <c r="GL35" s="58"/>
      <c r="GM35" s="56"/>
      <c r="GN35" s="57"/>
      <c r="GO35" s="57" t="s">
        <v>59</v>
      </c>
      <c r="GP35" s="57" t="s">
        <v>59</v>
      </c>
      <c r="GQ35" s="57"/>
      <c r="GR35" s="57"/>
      <c r="GS35" s="58"/>
      <c r="GT35" s="56"/>
      <c r="GU35" s="57"/>
      <c r="GV35" s="57" t="s">
        <v>59</v>
      </c>
      <c r="GW35" s="57" t="s">
        <v>59</v>
      </c>
      <c r="GX35" s="57"/>
      <c r="GY35" s="57"/>
      <c r="GZ35" s="58"/>
      <c r="HA35" s="56"/>
      <c r="HB35" s="57"/>
      <c r="HC35" s="57" t="s">
        <v>59</v>
      </c>
      <c r="HD35" s="57" t="s">
        <v>59</v>
      </c>
      <c r="HE35" s="57"/>
      <c r="HF35" s="57"/>
      <c r="HG35" s="58"/>
      <c r="HH35" s="56"/>
      <c r="HI35" s="57"/>
      <c r="HJ35" s="57"/>
      <c r="HK35" s="57"/>
      <c r="HL35" s="57"/>
      <c r="HM35" s="57"/>
      <c r="HN35" s="58"/>
      <c r="HO35" s="56" t="s">
        <v>59</v>
      </c>
      <c r="HP35" s="57"/>
      <c r="HQ35" s="57" t="s">
        <v>59</v>
      </c>
      <c r="HR35" s="57" t="s">
        <v>59</v>
      </c>
      <c r="HS35" s="57" t="s">
        <v>59</v>
      </c>
      <c r="HT35" s="57"/>
      <c r="HU35" s="58"/>
      <c r="HV35" s="56"/>
      <c r="HW35" s="57"/>
      <c r="HX35" s="57" t="s">
        <v>59</v>
      </c>
      <c r="HY35" s="57" t="s">
        <v>59</v>
      </c>
      <c r="HZ35" s="57"/>
      <c r="IA35" s="57"/>
      <c r="IB35" s="58"/>
      <c r="IC35" s="56"/>
      <c r="ID35" s="57"/>
      <c r="IE35" s="57"/>
      <c r="IF35" s="57" t="s">
        <v>59</v>
      </c>
      <c r="IG35" s="57"/>
      <c r="IH35" s="57"/>
      <c r="II35" s="58"/>
      <c r="IJ35" s="56"/>
      <c r="IK35" s="57"/>
      <c r="IL35" s="57"/>
      <c r="IM35" s="57"/>
      <c r="IN35" s="57"/>
      <c r="IO35" s="57"/>
      <c r="IP35" s="58"/>
      <c r="IQ35" s="56"/>
      <c r="IR35" s="57"/>
      <c r="IS35" s="57"/>
      <c r="IT35" s="57"/>
      <c r="IU35" s="57"/>
      <c r="IV35" s="57"/>
      <c r="IW35" s="58"/>
      <c r="IX35" s="56"/>
      <c r="IY35" s="57"/>
      <c r="IZ35" s="57"/>
      <c r="JA35" s="57"/>
      <c r="JB35" s="57"/>
      <c r="JC35" s="57"/>
      <c r="JD35" s="58"/>
      <c r="JE35" s="56"/>
      <c r="JF35" s="57"/>
      <c r="JG35" s="57"/>
      <c r="JH35" s="57"/>
      <c r="JI35" s="57"/>
      <c r="JJ35" s="57"/>
      <c r="JK35" s="58"/>
      <c r="JL35" s="56"/>
      <c r="JM35" s="57"/>
      <c r="JN35" s="57"/>
      <c r="JO35" s="57"/>
      <c r="JP35" s="57"/>
      <c r="JQ35" s="57"/>
      <c r="JR35" s="58"/>
      <c r="JS35" s="56"/>
      <c r="JT35" s="57"/>
      <c r="JU35" s="57"/>
      <c r="JV35" s="57"/>
      <c r="JW35" s="57"/>
      <c r="JX35" s="57"/>
      <c r="JY35" s="58"/>
      <c r="JZ35" s="56"/>
      <c r="KA35" s="57"/>
      <c r="KB35" s="57"/>
      <c r="KC35" s="57"/>
      <c r="KD35" s="57"/>
      <c r="KE35" s="57"/>
      <c r="KF35" s="58"/>
      <c r="KG35" s="56"/>
      <c r="KH35" s="57"/>
      <c r="KI35" s="57"/>
      <c r="KJ35" s="57"/>
      <c r="KK35" s="57"/>
      <c r="KL35" s="57"/>
      <c r="KM35" s="58"/>
      <c r="KN35" s="56"/>
      <c r="KO35" s="57"/>
      <c r="KP35" s="57"/>
      <c r="KQ35" s="57"/>
      <c r="KR35" s="57"/>
      <c r="KS35" s="57"/>
      <c r="KT35" s="58"/>
      <c r="KU35" s="56"/>
      <c r="KV35" s="57"/>
      <c r="KW35" s="57"/>
      <c r="KX35" s="57"/>
      <c r="KY35" s="57"/>
      <c r="KZ35" s="57"/>
      <c r="LA35" s="58"/>
      <c r="LB35" s="56"/>
      <c r="LC35" s="57"/>
      <c r="LD35" s="57"/>
      <c r="LE35" s="57"/>
      <c r="LF35" s="57"/>
      <c r="LG35" s="57"/>
      <c r="LH35" s="58"/>
      <c r="LI35" s="56"/>
      <c r="LJ35" s="57"/>
      <c r="LK35" s="57"/>
      <c r="LL35" s="57"/>
      <c r="LM35" s="57"/>
      <c r="LN35" s="57"/>
      <c r="LO35" s="58"/>
      <c r="LP35" s="56"/>
      <c r="LQ35" s="57"/>
      <c r="LR35" s="57"/>
      <c r="LS35" s="57"/>
      <c r="LT35" s="57"/>
      <c r="LU35" s="57"/>
      <c r="LV35" s="58"/>
      <c r="LW35" s="56"/>
      <c r="LX35" s="57"/>
      <c r="LY35" s="57"/>
      <c r="LZ35" s="57"/>
      <c r="MA35" s="57"/>
      <c r="MB35" s="57"/>
      <c r="MC35" s="58"/>
      <c r="MD35" s="56"/>
      <c r="ME35" s="57"/>
      <c r="MF35" s="57"/>
      <c r="MG35" s="57"/>
      <c r="MH35" s="57"/>
      <c r="MI35" s="57"/>
      <c r="MJ35" s="58"/>
      <c r="MK35" s="56"/>
      <c r="ML35" s="57"/>
      <c r="MM35" s="57"/>
      <c r="MN35" s="57"/>
      <c r="MO35" s="57"/>
      <c r="MP35" s="57"/>
      <c r="MQ35" s="58"/>
      <c r="MR35" s="56"/>
      <c r="MS35" s="57"/>
      <c r="MT35" s="57"/>
      <c r="MU35" s="57"/>
      <c r="MV35" s="57"/>
      <c r="MW35" s="57"/>
      <c r="MX35" s="58"/>
      <c r="MY35" s="56"/>
      <c r="MZ35" s="57"/>
      <c r="NA35" s="57"/>
      <c r="NB35" s="57"/>
      <c r="NC35" s="57"/>
      <c r="ND35" s="57"/>
      <c r="NE35" s="58"/>
      <c r="NF35" s="56"/>
      <c r="NG35" s="57"/>
      <c r="NH35" s="57"/>
      <c r="NI35" s="57"/>
      <c r="NJ35" s="57"/>
      <c r="NK35" s="57"/>
      <c r="NL35" s="58"/>
    </row>
    <row r="36" spans="1:376" ht="13.5" hidden="1" customHeight="1">
      <c r="A36" s="77"/>
      <c r="B36" s="78"/>
      <c r="C36" s="78"/>
      <c r="D36" s="78"/>
      <c r="E36" s="79"/>
      <c r="F36" s="80" t="s">
        <v>62</v>
      </c>
      <c r="G36" s="80" t="s">
        <v>62</v>
      </c>
      <c r="H36" s="80" t="s">
        <v>70</v>
      </c>
      <c r="I36" s="80" t="s">
        <v>70</v>
      </c>
      <c r="J36" s="80" t="s">
        <v>62</v>
      </c>
      <c r="K36" s="80" t="s">
        <v>62</v>
      </c>
      <c r="L36" s="80" t="s">
        <v>62</v>
      </c>
      <c r="M36" s="80" t="s">
        <v>62</v>
      </c>
      <c r="N36" s="80" t="s">
        <v>62</v>
      </c>
      <c r="O36" s="80" t="s">
        <v>70</v>
      </c>
      <c r="P36" s="80" t="s">
        <v>70</v>
      </c>
      <c r="Q36" s="80" t="s">
        <v>62</v>
      </c>
      <c r="R36" s="80" t="s">
        <v>62</v>
      </c>
      <c r="S36" s="80" t="s">
        <v>62</v>
      </c>
      <c r="T36" s="80" t="s">
        <v>62</v>
      </c>
      <c r="U36" s="80" t="s">
        <v>62</v>
      </c>
      <c r="V36" s="80" t="s">
        <v>70</v>
      </c>
      <c r="W36" s="80" t="s">
        <v>70</v>
      </c>
      <c r="X36" s="80" t="s">
        <v>62</v>
      </c>
      <c r="Y36" s="80" t="s">
        <v>62</v>
      </c>
      <c r="Z36" s="80" t="s">
        <v>62</v>
      </c>
      <c r="AA36" s="80" t="s">
        <v>62</v>
      </c>
      <c r="AB36" s="80" t="s">
        <v>62</v>
      </c>
      <c r="AC36" s="80" t="s">
        <v>70</v>
      </c>
      <c r="AD36" s="80" t="s">
        <v>70</v>
      </c>
      <c r="AE36" s="80" t="s">
        <v>62</v>
      </c>
      <c r="AF36" s="80" t="s">
        <v>62</v>
      </c>
      <c r="AG36" s="80" t="s">
        <v>62</v>
      </c>
      <c r="AH36" s="80" t="s">
        <v>62</v>
      </c>
      <c r="AI36" s="80" t="s">
        <v>62</v>
      </c>
      <c r="AJ36" s="80" t="s">
        <v>62</v>
      </c>
      <c r="AK36" s="80" t="s">
        <v>70</v>
      </c>
      <c r="AL36" s="80" t="s">
        <v>62</v>
      </c>
      <c r="AM36" s="80" t="s">
        <v>62</v>
      </c>
      <c r="AN36" s="80" t="s">
        <v>62</v>
      </c>
      <c r="AO36" s="80" t="s">
        <v>62</v>
      </c>
      <c r="AP36" s="80" t="s">
        <v>62</v>
      </c>
      <c r="AQ36" s="80" t="s">
        <v>70</v>
      </c>
      <c r="AR36" s="80" t="s">
        <v>70</v>
      </c>
      <c r="AS36" s="80" t="s">
        <v>62</v>
      </c>
      <c r="AT36" s="80" t="s">
        <v>62</v>
      </c>
      <c r="AU36" s="80" t="s">
        <v>62</v>
      </c>
      <c r="AV36" s="80" t="s">
        <v>62</v>
      </c>
      <c r="AW36" s="80" t="s">
        <v>62</v>
      </c>
      <c r="AX36" s="80" t="s">
        <v>62</v>
      </c>
      <c r="AY36" s="80" t="s">
        <v>70</v>
      </c>
      <c r="AZ36" s="80" t="s">
        <v>70</v>
      </c>
      <c r="BA36" s="80" t="s">
        <v>62</v>
      </c>
      <c r="BB36" s="80" t="s">
        <v>62</v>
      </c>
      <c r="BC36" s="80" t="s">
        <v>62</v>
      </c>
      <c r="BD36" s="80" t="s">
        <v>62</v>
      </c>
      <c r="BE36" s="80" t="s">
        <v>70</v>
      </c>
      <c r="BF36" s="80" t="s">
        <v>70</v>
      </c>
      <c r="BG36" s="80" t="s">
        <v>62</v>
      </c>
      <c r="BH36" s="80" t="s">
        <v>62</v>
      </c>
      <c r="BI36" s="80" t="s">
        <v>62</v>
      </c>
      <c r="BJ36" s="80" t="s">
        <v>62</v>
      </c>
      <c r="BK36" s="80" t="s">
        <v>62</v>
      </c>
      <c r="BL36" s="80" t="s">
        <v>70</v>
      </c>
      <c r="BM36" s="80" t="s">
        <v>70</v>
      </c>
      <c r="BN36" s="80" t="s">
        <v>62</v>
      </c>
      <c r="BO36" s="80" t="s">
        <v>62</v>
      </c>
      <c r="BP36" s="80" t="s">
        <v>62</v>
      </c>
      <c r="BQ36" s="80" t="s">
        <v>62</v>
      </c>
      <c r="BR36" s="80" t="s">
        <v>62</v>
      </c>
      <c r="BS36" s="80" t="s">
        <v>70</v>
      </c>
      <c r="BT36" s="80" t="s">
        <v>70</v>
      </c>
      <c r="BU36" s="80" t="s">
        <v>62</v>
      </c>
      <c r="BV36" s="80" t="s">
        <v>62</v>
      </c>
      <c r="BW36" s="80" t="s">
        <v>62</v>
      </c>
      <c r="BX36" s="80" t="s">
        <v>62</v>
      </c>
      <c r="BY36" s="80" t="s">
        <v>62</v>
      </c>
      <c r="BZ36" s="80" t="s">
        <v>62</v>
      </c>
      <c r="CA36" s="80" t="s">
        <v>62</v>
      </c>
      <c r="CB36" s="80" t="s">
        <v>70</v>
      </c>
      <c r="CC36" s="80" t="s">
        <v>70</v>
      </c>
      <c r="CD36" s="80" t="s">
        <v>62</v>
      </c>
      <c r="CE36" s="80" t="s">
        <v>62</v>
      </c>
      <c r="CF36" s="80" t="s">
        <v>62</v>
      </c>
      <c r="CG36" s="80" t="s">
        <v>70</v>
      </c>
      <c r="CH36" s="80" t="s">
        <v>70</v>
      </c>
      <c r="CI36" s="80" t="s">
        <v>62</v>
      </c>
      <c r="CJ36" s="80" t="s">
        <v>62</v>
      </c>
      <c r="CK36" s="80" t="s">
        <v>62</v>
      </c>
      <c r="CL36" s="80" t="s">
        <v>62</v>
      </c>
      <c r="CM36" s="80" t="s">
        <v>62</v>
      </c>
      <c r="CN36" s="80" t="s">
        <v>70</v>
      </c>
      <c r="CO36" s="80" t="s">
        <v>70</v>
      </c>
      <c r="CP36" s="80" t="s">
        <v>62</v>
      </c>
      <c r="CQ36" s="80" t="s">
        <v>62</v>
      </c>
      <c r="CR36" s="80" t="s">
        <v>62</v>
      </c>
      <c r="CS36" s="80" t="s">
        <v>62</v>
      </c>
      <c r="CT36" s="80" t="s">
        <v>62</v>
      </c>
      <c r="CU36" s="80" t="s">
        <v>70</v>
      </c>
      <c r="CV36" s="80" t="s">
        <v>70</v>
      </c>
      <c r="CW36" s="80" t="s">
        <v>62</v>
      </c>
      <c r="CX36" s="80" t="s">
        <v>62</v>
      </c>
      <c r="CY36" s="80" t="s">
        <v>62</v>
      </c>
      <c r="CZ36" s="80" t="s">
        <v>62</v>
      </c>
      <c r="DA36" s="80" t="s">
        <v>62</v>
      </c>
      <c r="DB36" s="80" t="s">
        <v>70</v>
      </c>
      <c r="DC36" s="80" t="s">
        <v>70</v>
      </c>
      <c r="DD36" s="80" t="s">
        <v>62</v>
      </c>
      <c r="DE36" s="80" t="s">
        <v>62</v>
      </c>
      <c r="DF36" s="80" t="s">
        <v>62</v>
      </c>
      <c r="DG36" s="80" t="s">
        <v>62</v>
      </c>
      <c r="DH36" s="80" t="s">
        <v>62</v>
      </c>
      <c r="DI36" s="80" t="s">
        <v>70</v>
      </c>
      <c r="DJ36" s="80" t="s">
        <v>70</v>
      </c>
      <c r="DK36" s="80" t="s">
        <v>70</v>
      </c>
      <c r="DL36" s="80" t="s">
        <v>62</v>
      </c>
      <c r="DM36" s="80" t="s">
        <v>62</v>
      </c>
      <c r="DN36" s="80" t="s">
        <v>62</v>
      </c>
      <c r="DO36" s="80" t="s">
        <v>62</v>
      </c>
      <c r="DP36" s="80" t="s">
        <v>70</v>
      </c>
      <c r="DQ36" s="80" t="s">
        <v>70</v>
      </c>
      <c r="DR36" s="80" t="s">
        <v>62</v>
      </c>
      <c r="DS36" s="80" t="s">
        <v>62</v>
      </c>
      <c r="DT36" s="80" t="s">
        <v>62</v>
      </c>
      <c r="DU36" s="80" t="s">
        <v>62</v>
      </c>
      <c r="DV36" s="80" t="s">
        <v>62</v>
      </c>
      <c r="DW36" s="80" t="s">
        <v>70</v>
      </c>
      <c r="DX36" s="80" t="s">
        <v>70</v>
      </c>
      <c r="DY36" s="80" t="s">
        <v>62</v>
      </c>
      <c r="DZ36" s="80" t="s">
        <v>62</v>
      </c>
      <c r="EA36" s="80" t="s">
        <v>62</v>
      </c>
      <c r="EB36" s="80" t="s">
        <v>62</v>
      </c>
      <c r="EC36" s="80" t="s">
        <v>62</v>
      </c>
      <c r="ED36" s="80" t="s">
        <v>62</v>
      </c>
      <c r="EE36" s="80" t="s">
        <v>70</v>
      </c>
      <c r="EF36" s="80" t="s">
        <v>62</v>
      </c>
      <c r="EG36" s="80" t="s">
        <v>70</v>
      </c>
      <c r="EH36" s="80" t="s">
        <v>62</v>
      </c>
      <c r="EI36" s="80" t="s">
        <v>62</v>
      </c>
      <c r="EJ36" s="80" t="s">
        <v>62</v>
      </c>
      <c r="EK36" s="80" t="s">
        <v>70</v>
      </c>
      <c r="EL36" s="80" t="s">
        <v>70</v>
      </c>
      <c r="EM36" s="80" t="s">
        <v>62</v>
      </c>
      <c r="EN36" s="80" t="s">
        <v>62</v>
      </c>
      <c r="EO36" s="80" t="s">
        <v>62</v>
      </c>
      <c r="EP36" s="80" t="s">
        <v>62</v>
      </c>
      <c r="EQ36" s="80" t="s">
        <v>62</v>
      </c>
      <c r="ER36" s="80" t="s">
        <v>70</v>
      </c>
      <c r="ES36" s="80" t="s">
        <v>70</v>
      </c>
      <c r="ET36" s="80" t="s">
        <v>62</v>
      </c>
      <c r="EU36" s="80" t="s">
        <v>62</v>
      </c>
      <c r="EV36" s="80" t="s">
        <v>62</v>
      </c>
      <c r="EW36" s="80" t="s">
        <v>62</v>
      </c>
      <c r="EX36" s="80" t="s">
        <v>62</v>
      </c>
      <c r="EY36" s="80" t="s">
        <v>70</v>
      </c>
      <c r="EZ36" s="80" t="s">
        <v>70</v>
      </c>
      <c r="FA36" s="80" t="s">
        <v>62</v>
      </c>
      <c r="FB36" s="80" t="s">
        <v>62</v>
      </c>
      <c r="FC36" s="80" t="s">
        <v>62</v>
      </c>
      <c r="FD36" s="80" t="s">
        <v>62</v>
      </c>
      <c r="FE36" s="80" t="s">
        <v>70</v>
      </c>
      <c r="FF36" s="80" t="s">
        <v>70</v>
      </c>
      <c r="FG36" s="80" t="s">
        <v>70</v>
      </c>
      <c r="FH36" s="80" t="s">
        <v>62</v>
      </c>
      <c r="FI36" s="80" t="s">
        <v>62</v>
      </c>
      <c r="FJ36" s="80" t="s">
        <v>62</v>
      </c>
      <c r="FK36" s="80" t="s">
        <v>62</v>
      </c>
      <c r="FL36" s="80" t="s">
        <v>62</v>
      </c>
      <c r="FM36" s="80" t="s">
        <v>70</v>
      </c>
      <c r="FN36" s="80" t="s">
        <v>70</v>
      </c>
      <c r="FO36" s="80" t="s">
        <v>62</v>
      </c>
      <c r="FP36" s="80" t="s">
        <v>62</v>
      </c>
      <c r="FQ36" s="80" t="s">
        <v>62</v>
      </c>
      <c r="FR36" s="80" t="s">
        <v>62</v>
      </c>
      <c r="FS36" s="80" t="s">
        <v>62</v>
      </c>
      <c r="FT36" s="80" t="s">
        <v>70</v>
      </c>
      <c r="FU36" s="80" t="s">
        <v>70</v>
      </c>
      <c r="FV36" s="80" t="s">
        <v>62</v>
      </c>
      <c r="FW36" s="80" t="s">
        <v>62</v>
      </c>
      <c r="FX36" s="80" t="s">
        <v>62</v>
      </c>
      <c r="FY36" s="80" t="s">
        <v>70</v>
      </c>
      <c r="FZ36" s="80" t="s">
        <v>62</v>
      </c>
      <c r="GA36" s="80" t="s">
        <v>70</v>
      </c>
      <c r="GB36" s="80" t="s">
        <v>70</v>
      </c>
      <c r="GC36" s="80" t="s">
        <v>62</v>
      </c>
      <c r="GD36" s="80" t="s">
        <v>62</v>
      </c>
      <c r="GE36" s="80" t="s">
        <v>62</v>
      </c>
      <c r="GF36" s="80" t="s">
        <v>62</v>
      </c>
      <c r="GG36" s="80" t="s">
        <v>62</v>
      </c>
      <c r="GH36" s="80" t="s">
        <v>70</v>
      </c>
      <c r="GI36" s="80" t="s">
        <v>70</v>
      </c>
      <c r="GJ36" s="80" t="s">
        <v>62</v>
      </c>
      <c r="GK36" s="80" t="s">
        <v>62</v>
      </c>
      <c r="GL36" s="80" t="s">
        <v>62</v>
      </c>
      <c r="GM36" s="80" t="s">
        <v>62</v>
      </c>
      <c r="GN36" s="80" t="s">
        <v>62</v>
      </c>
      <c r="GO36" s="80" t="s">
        <v>70</v>
      </c>
      <c r="GP36" s="80" t="s">
        <v>70</v>
      </c>
      <c r="GQ36" s="80" t="s">
        <v>62</v>
      </c>
      <c r="GR36" s="80" t="s">
        <v>62</v>
      </c>
      <c r="GS36" s="80" t="s">
        <v>62</v>
      </c>
      <c r="GT36" s="80" t="s">
        <v>62</v>
      </c>
      <c r="GU36" s="80" t="s">
        <v>62</v>
      </c>
      <c r="GV36" s="80" t="s">
        <v>70</v>
      </c>
      <c r="GW36" s="80" t="s">
        <v>70</v>
      </c>
      <c r="GX36" s="80" t="s">
        <v>62</v>
      </c>
      <c r="GY36" s="80" t="s">
        <v>62</v>
      </c>
      <c r="GZ36" s="80" t="s">
        <v>62</v>
      </c>
      <c r="HA36" s="80" t="s">
        <v>62</v>
      </c>
      <c r="HB36" s="80" t="s">
        <v>62</v>
      </c>
      <c r="HC36" s="80" t="s">
        <v>70</v>
      </c>
      <c r="HD36" s="80" t="s">
        <v>70</v>
      </c>
      <c r="HE36" s="80" t="s">
        <v>62</v>
      </c>
      <c r="HF36" s="80" t="s">
        <v>62</v>
      </c>
      <c r="HG36" s="80" t="s">
        <v>62</v>
      </c>
      <c r="HH36" s="80" t="s">
        <v>62</v>
      </c>
      <c r="HI36" s="80" t="s">
        <v>62</v>
      </c>
      <c r="HJ36" s="80" t="s">
        <v>62</v>
      </c>
      <c r="HK36" s="80" t="s">
        <v>62</v>
      </c>
      <c r="HL36" s="80" t="s">
        <v>62</v>
      </c>
      <c r="HM36" s="80" t="s">
        <v>62</v>
      </c>
      <c r="HN36" s="80" t="s">
        <v>62</v>
      </c>
      <c r="HO36" s="80" t="s">
        <v>70</v>
      </c>
      <c r="HP36" s="80" t="s">
        <v>62</v>
      </c>
      <c r="HQ36" s="80" t="s">
        <v>70</v>
      </c>
      <c r="HR36" s="80" t="s">
        <v>70</v>
      </c>
      <c r="HS36" s="80" t="s">
        <v>70</v>
      </c>
      <c r="HT36" s="80" t="s">
        <v>62</v>
      </c>
      <c r="HU36" s="80" t="s">
        <v>62</v>
      </c>
      <c r="HV36" s="80" t="s">
        <v>62</v>
      </c>
      <c r="HW36" s="80" t="s">
        <v>62</v>
      </c>
      <c r="HX36" s="80" t="s">
        <v>70</v>
      </c>
      <c r="HY36" s="80" t="s">
        <v>70</v>
      </c>
      <c r="HZ36" s="80" t="s">
        <v>62</v>
      </c>
      <c r="IA36" s="80" t="s">
        <v>62</v>
      </c>
      <c r="IB36" s="80" t="s">
        <v>62</v>
      </c>
      <c r="IC36" s="80" t="s">
        <v>62</v>
      </c>
      <c r="ID36" s="80" t="s">
        <v>62</v>
      </c>
      <c r="IE36" s="80" t="s">
        <v>62</v>
      </c>
      <c r="IF36" s="80" t="s">
        <v>70</v>
      </c>
      <c r="IG36" s="80" t="s">
        <v>62</v>
      </c>
      <c r="IH36" s="80" t="s">
        <v>62</v>
      </c>
      <c r="II36" s="80" t="s">
        <v>62</v>
      </c>
      <c r="IJ36" s="80" t="s">
        <v>62</v>
      </c>
      <c r="IK36" s="80" t="s">
        <v>62</v>
      </c>
      <c r="IL36" s="80" t="s">
        <v>62</v>
      </c>
      <c r="IM36" s="80" t="s">
        <v>62</v>
      </c>
      <c r="IN36" s="80" t="s">
        <v>62</v>
      </c>
      <c r="IO36" s="80" t="s">
        <v>62</v>
      </c>
      <c r="IP36" s="80" t="s">
        <v>62</v>
      </c>
      <c r="IQ36" s="80" t="s">
        <v>62</v>
      </c>
      <c r="IR36" s="80" t="s">
        <v>62</v>
      </c>
      <c r="IS36" s="80" t="s">
        <v>62</v>
      </c>
      <c r="IT36" s="80" t="s">
        <v>62</v>
      </c>
      <c r="IU36" s="80" t="s">
        <v>62</v>
      </c>
      <c r="IV36" s="80" t="s">
        <v>62</v>
      </c>
      <c r="IW36" s="80" t="s">
        <v>62</v>
      </c>
      <c r="IX36" s="80" t="s">
        <v>62</v>
      </c>
      <c r="IY36" s="80" t="s">
        <v>62</v>
      </c>
      <c r="IZ36" s="80" t="s">
        <v>62</v>
      </c>
      <c r="JA36" s="80" t="s">
        <v>62</v>
      </c>
      <c r="JB36" s="80" t="s">
        <v>62</v>
      </c>
      <c r="JC36" s="80" t="s">
        <v>62</v>
      </c>
      <c r="JD36" s="80" t="s">
        <v>62</v>
      </c>
      <c r="JE36" s="80" t="s">
        <v>62</v>
      </c>
      <c r="JF36" s="80" t="s">
        <v>62</v>
      </c>
      <c r="JG36" s="80" t="s">
        <v>62</v>
      </c>
      <c r="JH36" s="80" t="s">
        <v>62</v>
      </c>
      <c r="JI36" s="80" t="s">
        <v>62</v>
      </c>
      <c r="JJ36" s="80" t="s">
        <v>62</v>
      </c>
      <c r="JK36" s="80" t="s">
        <v>62</v>
      </c>
      <c r="JL36" s="80" t="s">
        <v>62</v>
      </c>
      <c r="JM36" s="80" t="s">
        <v>62</v>
      </c>
      <c r="JN36" s="80" t="s">
        <v>62</v>
      </c>
      <c r="JO36" s="80" t="s">
        <v>62</v>
      </c>
      <c r="JP36" s="80" t="s">
        <v>62</v>
      </c>
      <c r="JQ36" s="80" t="s">
        <v>62</v>
      </c>
      <c r="JR36" s="80" t="s">
        <v>62</v>
      </c>
      <c r="JS36" s="80" t="s">
        <v>62</v>
      </c>
      <c r="JT36" s="80" t="s">
        <v>62</v>
      </c>
      <c r="JU36" s="80" t="s">
        <v>62</v>
      </c>
      <c r="JV36" s="80" t="s">
        <v>62</v>
      </c>
      <c r="JW36" s="80" t="s">
        <v>62</v>
      </c>
      <c r="JX36" s="80" t="s">
        <v>62</v>
      </c>
      <c r="JY36" s="80" t="s">
        <v>62</v>
      </c>
      <c r="JZ36" s="80" t="s">
        <v>62</v>
      </c>
      <c r="KA36" s="80" t="s">
        <v>62</v>
      </c>
      <c r="KB36" s="80" t="s">
        <v>62</v>
      </c>
      <c r="KC36" s="80" t="s">
        <v>62</v>
      </c>
      <c r="KD36" s="80" t="s">
        <v>62</v>
      </c>
      <c r="KE36" s="80" t="s">
        <v>62</v>
      </c>
      <c r="KF36" s="80" t="s">
        <v>62</v>
      </c>
      <c r="KG36" s="80" t="s">
        <v>62</v>
      </c>
      <c r="KH36" s="80" t="s">
        <v>62</v>
      </c>
      <c r="KI36" s="80" t="s">
        <v>62</v>
      </c>
      <c r="KJ36" s="80" t="s">
        <v>62</v>
      </c>
      <c r="KK36" s="80" t="s">
        <v>62</v>
      </c>
      <c r="KL36" s="80" t="s">
        <v>62</v>
      </c>
      <c r="KM36" s="80" t="s">
        <v>62</v>
      </c>
      <c r="KN36" s="80" t="s">
        <v>62</v>
      </c>
      <c r="KO36" s="80" t="s">
        <v>62</v>
      </c>
      <c r="KP36" s="80" t="s">
        <v>62</v>
      </c>
      <c r="KQ36" s="80" t="s">
        <v>62</v>
      </c>
      <c r="KR36" s="80" t="s">
        <v>62</v>
      </c>
      <c r="KS36" s="80" t="s">
        <v>62</v>
      </c>
      <c r="KT36" s="80" t="s">
        <v>62</v>
      </c>
      <c r="KU36" s="80" t="s">
        <v>62</v>
      </c>
      <c r="KV36" s="80" t="s">
        <v>62</v>
      </c>
      <c r="KW36" s="80" t="s">
        <v>62</v>
      </c>
      <c r="KX36" s="80" t="s">
        <v>62</v>
      </c>
      <c r="KY36" s="80" t="s">
        <v>62</v>
      </c>
      <c r="KZ36" s="80" t="s">
        <v>62</v>
      </c>
      <c r="LA36" s="80" t="s">
        <v>62</v>
      </c>
      <c r="LB36" s="80" t="s">
        <v>62</v>
      </c>
      <c r="LC36" s="80" t="s">
        <v>62</v>
      </c>
      <c r="LD36" s="80" t="s">
        <v>62</v>
      </c>
      <c r="LE36" s="80" t="s">
        <v>62</v>
      </c>
      <c r="LF36" s="80" t="s">
        <v>62</v>
      </c>
      <c r="LG36" s="80" t="s">
        <v>62</v>
      </c>
      <c r="LH36" s="80" t="s">
        <v>62</v>
      </c>
      <c r="LI36" s="80" t="s">
        <v>62</v>
      </c>
      <c r="LJ36" s="80" t="s">
        <v>62</v>
      </c>
      <c r="LK36" s="80" t="s">
        <v>62</v>
      </c>
      <c r="LL36" s="80" t="s">
        <v>62</v>
      </c>
      <c r="LM36" s="80" t="s">
        <v>62</v>
      </c>
      <c r="LN36" s="80" t="s">
        <v>62</v>
      </c>
      <c r="LO36" s="80" t="s">
        <v>62</v>
      </c>
      <c r="LP36" s="80" t="s">
        <v>62</v>
      </c>
      <c r="LQ36" s="80" t="s">
        <v>62</v>
      </c>
      <c r="LR36" s="80" t="s">
        <v>62</v>
      </c>
      <c r="LS36" s="80" t="s">
        <v>62</v>
      </c>
      <c r="LT36" s="80" t="s">
        <v>62</v>
      </c>
      <c r="LU36" s="80" t="s">
        <v>62</v>
      </c>
      <c r="LV36" s="80" t="s">
        <v>62</v>
      </c>
      <c r="LW36" s="80" t="s">
        <v>62</v>
      </c>
      <c r="LX36" s="80" t="s">
        <v>62</v>
      </c>
      <c r="LY36" s="80" t="s">
        <v>62</v>
      </c>
      <c r="LZ36" s="80" t="s">
        <v>62</v>
      </c>
      <c r="MA36" s="80" t="s">
        <v>62</v>
      </c>
      <c r="MB36" s="80" t="s">
        <v>62</v>
      </c>
      <c r="MC36" s="80" t="s">
        <v>62</v>
      </c>
      <c r="MD36" s="80" t="s">
        <v>62</v>
      </c>
      <c r="ME36" s="80" t="s">
        <v>62</v>
      </c>
      <c r="MF36" s="80" t="s">
        <v>62</v>
      </c>
      <c r="MG36" s="80" t="s">
        <v>62</v>
      </c>
      <c r="MH36" s="80" t="s">
        <v>62</v>
      </c>
      <c r="MI36" s="80" t="s">
        <v>62</v>
      </c>
      <c r="MJ36" s="80" t="s">
        <v>62</v>
      </c>
      <c r="MK36" s="80" t="s">
        <v>62</v>
      </c>
      <c r="ML36" s="80" t="s">
        <v>62</v>
      </c>
      <c r="MM36" s="80" t="s">
        <v>62</v>
      </c>
      <c r="MN36" s="80" t="s">
        <v>62</v>
      </c>
      <c r="MO36" s="80" t="s">
        <v>62</v>
      </c>
      <c r="MP36" s="80" t="s">
        <v>62</v>
      </c>
      <c r="MQ36" s="80" t="s">
        <v>62</v>
      </c>
      <c r="MR36" s="80" t="s">
        <v>62</v>
      </c>
      <c r="MS36" s="80" t="s">
        <v>62</v>
      </c>
      <c r="MT36" s="80" t="s">
        <v>62</v>
      </c>
      <c r="MU36" s="80" t="s">
        <v>62</v>
      </c>
      <c r="MV36" s="80" t="s">
        <v>62</v>
      </c>
      <c r="MW36" s="80" t="s">
        <v>62</v>
      </c>
      <c r="MX36" s="80" t="s">
        <v>62</v>
      </c>
      <c r="MY36" s="80" t="s">
        <v>62</v>
      </c>
      <c r="MZ36" s="80" t="s">
        <v>62</v>
      </c>
      <c r="NA36" s="80" t="s">
        <v>62</v>
      </c>
      <c r="NB36" s="80" t="s">
        <v>62</v>
      </c>
      <c r="NC36" s="80" t="s">
        <v>62</v>
      </c>
      <c r="ND36" s="80" t="s">
        <v>62</v>
      </c>
      <c r="NE36" s="80" t="s">
        <v>62</v>
      </c>
      <c r="NF36" s="80" t="s">
        <v>62</v>
      </c>
      <c r="NG36" s="80" t="s">
        <v>62</v>
      </c>
      <c r="NH36" s="80" t="s">
        <v>62</v>
      </c>
      <c r="NI36" s="80" t="s">
        <v>62</v>
      </c>
      <c r="NJ36" s="80" t="s">
        <v>62</v>
      </c>
      <c r="NK36" s="80" t="s">
        <v>62</v>
      </c>
      <c r="NL36" s="80" t="s">
        <v>62</v>
      </c>
    </row>
    <row r="37" spans="1:376" s="5" customFormat="1" ht="200.25" customHeight="1" thickBot="1">
      <c r="A37" s="225" t="s">
        <v>3</v>
      </c>
      <c r="B37" s="226"/>
      <c r="C37" s="226"/>
      <c r="D37" s="226"/>
      <c r="E37" s="227"/>
      <c r="F37" s="1" t="s">
        <v>18</v>
      </c>
      <c r="G37" s="2"/>
      <c r="H37" s="2"/>
      <c r="I37" s="2"/>
      <c r="J37" s="2"/>
      <c r="K37" s="2"/>
      <c r="L37" s="3"/>
      <c r="M37" s="1"/>
      <c r="N37" s="2"/>
      <c r="O37" s="2"/>
      <c r="P37" s="2"/>
      <c r="Q37" s="2"/>
      <c r="R37" s="2"/>
      <c r="S37" s="3"/>
      <c r="T37" s="1"/>
      <c r="U37" s="2"/>
      <c r="V37" s="2"/>
      <c r="W37" s="2"/>
      <c r="X37" s="2"/>
      <c r="Y37" s="2"/>
      <c r="Z37" s="3"/>
      <c r="AA37" s="1"/>
      <c r="AB37" s="2"/>
      <c r="AC37" s="2"/>
      <c r="AD37" s="2"/>
      <c r="AE37" s="2"/>
      <c r="AF37" s="2"/>
      <c r="AG37" s="3"/>
      <c r="AH37" s="1"/>
      <c r="AI37" s="2"/>
      <c r="AJ37" s="2"/>
      <c r="AK37" s="2"/>
      <c r="AL37" s="2"/>
      <c r="AM37" s="2"/>
      <c r="AN37" s="3"/>
      <c r="AO37" s="4"/>
      <c r="AP37" s="2"/>
      <c r="AQ37" s="2"/>
      <c r="AR37" s="2"/>
      <c r="AS37" s="2"/>
      <c r="AT37" s="2"/>
      <c r="AU37" s="3"/>
      <c r="AV37" s="1"/>
      <c r="AW37" s="2"/>
      <c r="AX37" s="2"/>
      <c r="AY37" s="2"/>
      <c r="AZ37" s="2"/>
      <c r="BA37" s="2"/>
      <c r="BB37" s="3"/>
      <c r="BC37" s="1"/>
      <c r="BD37" s="2"/>
      <c r="BE37" s="2"/>
      <c r="BF37" s="2"/>
      <c r="BG37" s="2"/>
      <c r="BH37" s="2"/>
      <c r="BI37" s="3"/>
      <c r="BJ37" s="1"/>
      <c r="BK37" s="2"/>
      <c r="BL37" s="2"/>
      <c r="BM37" s="2"/>
      <c r="BN37" s="2"/>
      <c r="BO37" s="2"/>
      <c r="BP37" s="3"/>
      <c r="BQ37" s="1"/>
      <c r="BR37" s="2"/>
      <c r="BS37" s="2"/>
      <c r="BT37" s="2"/>
      <c r="BU37" s="2"/>
      <c r="BV37" s="2"/>
      <c r="BW37" s="3"/>
      <c r="BX37" s="1"/>
      <c r="BY37" s="2" t="s">
        <v>51</v>
      </c>
      <c r="BZ37" s="2" t="s">
        <v>51</v>
      </c>
      <c r="CA37" s="2" t="s">
        <v>51</v>
      </c>
      <c r="CB37" s="2" t="s">
        <v>52</v>
      </c>
      <c r="CC37" s="2" t="s">
        <v>52</v>
      </c>
      <c r="CD37" s="3"/>
      <c r="CE37" s="1"/>
      <c r="CF37" s="2"/>
      <c r="CG37" s="2"/>
      <c r="CH37" s="2"/>
      <c r="CI37" s="2"/>
      <c r="CJ37" s="2"/>
      <c r="CK37" s="3"/>
      <c r="CL37" s="1"/>
      <c r="CM37" s="2"/>
      <c r="CN37" s="2"/>
      <c r="CO37" s="2"/>
      <c r="CP37" s="2"/>
      <c r="CQ37" s="2"/>
      <c r="CR37" s="3"/>
      <c r="CS37" s="1"/>
      <c r="CT37" s="2"/>
      <c r="CU37" s="2"/>
      <c r="CV37" s="2"/>
      <c r="CW37" s="2"/>
      <c r="CX37" s="2"/>
      <c r="CY37" s="3"/>
      <c r="CZ37" s="1"/>
      <c r="DA37" s="2"/>
      <c r="DB37" s="2"/>
      <c r="DC37" s="2"/>
      <c r="DD37" s="2"/>
      <c r="DE37" s="2"/>
      <c r="DF37" s="3"/>
      <c r="DG37" s="1"/>
      <c r="DH37" s="2"/>
      <c r="DI37" s="2"/>
      <c r="DJ37" s="2"/>
      <c r="DK37" s="2"/>
      <c r="DL37" s="2"/>
      <c r="DM37" s="3"/>
      <c r="DN37" s="1"/>
      <c r="DO37" s="2"/>
      <c r="DP37" s="2"/>
      <c r="DQ37" s="2"/>
      <c r="DR37" s="2"/>
      <c r="DS37" s="2"/>
      <c r="DT37" s="3"/>
      <c r="DU37" s="1"/>
      <c r="DV37" s="2"/>
      <c r="DW37" s="2"/>
      <c r="DX37" s="2"/>
      <c r="DY37" s="2"/>
      <c r="DZ37" s="2"/>
      <c r="EA37" s="3"/>
      <c r="EB37" s="1"/>
      <c r="EC37" s="2"/>
      <c r="ED37" s="2"/>
      <c r="EE37" s="2"/>
      <c r="EF37" s="2"/>
      <c r="EG37" s="2"/>
      <c r="EH37" s="3"/>
      <c r="EI37" s="1"/>
      <c r="EJ37" s="2"/>
      <c r="EK37" s="2"/>
      <c r="EL37" s="2"/>
      <c r="EM37" s="2"/>
      <c r="EN37" s="2"/>
      <c r="EO37" s="3"/>
      <c r="EP37" s="1"/>
      <c r="EQ37" s="2"/>
      <c r="ER37" s="2"/>
      <c r="ES37" s="2"/>
      <c r="ET37" s="2"/>
      <c r="EU37" s="2"/>
      <c r="EV37" s="3"/>
      <c r="EW37" s="1"/>
      <c r="EX37" s="2"/>
      <c r="EY37" s="2"/>
      <c r="EZ37" s="2"/>
      <c r="FA37" s="2"/>
      <c r="FB37" s="2"/>
      <c r="FC37" s="3"/>
      <c r="FD37" s="1"/>
      <c r="FE37" s="2"/>
      <c r="FF37" s="2"/>
      <c r="FG37" s="2"/>
      <c r="FH37" s="2"/>
      <c r="FI37" s="2"/>
      <c r="FJ37" s="3"/>
      <c r="FK37" s="1"/>
      <c r="FL37" s="2"/>
      <c r="FM37" s="2"/>
      <c r="FN37" s="2"/>
      <c r="FO37" s="2"/>
      <c r="FP37" s="2"/>
      <c r="FQ37" s="3"/>
      <c r="FR37" s="1"/>
      <c r="FS37" s="2"/>
      <c r="FT37" s="2"/>
      <c r="FU37" s="2"/>
      <c r="FV37" s="2"/>
      <c r="FW37" s="2"/>
      <c r="FX37" s="3"/>
      <c r="FY37" s="1"/>
      <c r="FZ37" s="2"/>
      <c r="GA37" s="2"/>
      <c r="GB37" s="2"/>
      <c r="GC37" s="2"/>
      <c r="GD37" s="2"/>
      <c r="GE37" s="3"/>
      <c r="GF37" s="1"/>
      <c r="GG37" s="2"/>
      <c r="GH37" s="2"/>
      <c r="GI37" s="2"/>
      <c r="GJ37" s="2"/>
      <c r="GK37" s="2"/>
      <c r="GL37" s="3"/>
      <c r="GM37" s="1"/>
      <c r="GN37" s="2"/>
      <c r="GO37" s="2"/>
      <c r="GP37" s="2"/>
      <c r="GQ37" s="2"/>
      <c r="GR37" s="2"/>
      <c r="GS37" s="3"/>
      <c r="GT37" s="1"/>
      <c r="GU37" s="2"/>
      <c r="GV37" s="2"/>
      <c r="GW37" s="2"/>
      <c r="GX37" s="2"/>
      <c r="GY37" s="2"/>
      <c r="GZ37" s="3"/>
      <c r="HA37" s="1"/>
      <c r="HB37" s="2"/>
      <c r="HC37" s="2"/>
      <c r="HD37" s="2"/>
      <c r="HE37" s="2"/>
      <c r="HF37" s="2"/>
      <c r="HG37" s="3"/>
      <c r="HH37" s="1"/>
      <c r="HI37" s="2" t="s">
        <v>50</v>
      </c>
      <c r="HJ37" s="2" t="s">
        <v>50</v>
      </c>
      <c r="HK37" s="2" t="s">
        <v>50</v>
      </c>
      <c r="HL37" s="2" t="s">
        <v>50</v>
      </c>
      <c r="HM37" s="2" t="s">
        <v>50</v>
      </c>
      <c r="HN37" s="3" t="s">
        <v>50</v>
      </c>
      <c r="HO37" s="1" t="s">
        <v>53</v>
      </c>
      <c r="HP37" s="2"/>
      <c r="HQ37" s="2"/>
      <c r="HR37" s="2"/>
      <c r="HS37" s="2"/>
      <c r="HT37" s="2"/>
      <c r="HU37" s="3"/>
      <c r="HV37" s="1"/>
      <c r="HW37" s="2"/>
      <c r="HX37" s="2"/>
      <c r="HY37" s="2"/>
      <c r="HZ37" s="2"/>
      <c r="IA37" s="2"/>
      <c r="IB37" s="3"/>
      <c r="IC37" s="1"/>
      <c r="ID37" s="2"/>
      <c r="IE37" s="2"/>
      <c r="IF37" s="2"/>
      <c r="IG37" s="2"/>
      <c r="IH37" s="2"/>
      <c r="II37" s="3"/>
      <c r="IJ37" s="1" t="s">
        <v>49</v>
      </c>
      <c r="IK37" s="2"/>
      <c r="IL37" s="2"/>
      <c r="IM37" s="2"/>
      <c r="IN37" s="2"/>
      <c r="IO37" s="2"/>
      <c r="IP37" s="3"/>
      <c r="IQ37" s="1"/>
      <c r="IR37" s="2"/>
      <c r="IS37" s="2"/>
      <c r="IT37" s="2"/>
      <c r="IU37" s="2"/>
      <c r="IV37" s="2"/>
      <c r="IW37" s="3"/>
      <c r="IX37" s="1"/>
      <c r="IY37" s="2"/>
      <c r="IZ37" s="2"/>
      <c r="JA37" s="2"/>
      <c r="JB37" s="2"/>
      <c r="JC37" s="2"/>
      <c r="JD37" s="3"/>
      <c r="JE37" s="1"/>
      <c r="JF37" s="2"/>
      <c r="JG37" s="2"/>
      <c r="JH37" s="2"/>
      <c r="JI37" s="2"/>
      <c r="JJ37" s="2"/>
      <c r="JK37" s="3"/>
      <c r="JL37" s="1"/>
      <c r="JM37" s="2"/>
      <c r="JN37" s="2"/>
      <c r="JO37" s="2"/>
      <c r="JP37" s="2"/>
      <c r="JQ37" s="2"/>
      <c r="JR37" s="3"/>
      <c r="JS37" s="1"/>
      <c r="JT37" s="2"/>
      <c r="JU37" s="2"/>
      <c r="JV37" s="2"/>
      <c r="JW37" s="2"/>
      <c r="JX37" s="2"/>
      <c r="JY37" s="3"/>
      <c r="JZ37" s="1"/>
      <c r="KA37" s="2"/>
      <c r="KB37" s="2"/>
      <c r="KC37" s="2"/>
      <c r="KD37" s="2"/>
      <c r="KE37" s="2"/>
      <c r="KF37" s="3"/>
      <c r="KG37" s="1"/>
      <c r="KH37" s="2"/>
      <c r="KI37" s="2"/>
      <c r="KJ37" s="2"/>
      <c r="KK37" s="2"/>
      <c r="KL37" s="2"/>
      <c r="KM37" s="3"/>
      <c r="KN37" s="1"/>
      <c r="KO37" s="2"/>
      <c r="KP37" s="2"/>
      <c r="KQ37" s="2"/>
      <c r="KR37" s="2"/>
      <c r="KS37" s="2"/>
      <c r="KT37" s="3"/>
      <c r="KU37" s="1"/>
      <c r="KV37" s="2"/>
      <c r="KW37" s="2"/>
      <c r="KX37" s="2"/>
      <c r="KY37" s="2"/>
      <c r="KZ37" s="2"/>
      <c r="LA37" s="3"/>
      <c r="LB37" s="1"/>
      <c r="LC37" s="2"/>
      <c r="LD37" s="2"/>
      <c r="LE37" s="2"/>
      <c r="LF37" s="2"/>
      <c r="LG37" s="2"/>
      <c r="LH37" s="3"/>
      <c r="LI37" s="1"/>
      <c r="LJ37" s="2"/>
      <c r="LK37" s="2"/>
      <c r="LL37" s="2"/>
      <c r="LM37" s="2"/>
      <c r="LN37" s="2"/>
      <c r="LO37" s="3"/>
      <c r="LP37" s="1"/>
      <c r="LQ37" s="2"/>
      <c r="LR37" s="2"/>
      <c r="LS37" s="2"/>
      <c r="LT37" s="2"/>
      <c r="LU37" s="2"/>
      <c r="LV37" s="3"/>
      <c r="LW37" s="1"/>
      <c r="LX37" s="2"/>
      <c r="LY37" s="2"/>
      <c r="LZ37" s="2"/>
      <c r="MA37" s="2"/>
      <c r="MB37" s="2"/>
      <c r="MC37" s="3"/>
      <c r="MD37" s="1"/>
      <c r="ME37" s="2"/>
      <c r="MF37" s="2"/>
      <c r="MG37" s="2"/>
      <c r="MH37" s="2"/>
      <c r="MI37" s="2"/>
      <c r="MJ37" s="3"/>
      <c r="MK37" s="1"/>
      <c r="ML37" s="2"/>
      <c r="MM37" s="2"/>
      <c r="MN37" s="2"/>
      <c r="MO37" s="2"/>
      <c r="MP37" s="2"/>
      <c r="MQ37" s="3"/>
      <c r="MR37" s="1"/>
      <c r="MS37" s="2"/>
      <c r="MT37" s="2"/>
      <c r="MU37" s="2"/>
      <c r="MV37" s="2"/>
      <c r="MW37" s="2"/>
      <c r="MX37" s="3"/>
      <c r="MY37" s="1"/>
      <c r="MZ37" s="2"/>
      <c r="NA37" s="2"/>
      <c r="NB37" s="2"/>
      <c r="NC37" s="2"/>
      <c r="ND37" s="2"/>
      <c r="NE37" s="3"/>
      <c r="NF37" s="1"/>
      <c r="NG37" s="2"/>
      <c r="NH37" s="2"/>
      <c r="NI37" s="2"/>
      <c r="NJ37" s="2"/>
      <c r="NK37" s="2"/>
      <c r="NL37" s="3"/>
    </row>
    <row r="38" spans="1:376" ht="48.75" customHeight="1" thickBot="1">
      <c r="A38" s="228" t="s">
        <v>17</v>
      </c>
      <c r="B38" s="229"/>
      <c r="C38" s="229"/>
      <c r="D38" s="229"/>
      <c r="E38" s="230"/>
      <c r="F38" s="231">
        <v>230</v>
      </c>
      <c r="G38" s="232"/>
      <c r="H38" s="232"/>
      <c r="I38" s="232"/>
      <c r="J38" s="232"/>
      <c r="K38" s="233"/>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c r="IX38" s="61"/>
      <c r="IY38" s="61"/>
      <c r="IZ38" s="61"/>
      <c r="JA38" s="61"/>
      <c r="JB38" s="61"/>
      <c r="JC38" s="61"/>
      <c r="JD38" s="61"/>
      <c r="JE38" s="61"/>
      <c r="JF38" s="61"/>
      <c r="JG38" s="61"/>
      <c r="JH38" s="61"/>
      <c r="JI38" s="61"/>
      <c r="JJ38" s="61"/>
      <c r="JK38" s="61"/>
      <c r="JL38" s="61"/>
      <c r="JM38" s="61"/>
      <c r="JN38" s="61"/>
      <c r="JO38" s="61"/>
      <c r="JP38" s="61"/>
      <c r="JQ38" s="61"/>
      <c r="JR38" s="61"/>
      <c r="JS38" s="61"/>
      <c r="JT38" s="61"/>
      <c r="JU38" s="61"/>
      <c r="JV38" s="61"/>
      <c r="JW38" s="61"/>
      <c r="JX38" s="61"/>
      <c r="JY38" s="61"/>
      <c r="JZ38" s="61"/>
      <c r="KA38" s="61"/>
      <c r="KB38" s="61"/>
      <c r="KC38" s="61"/>
      <c r="KD38" s="61"/>
      <c r="KE38" s="61"/>
      <c r="KF38" s="61"/>
      <c r="KG38" s="61"/>
      <c r="KH38" s="61"/>
      <c r="KI38" s="61"/>
      <c r="KJ38" s="61"/>
      <c r="KK38" s="61"/>
      <c r="KL38" s="61"/>
      <c r="KM38" s="61"/>
      <c r="KN38" s="61"/>
      <c r="KO38" s="61"/>
      <c r="KP38" s="61"/>
      <c r="KQ38" s="61"/>
      <c r="KR38" s="61"/>
      <c r="KS38" s="61"/>
      <c r="KT38" s="61"/>
      <c r="KU38" s="61"/>
      <c r="KV38" s="61"/>
      <c r="KW38" s="61"/>
      <c r="KX38" s="61"/>
      <c r="KY38" s="61"/>
      <c r="KZ38" s="61"/>
      <c r="LA38" s="61"/>
      <c r="LB38" s="61"/>
      <c r="LC38" s="61"/>
      <c r="LD38" s="61"/>
      <c r="LE38" s="61"/>
      <c r="LF38" s="61"/>
      <c r="LG38" s="61"/>
      <c r="LH38" s="61"/>
      <c r="LI38" s="61"/>
      <c r="LJ38" s="61"/>
      <c r="LK38" s="61"/>
      <c r="LL38" s="61"/>
      <c r="LM38" s="61"/>
      <c r="LN38" s="61"/>
      <c r="LO38" s="61"/>
      <c r="LP38" s="61"/>
      <c r="LQ38" s="61"/>
      <c r="LR38" s="61"/>
      <c r="LS38" s="61"/>
      <c r="LT38" s="61"/>
      <c r="LU38" s="61"/>
      <c r="LV38" s="61"/>
      <c r="LW38" s="61"/>
      <c r="LX38" s="61"/>
      <c r="LY38" s="61"/>
      <c r="LZ38" s="61"/>
      <c r="MA38" s="61"/>
      <c r="MB38" s="61"/>
      <c r="MC38" s="61"/>
      <c r="MD38" s="61"/>
      <c r="ME38" s="61"/>
      <c r="MF38" s="61"/>
      <c r="MG38" s="61"/>
      <c r="MH38" s="61"/>
      <c r="MI38" s="61"/>
      <c r="MJ38" s="61"/>
      <c r="MK38" s="61"/>
      <c r="ML38" s="61"/>
      <c r="MM38" s="61"/>
      <c r="MN38" s="61"/>
      <c r="MO38" s="61"/>
      <c r="MP38" s="61"/>
      <c r="MQ38" s="61"/>
      <c r="MR38" s="61"/>
      <c r="MS38" s="61"/>
      <c r="MT38" s="61"/>
      <c r="MU38" s="61"/>
      <c r="MV38" s="61"/>
      <c r="MW38" s="61"/>
      <c r="MX38" s="61"/>
      <c r="MY38" s="61"/>
      <c r="MZ38" s="61"/>
      <c r="NA38" s="61"/>
      <c r="NB38" s="61"/>
      <c r="NC38" s="61"/>
      <c r="ND38" s="61"/>
      <c r="NE38" s="61"/>
      <c r="NF38" s="61"/>
      <c r="NG38" s="61"/>
      <c r="NH38" s="61"/>
      <c r="NI38" s="61"/>
      <c r="NJ38" s="61"/>
      <c r="NK38" s="61"/>
      <c r="NL38" s="61"/>
    </row>
    <row r="39" spans="1:376" ht="48.75" customHeight="1" thickBot="1">
      <c r="A39" s="228" t="s">
        <v>28</v>
      </c>
      <c r="B39" s="229"/>
      <c r="C39" s="229"/>
      <c r="D39" s="229"/>
      <c r="E39" s="230"/>
      <c r="F39" s="231">
        <v>69</v>
      </c>
      <c r="G39" s="234"/>
      <c r="H39" s="234"/>
      <c r="I39" s="234"/>
      <c r="J39" s="234"/>
      <c r="K39" s="235"/>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c r="IG39" s="61"/>
      <c r="IH39" s="61"/>
      <c r="II39" s="61"/>
      <c r="IJ39" s="61"/>
      <c r="IK39" s="61"/>
      <c r="IL39" s="61"/>
      <c r="IM39" s="61"/>
      <c r="IN39" s="61"/>
      <c r="IO39" s="61"/>
      <c r="IP39" s="61"/>
      <c r="IQ39" s="61"/>
      <c r="IR39" s="61"/>
      <c r="IS39" s="61"/>
      <c r="IT39" s="61"/>
      <c r="IU39" s="61"/>
      <c r="IV39" s="61"/>
      <c r="IW39" s="61"/>
      <c r="IX39" s="61"/>
      <c r="IY39" s="61"/>
      <c r="IZ39" s="61"/>
      <c r="JA39" s="61"/>
      <c r="JB39" s="61"/>
      <c r="JC39" s="61"/>
      <c r="JD39" s="61"/>
      <c r="JE39" s="61"/>
      <c r="JF39" s="61"/>
      <c r="JG39" s="61"/>
      <c r="JH39" s="61"/>
      <c r="JI39" s="61"/>
      <c r="JJ39" s="61"/>
      <c r="JK39" s="61"/>
      <c r="JL39" s="61"/>
      <c r="JM39" s="61"/>
      <c r="JN39" s="61"/>
      <c r="JO39" s="61"/>
      <c r="JP39" s="61"/>
      <c r="JQ39" s="61"/>
      <c r="JR39" s="61"/>
      <c r="JS39" s="61"/>
      <c r="JT39" s="61"/>
      <c r="JU39" s="61"/>
      <c r="JV39" s="61"/>
      <c r="JW39" s="61"/>
      <c r="JX39" s="61"/>
      <c r="JY39" s="61"/>
      <c r="JZ39" s="61"/>
      <c r="KA39" s="61"/>
      <c r="KB39" s="61"/>
      <c r="KC39" s="61"/>
      <c r="KD39" s="61"/>
      <c r="KE39" s="61"/>
      <c r="KF39" s="61"/>
      <c r="KG39" s="61"/>
      <c r="KH39" s="61"/>
      <c r="KI39" s="61"/>
      <c r="KJ39" s="61"/>
      <c r="KK39" s="61"/>
      <c r="KL39" s="61"/>
      <c r="KM39" s="61"/>
      <c r="KN39" s="61"/>
      <c r="KO39" s="61"/>
      <c r="KP39" s="61"/>
      <c r="KQ39" s="61"/>
      <c r="KR39" s="61"/>
      <c r="KS39" s="61"/>
      <c r="KT39" s="61"/>
      <c r="KU39" s="61"/>
      <c r="KV39" s="61"/>
      <c r="KW39" s="61"/>
      <c r="KX39" s="61"/>
      <c r="KY39" s="61"/>
      <c r="KZ39" s="61"/>
      <c r="LA39" s="61"/>
      <c r="LB39" s="61"/>
      <c r="LC39" s="61"/>
      <c r="LD39" s="61"/>
      <c r="LE39" s="61"/>
      <c r="LF39" s="61"/>
      <c r="LG39" s="61"/>
      <c r="LH39" s="61"/>
      <c r="LI39" s="61"/>
      <c r="LJ39" s="61"/>
      <c r="LK39" s="61"/>
      <c r="LL39" s="61"/>
      <c r="LM39" s="61"/>
      <c r="LN39" s="61"/>
      <c r="LO39" s="61"/>
      <c r="LP39" s="61"/>
      <c r="LQ39" s="61"/>
      <c r="LR39" s="61"/>
      <c r="LS39" s="61"/>
      <c r="LT39" s="61"/>
      <c r="LU39" s="61"/>
      <c r="LV39" s="61"/>
      <c r="LW39" s="61"/>
      <c r="LX39" s="61"/>
      <c r="LY39" s="61"/>
      <c r="LZ39" s="61"/>
      <c r="MA39" s="61"/>
      <c r="MB39" s="61"/>
      <c r="MC39" s="61"/>
      <c r="MD39" s="61"/>
      <c r="ME39" s="61"/>
      <c r="MF39" s="61"/>
      <c r="MG39" s="61"/>
      <c r="MH39" s="61"/>
      <c r="MI39" s="61"/>
      <c r="MJ39" s="61"/>
      <c r="MK39" s="61"/>
      <c r="ML39" s="61"/>
      <c r="MM39" s="61"/>
      <c r="MN39" s="61"/>
      <c r="MO39" s="61"/>
      <c r="MP39" s="61"/>
      <c r="MQ39" s="61"/>
      <c r="MR39" s="61"/>
      <c r="MS39" s="61"/>
      <c r="MT39" s="61"/>
      <c r="MU39" s="61"/>
      <c r="MV39" s="61"/>
      <c r="MW39" s="61"/>
      <c r="MX39" s="61"/>
      <c r="MY39" s="61"/>
      <c r="MZ39" s="61"/>
      <c r="NA39" s="61"/>
      <c r="NB39" s="61"/>
      <c r="NC39" s="61"/>
      <c r="ND39" s="61"/>
      <c r="NE39" s="61"/>
      <c r="NF39" s="61"/>
      <c r="NG39" s="61"/>
      <c r="NH39" s="61"/>
      <c r="NI39" s="61"/>
      <c r="NJ39" s="61"/>
      <c r="NK39" s="61"/>
      <c r="NL39" s="61"/>
    </row>
    <row r="40" spans="1:376" ht="48.75" customHeight="1" thickBot="1">
      <c r="A40" s="236" t="s">
        <v>29</v>
      </c>
      <c r="B40" s="237"/>
      <c r="C40" s="237"/>
      <c r="D40" s="237"/>
      <c r="E40" s="238"/>
      <c r="F40" s="234" t="s">
        <v>71</v>
      </c>
      <c r="G40" s="234"/>
      <c r="H40" s="234"/>
      <c r="I40" s="234"/>
      <c r="J40" s="234"/>
      <c r="K40" s="235"/>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c r="IU40" s="61"/>
      <c r="IV40" s="61"/>
      <c r="IW40" s="61"/>
      <c r="IX40" s="61"/>
      <c r="IY40" s="61"/>
      <c r="IZ40" s="61"/>
      <c r="JA40" s="61"/>
      <c r="JB40" s="61"/>
      <c r="JC40" s="61"/>
      <c r="JD40" s="61"/>
      <c r="JE40" s="61"/>
      <c r="JF40" s="61"/>
      <c r="JG40" s="61"/>
      <c r="JH40" s="61"/>
      <c r="JI40" s="61"/>
      <c r="JJ40" s="61"/>
      <c r="JK40" s="61"/>
      <c r="JL40" s="61"/>
      <c r="JM40" s="61"/>
      <c r="JN40" s="61"/>
      <c r="JO40" s="61"/>
      <c r="JP40" s="61"/>
      <c r="JQ40" s="61"/>
      <c r="JR40" s="61"/>
      <c r="JS40" s="61"/>
      <c r="JT40" s="61"/>
      <c r="JU40" s="61"/>
      <c r="JV40" s="61"/>
      <c r="JW40" s="61"/>
      <c r="JX40" s="61"/>
      <c r="JY40" s="61"/>
      <c r="JZ40" s="61"/>
      <c r="KA40" s="61"/>
      <c r="KB40" s="61"/>
      <c r="KC40" s="61"/>
      <c r="KD40" s="61"/>
      <c r="KE40" s="61"/>
      <c r="KF40" s="61"/>
      <c r="KG40" s="61"/>
      <c r="KH40" s="61"/>
      <c r="KI40" s="61"/>
      <c r="KJ40" s="61"/>
      <c r="KK40" s="61"/>
      <c r="KL40" s="61"/>
      <c r="KM40" s="61"/>
      <c r="KN40" s="61"/>
      <c r="KO40" s="61"/>
      <c r="KP40" s="61"/>
      <c r="KQ40" s="61"/>
      <c r="KR40" s="61"/>
      <c r="KS40" s="61"/>
      <c r="KT40" s="61"/>
      <c r="KU40" s="61"/>
      <c r="KV40" s="61"/>
      <c r="KW40" s="61"/>
      <c r="KX40" s="61"/>
      <c r="KY40" s="61"/>
      <c r="KZ40" s="61"/>
      <c r="LA40" s="61"/>
      <c r="LB40" s="61"/>
      <c r="LC40" s="61"/>
      <c r="LD40" s="61"/>
      <c r="LE40" s="61"/>
      <c r="LF40" s="61"/>
      <c r="LG40" s="61"/>
      <c r="LH40" s="61"/>
      <c r="LI40" s="61"/>
      <c r="LJ40" s="61"/>
      <c r="LK40" s="61"/>
      <c r="LL40" s="61"/>
      <c r="LM40" s="61"/>
      <c r="LN40" s="61"/>
      <c r="LO40" s="61"/>
      <c r="LP40" s="61"/>
      <c r="LQ40" s="61"/>
      <c r="LR40" s="61"/>
      <c r="LS40" s="61"/>
      <c r="LT40" s="61"/>
      <c r="LU40" s="61"/>
      <c r="LV40" s="61"/>
      <c r="LW40" s="61"/>
      <c r="LX40" s="61"/>
      <c r="LY40" s="61"/>
      <c r="LZ40" s="61"/>
      <c r="MA40" s="61"/>
      <c r="MB40" s="61"/>
      <c r="MC40" s="61"/>
      <c r="MD40" s="61"/>
      <c r="ME40" s="61"/>
      <c r="MF40" s="61"/>
      <c r="MG40" s="61"/>
      <c r="MH40" s="61"/>
      <c r="MI40" s="61"/>
      <c r="MJ40" s="61"/>
      <c r="MK40" s="61"/>
      <c r="ML40" s="61"/>
      <c r="MM40" s="61"/>
      <c r="MN40" s="61"/>
      <c r="MO40" s="61"/>
      <c r="MP40" s="61"/>
      <c r="MQ40" s="61"/>
      <c r="MR40" s="61"/>
      <c r="MS40" s="61"/>
      <c r="MT40" s="61"/>
      <c r="MU40" s="61"/>
      <c r="MV40" s="61"/>
      <c r="MW40" s="61"/>
      <c r="MX40" s="61"/>
      <c r="MY40" s="61"/>
      <c r="MZ40" s="61"/>
      <c r="NA40" s="61"/>
      <c r="NB40" s="61"/>
      <c r="NC40" s="61"/>
      <c r="ND40" s="61"/>
      <c r="NE40" s="61"/>
      <c r="NF40" s="61"/>
      <c r="NG40" s="61"/>
      <c r="NH40" s="61"/>
      <c r="NI40" s="61"/>
      <c r="NJ40" s="61"/>
      <c r="NK40" s="61"/>
      <c r="NL40" s="61"/>
    </row>
  </sheetData>
  <mergeCells count="120">
    <mergeCell ref="A40:E40"/>
    <mergeCell ref="F40:K40"/>
    <mergeCell ref="A33:E33"/>
    <mergeCell ref="A34:D35"/>
    <mergeCell ref="A37:E37"/>
    <mergeCell ref="A38:E38"/>
    <mergeCell ref="F38:K38"/>
    <mergeCell ref="A39:E39"/>
    <mergeCell ref="F39:K39"/>
    <mergeCell ref="A12:A32"/>
    <mergeCell ref="C12:D12"/>
    <mergeCell ref="B13:B14"/>
    <mergeCell ref="C13:D14"/>
    <mergeCell ref="B15:B16"/>
    <mergeCell ref="C15:D16"/>
    <mergeCell ref="B17:B18"/>
    <mergeCell ref="C17:D18"/>
    <mergeCell ref="B19:B20"/>
    <mergeCell ref="C19:D20"/>
    <mergeCell ref="B27:B28"/>
    <mergeCell ref="C27:D28"/>
    <mergeCell ref="B29:B30"/>
    <mergeCell ref="C29:D30"/>
    <mergeCell ref="B31:B32"/>
    <mergeCell ref="C31:D32"/>
    <mergeCell ref="B21:B22"/>
    <mergeCell ref="C21:D22"/>
    <mergeCell ref="B23:B24"/>
    <mergeCell ref="C23:D24"/>
    <mergeCell ref="B25:B26"/>
    <mergeCell ref="C25:D26"/>
    <mergeCell ref="MR6:MX6"/>
    <mergeCell ref="MY6:NE6"/>
    <mergeCell ref="NF6:NL6"/>
    <mergeCell ref="C7:E7"/>
    <mergeCell ref="C8:E8"/>
    <mergeCell ref="C9:E9"/>
    <mergeCell ref="LB6:LH6"/>
    <mergeCell ref="LI6:LO6"/>
    <mergeCell ref="LP6:LV6"/>
    <mergeCell ref="LW6:MC6"/>
    <mergeCell ref="MD6:MJ6"/>
    <mergeCell ref="MK6:MQ6"/>
    <mergeCell ref="JL6:JR6"/>
    <mergeCell ref="JS6:JY6"/>
    <mergeCell ref="JZ6:KF6"/>
    <mergeCell ref="KG6:KM6"/>
    <mergeCell ref="KN6:KT6"/>
    <mergeCell ref="KU6:LA6"/>
    <mergeCell ref="HV6:IB6"/>
    <mergeCell ref="IC6:II6"/>
    <mergeCell ref="IJ6:IP6"/>
    <mergeCell ref="IQ6:IW6"/>
    <mergeCell ref="IX6:JD6"/>
    <mergeCell ref="JE6:JK6"/>
    <mergeCell ref="GF6:GL6"/>
    <mergeCell ref="GM6:GS6"/>
    <mergeCell ref="GT6:GZ6"/>
    <mergeCell ref="HA6:HG6"/>
    <mergeCell ref="HH6:HN6"/>
    <mergeCell ref="HO6:HU6"/>
    <mergeCell ref="EP6:EV6"/>
    <mergeCell ref="EW6:FC6"/>
    <mergeCell ref="FD6:FJ6"/>
    <mergeCell ref="FK6:FQ6"/>
    <mergeCell ref="FR6:FX6"/>
    <mergeCell ref="FY6:GE6"/>
    <mergeCell ref="DG6:DM6"/>
    <mergeCell ref="DN6:DT6"/>
    <mergeCell ref="DU6:EA6"/>
    <mergeCell ref="EB6:EH6"/>
    <mergeCell ref="EI6:EO6"/>
    <mergeCell ref="BJ6:BP6"/>
    <mergeCell ref="BQ6:BW6"/>
    <mergeCell ref="BX6:CD6"/>
    <mergeCell ref="CE6:CK6"/>
    <mergeCell ref="CL6:CR6"/>
    <mergeCell ref="CS6:CY6"/>
    <mergeCell ref="C4:H4"/>
    <mergeCell ref="C5:H5"/>
    <mergeCell ref="A6:B11"/>
    <mergeCell ref="C6:E6"/>
    <mergeCell ref="F6:L6"/>
    <mergeCell ref="M6:S6"/>
    <mergeCell ref="C10:E10"/>
    <mergeCell ref="C11:E11"/>
    <mergeCell ref="CZ6:DF6"/>
    <mergeCell ref="AJ2:AK3"/>
    <mergeCell ref="AN2:AO3"/>
    <mergeCell ref="AP2:AV2"/>
    <mergeCell ref="T6:Z6"/>
    <mergeCell ref="AA6:AG6"/>
    <mergeCell ref="AH6:AN6"/>
    <mergeCell ref="AO6:AU6"/>
    <mergeCell ref="AV6:BB6"/>
    <mergeCell ref="BC6:BI6"/>
    <mergeCell ref="A2:H2"/>
    <mergeCell ref="J2:K3"/>
    <mergeCell ref="L2:R2"/>
    <mergeCell ref="S2:T3"/>
    <mergeCell ref="U2:V3"/>
    <mergeCell ref="BR2:BS3"/>
    <mergeCell ref="BT2:BZ2"/>
    <mergeCell ref="CA2:CB3"/>
    <mergeCell ref="CC2:CD3"/>
    <mergeCell ref="C3:H3"/>
    <mergeCell ref="L3:R3"/>
    <mergeCell ref="AA3:AG3"/>
    <mergeCell ref="AP3:AV3"/>
    <mergeCell ref="BE3:BK3"/>
    <mergeCell ref="BT3:BZ3"/>
    <mergeCell ref="AW2:AX3"/>
    <mergeCell ref="AY2:AZ3"/>
    <mergeCell ref="BC2:BD3"/>
    <mergeCell ref="BE2:BK2"/>
    <mergeCell ref="BL2:BM3"/>
    <mergeCell ref="BN2:BO3"/>
    <mergeCell ref="Y2:Z3"/>
    <mergeCell ref="AA2:AG2"/>
    <mergeCell ref="AH2:AI3"/>
  </mergeCells>
  <phoneticPr fontId="1"/>
  <conditionalFormatting sqref="F7:NL36">
    <cfRule type="expression" dxfId="1" priority="1">
      <formula>OR(F$9="日",F$10="○")</formula>
    </cfRule>
    <cfRule type="expression" dxfId="0" priority="2">
      <formula>OR(F$9="土",F$10="○")</formula>
    </cfRule>
  </conditionalFormatting>
  <printOptions horizontalCentered="1"/>
  <pageMargins left="0.70866141732283472" right="0.70866141732283472" top="0.74803149606299213" bottom="0.74803149606299213" header="0.31496062992125984" footer="0.31496062992125984"/>
  <pageSetup paperSize="9" scale="44" fitToWidth="0" orientation="landscape" cellComments="asDisplayed" r:id="rId1"/>
  <colBreaks count="6" manualBreakCount="6">
    <brk id="54" max="39" man="1"/>
    <brk id="110" max="39" man="1"/>
    <brk id="166" max="39" man="1"/>
    <brk id="222" max="39" man="1"/>
    <brk id="278" max="39" man="1"/>
    <brk id="334" max="3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34"/>
  <sheetViews>
    <sheetView topLeftCell="A106" zoomScale="90" zoomScaleNormal="90" workbookViewId="0">
      <selection activeCell="A54" sqref="A54"/>
    </sheetView>
  </sheetViews>
  <sheetFormatPr defaultColWidth="0" defaultRowHeight="15" customHeight="1"/>
  <cols>
    <col min="1" max="1" width="48.453125" style="8" bestFit="1" customWidth="1"/>
    <col min="2" max="2" width="20.36328125" style="8" bestFit="1" customWidth="1"/>
    <col min="3" max="3" width="24.26953125" style="7" customWidth="1"/>
    <col min="4" max="6" width="9" style="8" hidden="1" customWidth="1"/>
    <col min="7" max="7" width="26" style="8" hidden="1" customWidth="1"/>
    <col min="8" max="8" width="10.453125" style="8" hidden="1" customWidth="1"/>
    <col min="9" max="16384" width="9" style="8" hidden="1"/>
  </cols>
  <sheetData>
    <row r="1" spans="1:8" ht="12">
      <c r="A1" s="8" t="s">
        <v>72</v>
      </c>
    </row>
    <row r="2" spans="1:8" ht="13">
      <c r="A2" s="8" t="s">
        <v>91</v>
      </c>
      <c r="B2" t="s">
        <v>73</v>
      </c>
      <c r="C2" t="s">
        <v>74</v>
      </c>
      <c r="G2" s="9"/>
    </row>
    <row r="3" spans="1:8" ht="13">
      <c r="A3" s="83" t="s">
        <v>90</v>
      </c>
      <c r="B3" s="82">
        <v>20090</v>
      </c>
      <c r="C3" t="s">
        <v>25</v>
      </c>
      <c r="G3" s="10"/>
      <c r="H3" s="10"/>
    </row>
    <row r="4" spans="1:8" s="11" customFormat="1" ht="15" customHeight="1">
      <c r="A4" s="8" t="s">
        <v>92</v>
      </c>
      <c r="B4" s="82">
        <v>20104</v>
      </c>
      <c r="C4" t="s">
        <v>75</v>
      </c>
    </row>
    <row r="5" spans="1:8" ht="15" customHeight="1">
      <c r="B5" s="82">
        <v>20169</v>
      </c>
      <c r="C5" t="s">
        <v>27</v>
      </c>
      <c r="G5" s="10"/>
    </row>
    <row r="6" spans="1:8" ht="15" customHeight="1">
      <c r="B6" s="82">
        <v>20208</v>
      </c>
      <c r="C6" t="s">
        <v>76</v>
      </c>
      <c r="G6" s="10"/>
    </row>
    <row r="7" spans="1:8" ht="15" customHeight="1">
      <c r="B7" s="82">
        <v>20212</v>
      </c>
      <c r="C7" t="s">
        <v>77</v>
      </c>
      <c r="G7" s="10"/>
    </row>
    <row r="8" spans="1:8" s="11" customFormat="1" ht="15" customHeight="1">
      <c r="B8" s="82">
        <v>20214</v>
      </c>
      <c r="C8" t="s">
        <v>78</v>
      </c>
    </row>
    <row r="9" spans="1:8" ht="15" customHeight="1">
      <c r="B9" s="82">
        <v>20356</v>
      </c>
      <c r="C9" t="s">
        <v>22</v>
      </c>
    </row>
    <row r="10" spans="1:8" ht="15" customHeight="1">
      <c r="B10" s="82">
        <v>20396</v>
      </c>
      <c r="C10" t="s">
        <v>23</v>
      </c>
      <c r="G10" s="10"/>
    </row>
    <row r="11" spans="1:8" s="11" customFormat="1" ht="15" customHeight="1">
      <c r="B11" s="82">
        <v>20416</v>
      </c>
      <c r="C11" t="s">
        <v>24</v>
      </c>
    </row>
    <row r="12" spans="1:8" ht="15" customHeight="1">
      <c r="B12" s="82">
        <v>20455</v>
      </c>
      <c r="C12" t="s">
        <v>25</v>
      </c>
    </row>
    <row r="13" spans="1:8" ht="15" customHeight="1">
      <c r="B13" s="82">
        <v>20469</v>
      </c>
      <c r="C13" t="s">
        <v>75</v>
      </c>
      <c r="G13" s="10"/>
    </row>
    <row r="14" spans="1:8" ht="15" customHeight="1">
      <c r="B14" s="82">
        <v>20535</v>
      </c>
      <c r="C14" t="s">
        <v>27</v>
      </c>
      <c r="G14" s="10"/>
    </row>
    <row r="15" spans="1:8" s="11" customFormat="1" ht="15" customHeight="1">
      <c r="B15" s="82">
        <v>20574</v>
      </c>
      <c r="C15" t="s">
        <v>76</v>
      </c>
    </row>
    <row r="16" spans="1:8" ht="15" customHeight="1">
      <c r="B16" s="82">
        <v>20578</v>
      </c>
      <c r="C16" t="s">
        <v>77</v>
      </c>
      <c r="G16" s="10"/>
    </row>
    <row r="17" spans="2:7" s="11" customFormat="1" ht="15" customHeight="1">
      <c r="B17" s="82">
        <v>20580</v>
      </c>
      <c r="C17" t="s">
        <v>78</v>
      </c>
    </row>
    <row r="18" spans="2:7" ht="15" customHeight="1">
      <c r="B18" s="82">
        <v>20721</v>
      </c>
      <c r="C18" t="s">
        <v>22</v>
      </c>
      <c r="G18" s="10"/>
    </row>
    <row r="19" spans="2:7" s="11" customFormat="1" ht="15" customHeight="1">
      <c r="B19" s="82">
        <v>20762</v>
      </c>
      <c r="C19" t="s">
        <v>23</v>
      </c>
    </row>
    <row r="20" spans="2:7" ht="15" customHeight="1">
      <c r="B20" s="82">
        <v>20782</v>
      </c>
      <c r="C20" t="s">
        <v>24</v>
      </c>
      <c r="G20" s="10"/>
    </row>
    <row r="21" spans="2:7" s="11" customFormat="1" ht="15" customHeight="1">
      <c r="B21" s="82">
        <v>20821</v>
      </c>
      <c r="C21" t="s">
        <v>25</v>
      </c>
    </row>
    <row r="22" spans="2:7" ht="15" customHeight="1">
      <c r="B22" s="82">
        <v>20835</v>
      </c>
      <c r="C22" t="s">
        <v>75</v>
      </c>
    </row>
    <row r="23" spans="2:7" ht="15" customHeight="1">
      <c r="B23" s="82">
        <v>20900</v>
      </c>
      <c r="C23" t="s">
        <v>27</v>
      </c>
      <c r="G23" s="10"/>
    </row>
    <row r="24" spans="2:7" s="11" customFormat="1" ht="15" customHeight="1">
      <c r="B24" s="82">
        <v>20939</v>
      </c>
      <c r="C24" t="s">
        <v>76</v>
      </c>
    </row>
    <row r="25" spans="2:7" ht="15" customHeight="1">
      <c r="B25" s="82">
        <v>20943</v>
      </c>
      <c r="C25" t="s">
        <v>77</v>
      </c>
      <c r="G25" s="10"/>
    </row>
    <row r="26" spans="2:7" s="11" customFormat="1" ht="15" customHeight="1">
      <c r="B26" s="82">
        <v>20945</v>
      </c>
      <c r="C26" t="s">
        <v>78</v>
      </c>
    </row>
    <row r="27" spans="2:7" s="11" customFormat="1" ht="15" customHeight="1">
      <c r="B27" s="82">
        <v>21086</v>
      </c>
      <c r="C27" t="s">
        <v>22</v>
      </c>
      <c r="G27" s="10"/>
    </row>
    <row r="28" spans="2:7" ht="15" customHeight="1">
      <c r="B28" s="82">
        <v>21127</v>
      </c>
      <c r="C28" t="s">
        <v>23</v>
      </c>
    </row>
    <row r="29" spans="2:7" ht="15" customHeight="1">
      <c r="B29" s="82">
        <v>21147</v>
      </c>
      <c r="C29" t="s">
        <v>24</v>
      </c>
    </row>
    <row r="30" spans="2:7" ht="15" customHeight="1">
      <c r="B30" s="82">
        <v>21186</v>
      </c>
      <c r="C30" t="s">
        <v>25</v>
      </c>
    </row>
    <row r="31" spans="2:7" ht="15" customHeight="1">
      <c r="B31" s="82">
        <v>21200</v>
      </c>
      <c r="C31" t="s">
        <v>75</v>
      </c>
    </row>
    <row r="32" spans="2:7" ht="15" customHeight="1">
      <c r="B32" s="82">
        <v>21265</v>
      </c>
      <c r="C32" t="s">
        <v>27</v>
      </c>
    </row>
    <row r="33" spans="2:3" ht="15" customHeight="1">
      <c r="B33" s="82">
        <v>21304</v>
      </c>
      <c r="C33" t="s">
        <v>76</v>
      </c>
    </row>
    <row r="34" spans="2:3" ht="15" customHeight="1">
      <c r="B34" s="82">
        <v>21308</v>
      </c>
      <c r="C34" t="s">
        <v>77</v>
      </c>
    </row>
    <row r="35" spans="2:3" ht="15" customHeight="1">
      <c r="B35" s="82">
        <v>21310</v>
      </c>
      <c r="C35" t="s">
        <v>78</v>
      </c>
    </row>
    <row r="36" spans="2:3" ht="15" customHeight="1">
      <c r="B36" s="82">
        <v>21451</v>
      </c>
      <c r="C36" t="s">
        <v>22</v>
      </c>
    </row>
    <row r="37" spans="2:3" ht="15" customHeight="1">
      <c r="B37" s="82">
        <v>21492</v>
      </c>
      <c r="C37" t="s">
        <v>23</v>
      </c>
    </row>
    <row r="38" spans="2:3" ht="15" customHeight="1">
      <c r="B38" s="82">
        <v>21512</v>
      </c>
      <c r="C38" t="s">
        <v>24</v>
      </c>
    </row>
    <row r="39" spans="2:3" ht="15" customHeight="1">
      <c r="B39" s="82">
        <v>21551</v>
      </c>
      <c r="C39" t="s">
        <v>25</v>
      </c>
    </row>
    <row r="40" spans="2:3" ht="15" customHeight="1">
      <c r="B40" s="82">
        <v>21565</v>
      </c>
      <c r="C40" t="s">
        <v>75</v>
      </c>
    </row>
    <row r="41" spans="2:3" ht="15" customHeight="1">
      <c r="B41" s="82">
        <v>21630</v>
      </c>
      <c r="C41" t="s">
        <v>27</v>
      </c>
    </row>
    <row r="42" spans="2:3" ht="15" customHeight="1">
      <c r="B42" s="82">
        <v>21650</v>
      </c>
      <c r="C42" t="s">
        <v>79</v>
      </c>
    </row>
    <row r="43" spans="2:3" ht="15" customHeight="1">
      <c r="B43" s="82">
        <v>21669</v>
      </c>
      <c r="C43" t="s">
        <v>76</v>
      </c>
    </row>
    <row r="44" spans="2:3" ht="15" customHeight="1">
      <c r="B44" s="82">
        <v>21673</v>
      </c>
      <c r="C44" t="s">
        <v>77</v>
      </c>
    </row>
    <row r="45" spans="2:3" ht="15" customHeight="1">
      <c r="B45" s="82">
        <v>21675</v>
      </c>
      <c r="C45" t="s">
        <v>78</v>
      </c>
    </row>
    <row r="46" spans="2:3" ht="15" customHeight="1">
      <c r="B46" s="82">
        <v>21817</v>
      </c>
      <c r="C46" t="s">
        <v>22</v>
      </c>
    </row>
    <row r="47" spans="2:3" ht="15" customHeight="1">
      <c r="B47" s="82">
        <v>21857</v>
      </c>
      <c r="C47" t="s">
        <v>23</v>
      </c>
    </row>
    <row r="48" spans="2:3" ht="15" customHeight="1">
      <c r="B48" s="82">
        <v>21877</v>
      </c>
      <c r="C48" t="s">
        <v>24</v>
      </c>
    </row>
    <row r="49" spans="2:3" ht="15" customHeight="1">
      <c r="B49" s="82">
        <v>21916</v>
      </c>
      <c r="C49" t="s">
        <v>25</v>
      </c>
    </row>
    <row r="50" spans="2:3" ht="15" customHeight="1">
      <c r="B50" s="82">
        <v>21930</v>
      </c>
      <c r="C50" t="s">
        <v>75</v>
      </c>
    </row>
    <row r="51" spans="2:3" ht="15" customHeight="1">
      <c r="B51" s="82">
        <v>21995</v>
      </c>
      <c r="C51" t="s">
        <v>27</v>
      </c>
    </row>
    <row r="52" spans="2:3" ht="15" customHeight="1">
      <c r="B52" s="82">
        <v>22035</v>
      </c>
      <c r="C52" t="s">
        <v>76</v>
      </c>
    </row>
    <row r="53" spans="2:3" ht="15" customHeight="1">
      <c r="B53" s="82">
        <v>22039</v>
      </c>
      <c r="C53" t="s">
        <v>77</v>
      </c>
    </row>
    <row r="54" spans="2:3" ht="15" customHeight="1">
      <c r="B54" s="82">
        <v>22041</v>
      </c>
      <c r="C54" t="s">
        <v>78</v>
      </c>
    </row>
    <row r="55" spans="2:3" ht="15" customHeight="1">
      <c r="B55" s="82">
        <v>22182</v>
      </c>
      <c r="C55" t="s">
        <v>22</v>
      </c>
    </row>
    <row r="56" spans="2:3" ht="15" customHeight="1">
      <c r="B56" s="82">
        <v>22223</v>
      </c>
      <c r="C56" t="s">
        <v>23</v>
      </c>
    </row>
    <row r="57" spans="2:3" ht="15" customHeight="1">
      <c r="B57" s="82">
        <v>22243</v>
      </c>
      <c r="C57" t="s">
        <v>24</v>
      </c>
    </row>
    <row r="58" spans="2:3" ht="15" customHeight="1">
      <c r="B58" s="82">
        <v>22282</v>
      </c>
      <c r="C58" t="s">
        <v>25</v>
      </c>
    </row>
    <row r="59" spans="2:3" ht="15" customHeight="1">
      <c r="B59" s="82">
        <v>22296</v>
      </c>
      <c r="C59" t="s">
        <v>75</v>
      </c>
    </row>
    <row r="60" spans="2:3" ht="15" customHeight="1">
      <c r="B60" s="82">
        <v>22361</v>
      </c>
      <c r="C60" t="s">
        <v>27</v>
      </c>
    </row>
    <row r="61" spans="2:3" ht="15" customHeight="1">
      <c r="B61" s="82">
        <v>22400</v>
      </c>
      <c r="C61" t="s">
        <v>76</v>
      </c>
    </row>
    <row r="62" spans="2:3" ht="15" customHeight="1">
      <c r="B62" s="82">
        <v>22404</v>
      </c>
      <c r="C62" t="s">
        <v>77</v>
      </c>
    </row>
    <row r="63" spans="2:3" ht="15" customHeight="1">
      <c r="B63" s="82">
        <v>22406</v>
      </c>
      <c r="C63" t="s">
        <v>78</v>
      </c>
    </row>
    <row r="64" spans="2:3" ht="15" customHeight="1">
      <c r="B64" s="82">
        <v>22547</v>
      </c>
      <c r="C64" t="s">
        <v>22</v>
      </c>
    </row>
    <row r="65" spans="2:3" ht="15" customHeight="1">
      <c r="B65" s="82">
        <v>22588</v>
      </c>
      <c r="C65" t="s">
        <v>23</v>
      </c>
    </row>
    <row r="66" spans="2:3" ht="15" customHeight="1">
      <c r="B66" s="82">
        <v>22608</v>
      </c>
      <c r="C66" t="s">
        <v>24</v>
      </c>
    </row>
    <row r="67" spans="2:3" ht="15" customHeight="1">
      <c r="B67" s="82">
        <v>22647</v>
      </c>
      <c r="C67" t="s">
        <v>25</v>
      </c>
    </row>
    <row r="68" spans="2:3" ht="15" customHeight="1">
      <c r="B68" s="82">
        <v>22661</v>
      </c>
      <c r="C68" t="s">
        <v>75</v>
      </c>
    </row>
    <row r="69" spans="2:3" ht="15" customHeight="1">
      <c r="B69" s="82">
        <v>22726</v>
      </c>
      <c r="C69" t="s">
        <v>27</v>
      </c>
    </row>
    <row r="70" spans="2:3" ht="15" customHeight="1">
      <c r="B70" s="82">
        <v>22765</v>
      </c>
      <c r="C70" t="s">
        <v>76</v>
      </c>
    </row>
    <row r="71" spans="2:3" ht="15" customHeight="1">
      <c r="B71" s="82">
        <v>22769</v>
      </c>
      <c r="C71" t="s">
        <v>77</v>
      </c>
    </row>
    <row r="72" spans="2:3" ht="15" customHeight="1">
      <c r="B72" s="82">
        <v>22771</v>
      </c>
      <c r="C72" t="s">
        <v>78</v>
      </c>
    </row>
    <row r="73" spans="2:3" ht="15" customHeight="1">
      <c r="B73" s="82">
        <v>22912</v>
      </c>
      <c r="C73" t="s">
        <v>22</v>
      </c>
    </row>
    <row r="74" spans="2:3" ht="15" customHeight="1">
      <c r="B74" s="82">
        <v>22953</v>
      </c>
      <c r="C74" t="s">
        <v>23</v>
      </c>
    </row>
    <row r="75" spans="2:3" ht="15" customHeight="1">
      <c r="B75" s="82">
        <v>22973</v>
      </c>
      <c r="C75" t="s">
        <v>24</v>
      </c>
    </row>
    <row r="76" spans="2:3" ht="15" customHeight="1">
      <c r="B76" s="82">
        <v>23012</v>
      </c>
      <c r="C76" t="s">
        <v>25</v>
      </c>
    </row>
    <row r="77" spans="2:3" ht="15" customHeight="1">
      <c r="B77" s="82">
        <v>23026</v>
      </c>
      <c r="C77" t="s">
        <v>75</v>
      </c>
    </row>
    <row r="78" spans="2:3" ht="15" customHeight="1">
      <c r="B78" s="82">
        <v>23091</v>
      </c>
      <c r="C78" t="s">
        <v>27</v>
      </c>
    </row>
    <row r="79" spans="2:3" ht="15" customHeight="1">
      <c r="B79" s="82">
        <v>23130</v>
      </c>
      <c r="C79" t="s">
        <v>76</v>
      </c>
    </row>
    <row r="80" spans="2:3" ht="15" customHeight="1">
      <c r="B80" s="82">
        <v>23134</v>
      </c>
      <c r="C80" t="s">
        <v>77</v>
      </c>
    </row>
    <row r="81" spans="2:3" ht="15" customHeight="1">
      <c r="B81" s="82">
        <v>23136</v>
      </c>
      <c r="C81" t="s">
        <v>78</v>
      </c>
    </row>
    <row r="82" spans="2:3" ht="15" customHeight="1">
      <c r="B82" s="82">
        <v>23278</v>
      </c>
      <c r="C82" t="s">
        <v>22</v>
      </c>
    </row>
    <row r="83" spans="2:3" ht="15" customHeight="1">
      <c r="B83" s="82">
        <v>23318</v>
      </c>
      <c r="C83" t="s">
        <v>23</v>
      </c>
    </row>
    <row r="84" spans="2:3" ht="15" customHeight="1">
      <c r="B84" s="82">
        <v>23338</v>
      </c>
      <c r="C84" t="s">
        <v>24</v>
      </c>
    </row>
    <row r="85" spans="2:3" ht="15" customHeight="1">
      <c r="B85" s="82">
        <v>23377</v>
      </c>
      <c r="C85" t="s">
        <v>25</v>
      </c>
    </row>
    <row r="86" spans="2:3" ht="15" customHeight="1">
      <c r="B86" s="82">
        <v>23391</v>
      </c>
      <c r="C86" t="s">
        <v>75</v>
      </c>
    </row>
    <row r="87" spans="2:3" ht="15" customHeight="1">
      <c r="B87" s="82">
        <v>23456</v>
      </c>
      <c r="C87" t="s">
        <v>27</v>
      </c>
    </row>
    <row r="88" spans="2:3" ht="15" customHeight="1">
      <c r="B88" s="82">
        <v>23496</v>
      </c>
      <c r="C88" t="s">
        <v>76</v>
      </c>
    </row>
    <row r="89" spans="2:3" ht="15" customHeight="1">
      <c r="B89" s="82">
        <v>23500</v>
      </c>
      <c r="C89" t="s">
        <v>77</v>
      </c>
    </row>
    <row r="90" spans="2:3" ht="15" customHeight="1">
      <c r="B90" s="82">
        <v>23502</v>
      </c>
      <c r="C90" t="s">
        <v>78</v>
      </c>
    </row>
    <row r="91" spans="2:3" ht="15" customHeight="1">
      <c r="B91" s="82">
        <v>23643</v>
      </c>
      <c r="C91" t="s">
        <v>22</v>
      </c>
    </row>
    <row r="92" spans="2:3" ht="15" customHeight="1">
      <c r="B92" s="82">
        <v>23684</v>
      </c>
      <c r="C92" t="s">
        <v>23</v>
      </c>
    </row>
    <row r="93" spans="2:3" ht="15" customHeight="1">
      <c r="B93" s="82">
        <v>23704</v>
      </c>
      <c r="C93" t="s">
        <v>24</v>
      </c>
    </row>
    <row r="94" spans="2:3" ht="15" customHeight="1">
      <c r="B94" s="82">
        <v>23743</v>
      </c>
      <c r="C94" t="s">
        <v>25</v>
      </c>
    </row>
    <row r="95" spans="2:3" ht="15" customHeight="1">
      <c r="B95" s="82">
        <v>23757</v>
      </c>
      <c r="C95" t="s">
        <v>75</v>
      </c>
    </row>
    <row r="96" spans="2:3" ht="15" customHeight="1">
      <c r="B96" s="82">
        <v>23822</v>
      </c>
      <c r="C96" t="s">
        <v>27</v>
      </c>
    </row>
    <row r="97" spans="2:3" ht="15" customHeight="1">
      <c r="B97" s="82">
        <v>23861</v>
      </c>
      <c r="C97" t="s">
        <v>76</v>
      </c>
    </row>
    <row r="98" spans="2:3" ht="15" customHeight="1">
      <c r="B98" s="82">
        <v>23865</v>
      </c>
      <c r="C98" t="s">
        <v>77</v>
      </c>
    </row>
    <row r="99" spans="2:3" ht="15" customHeight="1">
      <c r="B99" s="82">
        <v>23867</v>
      </c>
      <c r="C99" t="s">
        <v>78</v>
      </c>
    </row>
    <row r="100" spans="2:3" ht="15" customHeight="1">
      <c r="B100" s="82">
        <v>24008</v>
      </c>
      <c r="C100" t="s">
        <v>22</v>
      </c>
    </row>
    <row r="101" spans="2:3" ht="15" customHeight="1">
      <c r="B101" s="82">
        <v>24049</v>
      </c>
      <c r="C101" t="s">
        <v>23</v>
      </c>
    </row>
    <row r="102" spans="2:3" ht="15" customHeight="1">
      <c r="B102" s="82">
        <v>24069</v>
      </c>
      <c r="C102" t="s">
        <v>24</v>
      </c>
    </row>
    <row r="103" spans="2:3" ht="15" customHeight="1">
      <c r="B103" s="82">
        <v>24108</v>
      </c>
      <c r="C103" t="s">
        <v>25</v>
      </c>
    </row>
    <row r="104" spans="2:3" ht="15" customHeight="1">
      <c r="B104" s="82">
        <v>24122</v>
      </c>
      <c r="C104" t="s">
        <v>75</v>
      </c>
    </row>
    <row r="105" spans="2:3" ht="15" customHeight="1">
      <c r="B105" s="82">
        <v>24187</v>
      </c>
      <c r="C105" t="s">
        <v>27</v>
      </c>
    </row>
    <row r="106" spans="2:3" ht="15" customHeight="1">
      <c r="B106" s="82">
        <v>24226</v>
      </c>
      <c r="C106" t="s">
        <v>76</v>
      </c>
    </row>
    <row r="107" spans="2:3" ht="15" customHeight="1">
      <c r="B107" s="82">
        <v>24230</v>
      </c>
      <c r="C107" t="s">
        <v>77</v>
      </c>
    </row>
    <row r="108" spans="2:3" ht="15" customHeight="1">
      <c r="B108" s="82">
        <v>24232</v>
      </c>
      <c r="C108" t="s">
        <v>78</v>
      </c>
    </row>
    <row r="109" spans="2:3" ht="15" customHeight="1">
      <c r="B109" s="82">
        <v>24365</v>
      </c>
      <c r="C109" t="s">
        <v>80</v>
      </c>
    </row>
    <row r="110" spans="2:3" ht="15" customHeight="1">
      <c r="B110" s="82">
        <v>24373</v>
      </c>
      <c r="C110" t="s">
        <v>22</v>
      </c>
    </row>
    <row r="111" spans="2:3" ht="15" customHeight="1">
      <c r="B111" s="82">
        <v>24390</v>
      </c>
      <c r="C111" t="s">
        <v>81</v>
      </c>
    </row>
    <row r="112" spans="2:3" ht="15" customHeight="1">
      <c r="B112" s="82">
        <v>24414</v>
      </c>
      <c r="C112" t="s">
        <v>23</v>
      </c>
    </row>
    <row r="113" spans="2:3" ht="15" customHeight="1">
      <c r="B113" s="82">
        <v>24434</v>
      </c>
      <c r="C113" t="s">
        <v>24</v>
      </c>
    </row>
    <row r="114" spans="2:3" ht="15" customHeight="1">
      <c r="B114" s="82">
        <v>24473</v>
      </c>
      <c r="C114" t="s">
        <v>25</v>
      </c>
    </row>
    <row r="115" spans="2:3" ht="15" customHeight="1">
      <c r="B115" s="82">
        <v>24487</v>
      </c>
      <c r="C115" t="s">
        <v>75</v>
      </c>
    </row>
    <row r="116" spans="2:3" ht="15" customHeight="1">
      <c r="B116" s="82">
        <v>24514</v>
      </c>
      <c r="C116" t="s">
        <v>26</v>
      </c>
    </row>
    <row r="117" spans="2:3" ht="15" customHeight="1">
      <c r="B117" s="82">
        <v>24552</v>
      </c>
      <c r="C117" t="s">
        <v>27</v>
      </c>
    </row>
    <row r="118" spans="2:3" ht="15" customHeight="1">
      <c r="B118" s="82">
        <v>24591</v>
      </c>
      <c r="C118" t="s">
        <v>76</v>
      </c>
    </row>
    <row r="119" spans="2:3" ht="15" customHeight="1">
      <c r="B119" s="82">
        <v>24595</v>
      </c>
      <c r="C119" t="s">
        <v>77</v>
      </c>
    </row>
    <row r="120" spans="2:3" ht="15" customHeight="1">
      <c r="B120" s="82">
        <v>24597</v>
      </c>
      <c r="C120" t="s">
        <v>78</v>
      </c>
    </row>
    <row r="121" spans="2:3" ht="15" customHeight="1">
      <c r="B121" s="82">
        <v>24730</v>
      </c>
      <c r="C121" t="s">
        <v>80</v>
      </c>
    </row>
    <row r="122" spans="2:3" ht="15" customHeight="1">
      <c r="B122" s="82">
        <v>24739</v>
      </c>
      <c r="C122" t="s">
        <v>22</v>
      </c>
    </row>
    <row r="123" spans="2:3" ht="15" customHeight="1">
      <c r="B123" s="82">
        <v>24755</v>
      </c>
      <c r="C123" t="s">
        <v>81</v>
      </c>
    </row>
    <row r="124" spans="2:3" ht="15" customHeight="1">
      <c r="B124" s="82">
        <v>24779</v>
      </c>
      <c r="C124" t="s">
        <v>23</v>
      </c>
    </row>
    <row r="125" spans="2:3" ht="15" customHeight="1">
      <c r="B125" s="82">
        <v>24799</v>
      </c>
      <c r="C125" t="s">
        <v>24</v>
      </c>
    </row>
    <row r="126" spans="2:3" ht="15" customHeight="1">
      <c r="B126" s="82">
        <v>24838</v>
      </c>
      <c r="C126" t="s">
        <v>25</v>
      </c>
    </row>
    <row r="127" spans="2:3" ht="15" customHeight="1">
      <c r="B127" s="82">
        <v>24852</v>
      </c>
      <c r="C127" t="s">
        <v>75</v>
      </c>
    </row>
    <row r="128" spans="2:3" ht="15" customHeight="1">
      <c r="B128" s="82">
        <v>24879</v>
      </c>
      <c r="C128" t="s">
        <v>26</v>
      </c>
    </row>
    <row r="129" spans="2:3" ht="15" customHeight="1">
      <c r="B129" s="82">
        <v>24917</v>
      </c>
      <c r="C129" t="s">
        <v>27</v>
      </c>
    </row>
    <row r="130" spans="2:3" ht="15" customHeight="1">
      <c r="B130" s="82">
        <v>24957</v>
      </c>
      <c r="C130" t="s">
        <v>76</v>
      </c>
    </row>
    <row r="131" spans="2:3" ht="15" customHeight="1">
      <c r="B131" s="82">
        <v>24961</v>
      </c>
      <c r="C131" t="s">
        <v>77</v>
      </c>
    </row>
    <row r="132" spans="2:3" ht="15" customHeight="1">
      <c r="B132" s="82">
        <v>24963</v>
      </c>
      <c r="C132" t="s">
        <v>78</v>
      </c>
    </row>
    <row r="133" spans="2:3" ht="15" customHeight="1">
      <c r="B133" s="82">
        <v>25096</v>
      </c>
      <c r="C133" t="s">
        <v>80</v>
      </c>
    </row>
    <row r="134" spans="2:3" ht="15" customHeight="1">
      <c r="B134" s="82">
        <v>25104</v>
      </c>
      <c r="C134" t="s">
        <v>22</v>
      </c>
    </row>
    <row r="135" spans="2:3" ht="15" customHeight="1">
      <c r="B135" s="82">
        <v>25121</v>
      </c>
      <c r="C135" t="s">
        <v>81</v>
      </c>
    </row>
    <row r="136" spans="2:3" ht="15" customHeight="1">
      <c r="B136" s="82">
        <v>25145</v>
      </c>
      <c r="C136" t="s">
        <v>23</v>
      </c>
    </row>
    <row r="137" spans="2:3" ht="15" customHeight="1">
      <c r="B137" s="82">
        <v>25165</v>
      </c>
      <c r="C137" t="s">
        <v>24</v>
      </c>
    </row>
    <row r="138" spans="2:3" ht="15" customHeight="1">
      <c r="B138" s="82">
        <v>25204</v>
      </c>
      <c r="C138" t="s">
        <v>25</v>
      </c>
    </row>
    <row r="139" spans="2:3" ht="15" customHeight="1">
      <c r="B139" s="82">
        <v>25218</v>
      </c>
      <c r="C139" t="s">
        <v>75</v>
      </c>
    </row>
    <row r="140" spans="2:3" ht="15" customHeight="1">
      <c r="B140" s="82">
        <v>25245</v>
      </c>
      <c r="C140" t="s">
        <v>26</v>
      </c>
    </row>
    <row r="141" spans="2:3" ht="15" customHeight="1">
      <c r="B141" s="82">
        <v>25283</v>
      </c>
      <c r="C141" t="s">
        <v>27</v>
      </c>
    </row>
    <row r="142" spans="2:3" ht="15" customHeight="1">
      <c r="B142" s="82">
        <v>25322</v>
      </c>
      <c r="C142" t="s">
        <v>76</v>
      </c>
    </row>
    <row r="143" spans="2:3" ht="15" customHeight="1">
      <c r="B143" s="82">
        <v>25326</v>
      </c>
      <c r="C143" t="s">
        <v>77</v>
      </c>
    </row>
    <row r="144" spans="2:3" ht="15" customHeight="1">
      <c r="B144" s="82">
        <v>25328</v>
      </c>
      <c r="C144" t="s">
        <v>78</v>
      </c>
    </row>
    <row r="145" spans="2:3" ht="15" customHeight="1">
      <c r="B145" s="82">
        <v>25461</v>
      </c>
      <c r="C145" t="s">
        <v>80</v>
      </c>
    </row>
    <row r="146" spans="2:3" ht="15" customHeight="1">
      <c r="B146" s="82">
        <v>25469</v>
      </c>
      <c r="C146" t="s">
        <v>22</v>
      </c>
    </row>
    <row r="147" spans="2:3" ht="15" customHeight="1">
      <c r="B147" s="82">
        <v>25486</v>
      </c>
      <c r="C147" t="s">
        <v>81</v>
      </c>
    </row>
    <row r="148" spans="2:3" ht="15" customHeight="1">
      <c r="B148" s="82">
        <v>25510</v>
      </c>
      <c r="C148" t="s">
        <v>23</v>
      </c>
    </row>
    <row r="149" spans="2:3" ht="15" customHeight="1">
      <c r="B149" s="82">
        <v>25530</v>
      </c>
      <c r="C149" t="s">
        <v>24</v>
      </c>
    </row>
    <row r="150" spans="2:3" ht="15" customHeight="1">
      <c r="B150" s="82">
        <v>25569</v>
      </c>
      <c r="C150" t="s">
        <v>25</v>
      </c>
    </row>
    <row r="151" spans="2:3" ht="15" customHeight="1">
      <c r="B151" s="82">
        <v>25583</v>
      </c>
      <c r="C151" t="s">
        <v>75</v>
      </c>
    </row>
    <row r="152" spans="2:3" ht="15" customHeight="1">
      <c r="B152" s="82">
        <v>25610</v>
      </c>
      <c r="C152" t="s">
        <v>26</v>
      </c>
    </row>
    <row r="153" spans="2:3" ht="15" customHeight="1">
      <c r="B153" s="82">
        <v>25648</v>
      </c>
      <c r="C153" t="s">
        <v>27</v>
      </c>
    </row>
    <row r="154" spans="2:3" ht="15" customHeight="1">
      <c r="B154" s="82">
        <v>25687</v>
      </c>
      <c r="C154" t="s">
        <v>76</v>
      </c>
    </row>
    <row r="155" spans="2:3" ht="15" customHeight="1">
      <c r="B155" s="82">
        <v>25691</v>
      </c>
      <c r="C155" t="s">
        <v>77</v>
      </c>
    </row>
    <row r="156" spans="2:3" ht="15" customHeight="1">
      <c r="B156" s="82">
        <v>25693</v>
      </c>
      <c r="C156" t="s">
        <v>78</v>
      </c>
    </row>
    <row r="157" spans="2:3" ht="15" customHeight="1">
      <c r="B157" s="82">
        <v>25826</v>
      </c>
      <c r="C157" t="s">
        <v>80</v>
      </c>
    </row>
    <row r="158" spans="2:3" ht="15" customHeight="1">
      <c r="B158" s="82">
        <v>25834</v>
      </c>
      <c r="C158" t="s">
        <v>22</v>
      </c>
    </row>
    <row r="159" spans="2:3" ht="15" customHeight="1">
      <c r="B159" s="82">
        <v>25851</v>
      </c>
      <c r="C159" t="s">
        <v>81</v>
      </c>
    </row>
    <row r="160" spans="2:3" ht="15" customHeight="1">
      <c r="B160" s="82">
        <v>25875</v>
      </c>
      <c r="C160" t="s">
        <v>23</v>
      </c>
    </row>
    <row r="161" spans="2:3" ht="15" customHeight="1">
      <c r="B161" s="82">
        <v>25895</v>
      </c>
      <c r="C161" t="s">
        <v>24</v>
      </c>
    </row>
    <row r="162" spans="2:3" ht="15" customHeight="1">
      <c r="B162" s="82">
        <v>25934</v>
      </c>
      <c r="C162" t="s">
        <v>25</v>
      </c>
    </row>
    <row r="163" spans="2:3" ht="15" customHeight="1">
      <c r="B163" s="82">
        <v>25948</v>
      </c>
      <c r="C163" t="s">
        <v>75</v>
      </c>
    </row>
    <row r="164" spans="2:3" ht="15" customHeight="1">
      <c r="B164" s="82">
        <v>25975</v>
      </c>
      <c r="C164" t="s">
        <v>26</v>
      </c>
    </row>
    <row r="165" spans="2:3" ht="15" customHeight="1">
      <c r="B165" s="82">
        <v>26013</v>
      </c>
      <c r="C165" t="s">
        <v>27</v>
      </c>
    </row>
    <row r="166" spans="2:3" ht="15" customHeight="1">
      <c r="B166" s="82">
        <v>26052</v>
      </c>
      <c r="C166" t="s">
        <v>76</v>
      </c>
    </row>
    <row r="167" spans="2:3" ht="15" customHeight="1">
      <c r="B167" s="82">
        <v>26056</v>
      </c>
      <c r="C167" t="s">
        <v>77</v>
      </c>
    </row>
    <row r="168" spans="2:3" ht="15" customHeight="1">
      <c r="B168" s="82">
        <v>26058</v>
      </c>
      <c r="C168" t="s">
        <v>78</v>
      </c>
    </row>
    <row r="169" spans="2:3" ht="15" customHeight="1">
      <c r="B169" s="82">
        <v>26191</v>
      </c>
      <c r="C169" t="s">
        <v>80</v>
      </c>
    </row>
    <row r="170" spans="2:3" ht="15" customHeight="1">
      <c r="B170" s="82">
        <v>26200</v>
      </c>
      <c r="C170" t="s">
        <v>22</v>
      </c>
    </row>
    <row r="171" spans="2:3" ht="15" customHeight="1">
      <c r="B171" s="82">
        <v>26216</v>
      </c>
      <c r="C171" t="s">
        <v>81</v>
      </c>
    </row>
    <row r="172" spans="2:3" ht="15" customHeight="1">
      <c r="B172" s="82">
        <v>26240</v>
      </c>
      <c r="C172" t="s">
        <v>23</v>
      </c>
    </row>
    <row r="173" spans="2:3" ht="15" customHeight="1">
      <c r="B173" s="82">
        <v>26260</v>
      </c>
      <c r="C173" t="s">
        <v>24</v>
      </c>
    </row>
    <row r="174" spans="2:3" ht="15" customHeight="1">
      <c r="B174" s="82">
        <v>26299</v>
      </c>
      <c r="C174" t="s">
        <v>25</v>
      </c>
    </row>
    <row r="175" spans="2:3" ht="15" customHeight="1">
      <c r="B175" s="82">
        <v>26313</v>
      </c>
      <c r="C175" t="s">
        <v>75</v>
      </c>
    </row>
    <row r="176" spans="2:3" ht="15" customHeight="1">
      <c r="B176" s="82">
        <v>26340</v>
      </c>
      <c r="C176" t="s">
        <v>26</v>
      </c>
    </row>
    <row r="177" spans="2:3" ht="15" customHeight="1">
      <c r="B177" s="82">
        <v>26378</v>
      </c>
      <c r="C177" t="s">
        <v>27</v>
      </c>
    </row>
    <row r="178" spans="2:3" ht="15" customHeight="1">
      <c r="B178" s="82">
        <v>26418</v>
      </c>
      <c r="C178" t="s">
        <v>76</v>
      </c>
    </row>
    <row r="179" spans="2:3" ht="15" customHeight="1">
      <c r="B179" s="82">
        <v>26422</v>
      </c>
      <c r="C179" t="s">
        <v>77</v>
      </c>
    </row>
    <row r="180" spans="2:3" ht="15" customHeight="1">
      <c r="B180" s="82">
        <v>26424</v>
      </c>
      <c r="C180" t="s">
        <v>78</v>
      </c>
    </row>
    <row r="181" spans="2:3" ht="15" customHeight="1">
      <c r="B181" s="82">
        <v>26557</v>
      </c>
      <c r="C181" t="s">
        <v>80</v>
      </c>
    </row>
    <row r="182" spans="2:3" ht="15" customHeight="1">
      <c r="B182" s="82">
        <v>26565</v>
      </c>
      <c r="C182" t="s">
        <v>22</v>
      </c>
    </row>
    <row r="183" spans="2:3" ht="15" customHeight="1">
      <c r="B183" s="82">
        <v>26582</v>
      </c>
      <c r="C183" t="s">
        <v>81</v>
      </c>
    </row>
    <row r="184" spans="2:3" ht="15" customHeight="1">
      <c r="B184" s="82">
        <v>26606</v>
      </c>
      <c r="C184" t="s">
        <v>23</v>
      </c>
    </row>
    <row r="185" spans="2:3" ht="15" customHeight="1">
      <c r="B185" s="82">
        <v>26626</v>
      </c>
      <c r="C185" t="s">
        <v>24</v>
      </c>
    </row>
    <row r="186" spans="2:3" ht="15" customHeight="1">
      <c r="B186" s="82">
        <v>26665</v>
      </c>
      <c r="C186" t="s">
        <v>25</v>
      </c>
    </row>
    <row r="187" spans="2:3" ht="15" customHeight="1">
      <c r="B187" s="82">
        <v>26679</v>
      </c>
      <c r="C187" t="s">
        <v>75</v>
      </c>
    </row>
    <row r="188" spans="2:3" ht="15" customHeight="1">
      <c r="B188" s="82">
        <v>26706</v>
      </c>
      <c r="C188" t="s">
        <v>26</v>
      </c>
    </row>
    <row r="189" spans="2:3" ht="15" customHeight="1">
      <c r="B189" s="82">
        <v>26744</v>
      </c>
      <c r="C189" t="s">
        <v>27</v>
      </c>
    </row>
    <row r="190" spans="2:3" ht="15" customHeight="1">
      <c r="B190" s="82">
        <v>26783</v>
      </c>
      <c r="C190" t="s">
        <v>76</v>
      </c>
    </row>
    <row r="191" spans="2:3" ht="15" customHeight="1">
      <c r="B191" s="82">
        <v>26784</v>
      </c>
      <c r="C191" t="s">
        <v>82</v>
      </c>
    </row>
    <row r="192" spans="2:3" ht="15" customHeight="1">
      <c r="B192" s="82">
        <v>26787</v>
      </c>
      <c r="C192" t="s">
        <v>77</v>
      </c>
    </row>
    <row r="193" spans="2:3" ht="15" customHeight="1">
      <c r="B193" s="82">
        <v>26789</v>
      </c>
      <c r="C193" t="s">
        <v>78</v>
      </c>
    </row>
    <row r="194" spans="2:3" ht="15" customHeight="1">
      <c r="B194" s="82">
        <v>26922</v>
      </c>
      <c r="C194" t="s">
        <v>80</v>
      </c>
    </row>
    <row r="195" spans="2:3" ht="15" customHeight="1">
      <c r="B195" s="82">
        <v>26930</v>
      </c>
      <c r="C195" t="s">
        <v>22</v>
      </c>
    </row>
    <row r="196" spans="2:3" ht="15" customHeight="1">
      <c r="B196" s="82">
        <v>26931</v>
      </c>
      <c r="C196" t="s">
        <v>82</v>
      </c>
    </row>
    <row r="197" spans="2:3" ht="15" customHeight="1">
      <c r="B197" s="82">
        <v>26947</v>
      </c>
      <c r="C197" t="s">
        <v>81</v>
      </c>
    </row>
    <row r="198" spans="2:3" ht="15" customHeight="1">
      <c r="B198" s="82">
        <v>26971</v>
      </c>
      <c r="C198" t="s">
        <v>23</v>
      </c>
    </row>
    <row r="199" spans="2:3" ht="15" customHeight="1">
      <c r="B199" s="82">
        <v>26991</v>
      </c>
      <c r="C199" t="s">
        <v>24</v>
      </c>
    </row>
    <row r="200" spans="2:3" ht="15" customHeight="1">
      <c r="B200" s="82">
        <v>27030</v>
      </c>
      <c r="C200" t="s">
        <v>25</v>
      </c>
    </row>
    <row r="201" spans="2:3" ht="15" customHeight="1">
      <c r="B201" s="82">
        <v>27044</v>
      </c>
      <c r="C201" t="s">
        <v>75</v>
      </c>
    </row>
    <row r="202" spans="2:3" ht="15" customHeight="1">
      <c r="B202" s="82">
        <v>27071</v>
      </c>
      <c r="C202" t="s">
        <v>26</v>
      </c>
    </row>
    <row r="203" spans="2:3" ht="15" customHeight="1">
      <c r="B203" s="82">
        <v>27109</v>
      </c>
      <c r="C203" t="s">
        <v>27</v>
      </c>
    </row>
    <row r="204" spans="2:3" ht="15" customHeight="1">
      <c r="B204" s="82">
        <v>27148</v>
      </c>
      <c r="C204" t="s">
        <v>76</v>
      </c>
    </row>
    <row r="205" spans="2:3" ht="15" customHeight="1">
      <c r="B205" s="82">
        <v>27152</v>
      </c>
      <c r="C205" t="s">
        <v>77</v>
      </c>
    </row>
    <row r="206" spans="2:3" ht="15" customHeight="1">
      <c r="B206" s="82">
        <v>27154</v>
      </c>
      <c r="C206" t="s">
        <v>78</v>
      </c>
    </row>
    <row r="207" spans="2:3" ht="15" customHeight="1">
      <c r="B207" s="82">
        <v>27155</v>
      </c>
      <c r="C207" t="s">
        <v>82</v>
      </c>
    </row>
    <row r="208" spans="2:3" ht="15" customHeight="1">
      <c r="B208" s="82">
        <v>27287</v>
      </c>
      <c r="C208" t="s">
        <v>80</v>
      </c>
    </row>
    <row r="209" spans="2:3" ht="15" customHeight="1">
      <c r="B209" s="82">
        <v>27288</v>
      </c>
      <c r="C209" t="s">
        <v>82</v>
      </c>
    </row>
    <row r="210" spans="2:3" ht="15" customHeight="1">
      <c r="B210" s="82">
        <v>27295</v>
      </c>
      <c r="C210" t="s">
        <v>22</v>
      </c>
    </row>
    <row r="211" spans="2:3" ht="15" customHeight="1">
      <c r="B211" s="82">
        <v>27312</v>
      </c>
      <c r="C211" t="s">
        <v>81</v>
      </c>
    </row>
    <row r="212" spans="2:3" ht="15" customHeight="1">
      <c r="B212" s="82">
        <v>27336</v>
      </c>
      <c r="C212" t="s">
        <v>23</v>
      </c>
    </row>
    <row r="213" spans="2:3" ht="15" customHeight="1">
      <c r="B213" s="82">
        <v>27337</v>
      </c>
      <c r="C213" t="s">
        <v>82</v>
      </c>
    </row>
    <row r="214" spans="2:3" ht="15" customHeight="1">
      <c r="B214" s="82">
        <v>27356</v>
      </c>
      <c r="C214" t="s">
        <v>24</v>
      </c>
    </row>
    <row r="215" spans="2:3" ht="15" customHeight="1">
      <c r="B215" s="82">
        <v>27395</v>
      </c>
      <c r="C215" t="s">
        <v>25</v>
      </c>
    </row>
    <row r="216" spans="2:3" ht="15" customHeight="1">
      <c r="B216" s="82">
        <v>27409</v>
      </c>
      <c r="C216" t="s">
        <v>75</v>
      </c>
    </row>
    <row r="217" spans="2:3" ht="15" customHeight="1">
      <c r="B217" s="82">
        <v>27436</v>
      </c>
      <c r="C217" t="s">
        <v>26</v>
      </c>
    </row>
    <row r="218" spans="2:3" ht="15" customHeight="1">
      <c r="B218" s="82">
        <v>27474</v>
      </c>
      <c r="C218" t="s">
        <v>27</v>
      </c>
    </row>
    <row r="219" spans="2:3" ht="15" customHeight="1">
      <c r="B219" s="82">
        <v>27513</v>
      </c>
      <c r="C219" t="s">
        <v>76</v>
      </c>
    </row>
    <row r="220" spans="2:3" ht="15" customHeight="1">
      <c r="B220" s="82">
        <v>27517</v>
      </c>
      <c r="C220" t="s">
        <v>77</v>
      </c>
    </row>
    <row r="221" spans="2:3" ht="15" customHeight="1">
      <c r="B221" s="82">
        <v>27519</v>
      </c>
      <c r="C221" t="s">
        <v>78</v>
      </c>
    </row>
    <row r="222" spans="2:3" ht="15" customHeight="1">
      <c r="B222" s="82">
        <v>27652</v>
      </c>
      <c r="C222" t="s">
        <v>80</v>
      </c>
    </row>
    <row r="223" spans="2:3" ht="15" customHeight="1">
      <c r="B223" s="82">
        <v>27661</v>
      </c>
      <c r="C223" t="s">
        <v>22</v>
      </c>
    </row>
    <row r="224" spans="2:3" ht="15" customHeight="1">
      <c r="B224" s="82">
        <v>27677</v>
      </c>
      <c r="C224" t="s">
        <v>81</v>
      </c>
    </row>
    <row r="225" spans="2:3" ht="15" customHeight="1">
      <c r="B225" s="82">
        <v>27701</v>
      </c>
      <c r="C225" t="s">
        <v>23</v>
      </c>
    </row>
    <row r="226" spans="2:3" ht="15" customHeight="1">
      <c r="B226" s="82">
        <v>27721</v>
      </c>
      <c r="C226" t="s">
        <v>24</v>
      </c>
    </row>
    <row r="227" spans="2:3" ht="15" customHeight="1">
      <c r="B227" s="82">
        <v>27722</v>
      </c>
      <c r="C227" t="s">
        <v>82</v>
      </c>
    </row>
    <row r="228" spans="2:3" ht="15" customHeight="1">
      <c r="B228" s="82">
        <v>27760</v>
      </c>
      <c r="C228" t="s">
        <v>25</v>
      </c>
    </row>
    <row r="229" spans="2:3" ht="15" customHeight="1">
      <c r="B229" s="82">
        <v>27774</v>
      </c>
      <c r="C229" t="s">
        <v>75</v>
      </c>
    </row>
    <row r="230" spans="2:3" ht="15" customHeight="1">
      <c r="B230" s="82">
        <v>27801</v>
      </c>
      <c r="C230" t="s">
        <v>26</v>
      </c>
    </row>
    <row r="231" spans="2:3" ht="15" customHeight="1">
      <c r="B231" s="82">
        <v>27839</v>
      </c>
      <c r="C231" t="s">
        <v>27</v>
      </c>
    </row>
    <row r="232" spans="2:3" ht="15" customHeight="1">
      <c r="B232" s="82">
        <v>27879</v>
      </c>
      <c r="C232" t="s">
        <v>76</v>
      </c>
    </row>
    <row r="233" spans="2:3" ht="15" customHeight="1">
      <c r="B233" s="82">
        <v>27883</v>
      </c>
      <c r="C233" t="s">
        <v>77</v>
      </c>
    </row>
    <row r="234" spans="2:3" ht="15" customHeight="1">
      <c r="B234" s="82">
        <v>27885</v>
      </c>
      <c r="C234" t="s">
        <v>78</v>
      </c>
    </row>
    <row r="235" spans="2:3" ht="15" customHeight="1">
      <c r="B235" s="82">
        <v>28018</v>
      </c>
      <c r="C235" t="s">
        <v>80</v>
      </c>
    </row>
    <row r="236" spans="2:3" ht="15" customHeight="1">
      <c r="B236" s="82">
        <v>28026</v>
      </c>
      <c r="C236" t="s">
        <v>22</v>
      </c>
    </row>
    <row r="237" spans="2:3" ht="15" customHeight="1">
      <c r="B237" s="82">
        <v>28043</v>
      </c>
      <c r="C237" t="s">
        <v>81</v>
      </c>
    </row>
    <row r="238" spans="2:3" ht="15" customHeight="1">
      <c r="B238" s="82">
        <v>28044</v>
      </c>
      <c r="C238" t="s">
        <v>82</v>
      </c>
    </row>
    <row r="239" spans="2:3" ht="15" customHeight="1">
      <c r="B239" s="82">
        <v>28067</v>
      </c>
      <c r="C239" t="s">
        <v>23</v>
      </c>
    </row>
    <row r="240" spans="2:3" ht="15" customHeight="1">
      <c r="B240" s="82">
        <v>28087</v>
      </c>
      <c r="C240" t="s">
        <v>24</v>
      </c>
    </row>
    <row r="241" spans="2:3" ht="15" customHeight="1">
      <c r="B241" s="82">
        <v>28126</v>
      </c>
      <c r="C241" t="s">
        <v>25</v>
      </c>
    </row>
    <row r="242" spans="2:3" ht="15" customHeight="1">
      <c r="B242" s="82">
        <v>28140</v>
      </c>
      <c r="C242" t="s">
        <v>75</v>
      </c>
    </row>
    <row r="243" spans="2:3" ht="15" customHeight="1">
      <c r="B243" s="82">
        <v>28167</v>
      </c>
      <c r="C243" t="s">
        <v>26</v>
      </c>
    </row>
    <row r="244" spans="2:3" ht="15" customHeight="1">
      <c r="B244" s="82">
        <v>28205</v>
      </c>
      <c r="C244" t="s">
        <v>27</v>
      </c>
    </row>
    <row r="245" spans="2:3" ht="15" customHeight="1">
      <c r="B245" s="82">
        <v>28244</v>
      </c>
      <c r="C245" t="s">
        <v>76</v>
      </c>
    </row>
    <row r="246" spans="2:3" ht="15" customHeight="1">
      <c r="B246" s="82">
        <v>28248</v>
      </c>
      <c r="C246" t="s">
        <v>77</v>
      </c>
    </row>
    <row r="247" spans="2:3" ht="15" customHeight="1">
      <c r="B247" s="82">
        <v>28250</v>
      </c>
      <c r="C247" t="s">
        <v>78</v>
      </c>
    </row>
    <row r="248" spans="2:3" ht="15" customHeight="1">
      <c r="B248" s="82">
        <v>28383</v>
      </c>
      <c r="C248" t="s">
        <v>80</v>
      </c>
    </row>
    <row r="249" spans="2:3" ht="15" customHeight="1">
      <c r="B249" s="82">
        <v>28391</v>
      </c>
      <c r="C249" t="s">
        <v>22</v>
      </c>
    </row>
    <row r="250" spans="2:3" ht="15" customHeight="1">
      <c r="B250" s="82">
        <v>28408</v>
      </c>
      <c r="C250" t="s">
        <v>81</v>
      </c>
    </row>
    <row r="251" spans="2:3" ht="15" customHeight="1">
      <c r="B251" s="82">
        <v>28432</v>
      </c>
      <c r="C251" t="s">
        <v>23</v>
      </c>
    </row>
    <row r="252" spans="2:3" ht="15" customHeight="1">
      <c r="B252" s="82">
        <v>28452</v>
      </c>
      <c r="C252" t="s">
        <v>24</v>
      </c>
    </row>
    <row r="253" spans="2:3" ht="15" customHeight="1">
      <c r="B253" s="82">
        <v>28491</v>
      </c>
      <c r="C253" t="s">
        <v>25</v>
      </c>
    </row>
    <row r="254" spans="2:3" ht="15" customHeight="1">
      <c r="B254" s="82">
        <v>28492</v>
      </c>
      <c r="C254" t="s">
        <v>82</v>
      </c>
    </row>
    <row r="255" spans="2:3" ht="15" customHeight="1">
      <c r="B255" s="82">
        <v>28505</v>
      </c>
      <c r="C255" t="s">
        <v>75</v>
      </c>
    </row>
    <row r="256" spans="2:3" ht="15" customHeight="1">
      <c r="B256" s="82">
        <v>28506</v>
      </c>
      <c r="C256" t="s">
        <v>82</v>
      </c>
    </row>
    <row r="257" spans="2:3" ht="15" customHeight="1">
      <c r="B257" s="82">
        <v>28532</v>
      </c>
      <c r="C257" t="s">
        <v>26</v>
      </c>
    </row>
    <row r="258" spans="2:3" ht="15" customHeight="1">
      <c r="B258" s="82">
        <v>28570</v>
      </c>
      <c r="C258" t="s">
        <v>27</v>
      </c>
    </row>
    <row r="259" spans="2:3" ht="15" customHeight="1">
      <c r="B259" s="82">
        <v>28609</v>
      </c>
      <c r="C259" t="s">
        <v>76</v>
      </c>
    </row>
    <row r="260" spans="2:3" ht="15" customHeight="1">
      <c r="B260" s="82">
        <v>28613</v>
      </c>
      <c r="C260" t="s">
        <v>77</v>
      </c>
    </row>
    <row r="261" spans="2:3" ht="15" customHeight="1">
      <c r="B261" s="82">
        <v>28615</v>
      </c>
      <c r="C261" t="s">
        <v>78</v>
      </c>
    </row>
    <row r="262" spans="2:3" ht="15" customHeight="1">
      <c r="B262" s="82">
        <v>28748</v>
      </c>
      <c r="C262" t="s">
        <v>80</v>
      </c>
    </row>
    <row r="263" spans="2:3" ht="15" customHeight="1">
      <c r="B263" s="82">
        <v>28756</v>
      </c>
      <c r="C263" t="s">
        <v>22</v>
      </c>
    </row>
    <row r="264" spans="2:3" ht="15" customHeight="1">
      <c r="B264" s="82">
        <v>28773</v>
      </c>
      <c r="C264" t="s">
        <v>81</v>
      </c>
    </row>
    <row r="265" spans="2:3" ht="15" customHeight="1">
      <c r="B265" s="82">
        <v>28797</v>
      </c>
      <c r="C265" t="s">
        <v>23</v>
      </c>
    </row>
    <row r="266" spans="2:3" ht="15" customHeight="1">
      <c r="B266" s="82">
        <v>28817</v>
      </c>
      <c r="C266" t="s">
        <v>24</v>
      </c>
    </row>
    <row r="267" spans="2:3" ht="15" customHeight="1">
      <c r="B267" s="82">
        <v>28856</v>
      </c>
      <c r="C267" t="s">
        <v>25</v>
      </c>
    </row>
    <row r="268" spans="2:3" ht="15" customHeight="1">
      <c r="B268" s="82">
        <v>28870</v>
      </c>
      <c r="C268" t="s">
        <v>75</v>
      </c>
    </row>
    <row r="269" spans="2:3" ht="15" customHeight="1">
      <c r="B269" s="82">
        <v>28897</v>
      </c>
      <c r="C269" t="s">
        <v>26</v>
      </c>
    </row>
    <row r="270" spans="2:3" ht="15" customHeight="1">
      <c r="B270" s="82">
        <v>28898</v>
      </c>
      <c r="C270" t="s">
        <v>82</v>
      </c>
    </row>
    <row r="271" spans="2:3" ht="15" customHeight="1">
      <c r="B271" s="82">
        <v>28935</v>
      </c>
      <c r="C271" t="s">
        <v>27</v>
      </c>
    </row>
    <row r="272" spans="2:3" ht="15" customHeight="1">
      <c r="B272" s="82">
        <v>28974</v>
      </c>
      <c r="C272" t="s">
        <v>76</v>
      </c>
    </row>
    <row r="273" spans="2:3" ht="15" customHeight="1">
      <c r="B273" s="82">
        <v>28975</v>
      </c>
      <c r="C273" t="s">
        <v>82</v>
      </c>
    </row>
    <row r="274" spans="2:3" ht="15" customHeight="1">
      <c r="B274" s="82">
        <v>28978</v>
      </c>
      <c r="C274" t="s">
        <v>77</v>
      </c>
    </row>
    <row r="275" spans="2:3" ht="15" customHeight="1">
      <c r="B275" s="82">
        <v>28980</v>
      </c>
      <c r="C275" t="s">
        <v>78</v>
      </c>
    </row>
    <row r="276" spans="2:3" ht="15" customHeight="1">
      <c r="B276" s="82">
        <v>29113</v>
      </c>
      <c r="C276" t="s">
        <v>80</v>
      </c>
    </row>
    <row r="277" spans="2:3" ht="15" customHeight="1">
      <c r="B277" s="82">
        <v>29122</v>
      </c>
      <c r="C277" t="s">
        <v>22</v>
      </c>
    </row>
    <row r="278" spans="2:3" ht="15" customHeight="1">
      <c r="B278" s="82">
        <v>29138</v>
      </c>
      <c r="C278" t="s">
        <v>81</v>
      </c>
    </row>
    <row r="279" spans="2:3" ht="15" customHeight="1">
      <c r="B279" s="82">
        <v>29162</v>
      </c>
      <c r="C279" t="s">
        <v>23</v>
      </c>
    </row>
    <row r="280" spans="2:3" ht="15" customHeight="1">
      <c r="B280" s="82">
        <v>29182</v>
      </c>
      <c r="C280" t="s">
        <v>24</v>
      </c>
    </row>
    <row r="281" spans="2:3" ht="15" customHeight="1">
      <c r="B281" s="82">
        <v>29221</v>
      </c>
      <c r="C281" t="s">
        <v>25</v>
      </c>
    </row>
    <row r="282" spans="2:3" ht="15" customHeight="1">
      <c r="B282" s="82">
        <v>29235</v>
      </c>
      <c r="C282" t="s">
        <v>75</v>
      </c>
    </row>
    <row r="283" spans="2:3" ht="15" customHeight="1">
      <c r="B283" s="82">
        <v>29262</v>
      </c>
      <c r="C283" t="s">
        <v>26</v>
      </c>
    </row>
    <row r="284" spans="2:3" ht="15" customHeight="1">
      <c r="B284" s="82">
        <v>29300</v>
      </c>
      <c r="C284" t="s">
        <v>27</v>
      </c>
    </row>
    <row r="285" spans="2:3" ht="15" customHeight="1">
      <c r="B285" s="82">
        <v>29340</v>
      </c>
      <c r="C285" t="s">
        <v>76</v>
      </c>
    </row>
    <row r="286" spans="2:3" ht="15" customHeight="1">
      <c r="B286" s="82">
        <v>29344</v>
      </c>
      <c r="C286" t="s">
        <v>77</v>
      </c>
    </row>
    <row r="287" spans="2:3" ht="15" customHeight="1">
      <c r="B287" s="82">
        <v>29346</v>
      </c>
      <c r="C287" t="s">
        <v>78</v>
      </c>
    </row>
    <row r="288" spans="2:3" ht="15" customHeight="1">
      <c r="B288" s="82">
        <v>29479</v>
      </c>
      <c r="C288" t="s">
        <v>80</v>
      </c>
    </row>
    <row r="289" spans="2:3" ht="15" customHeight="1">
      <c r="B289" s="82">
        <v>29487</v>
      </c>
      <c r="C289" t="s">
        <v>22</v>
      </c>
    </row>
    <row r="290" spans="2:3" ht="15" customHeight="1">
      <c r="B290" s="82">
        <v>29504</v>
      </c>
      <c r="C290" t="s">
        <v>81</v>
      </c>
    </row>
    <row r="291" spans="2:3" ht="15" customHeight="1">
      <c r="B291" s="82">
        <v>29528</v>
      </c>
      <c r="C291" t="s">
        <v>23</v>
      </c>
    </row>
    <row r="292" spans="2:3" ht="15" customHeight="1">
      <c r="B292" s="82">
        <v>29548</v>
      </c>
      <c r="C292" t="s">
        <v>24</v>
      </c>
    </row>
    <row r="293" spans="2:3" ht="15" customHeight="1">
      <c r="B293" s="82">
        <v>29549</v>
      </c>
      <c r="C293" t="s">
        <v>82</v>
      </c>
    </row>
    <row r="294" spans="2:3" ht="15" customHeight="1">
      <c r="B294" s="82">
        <v>29587</v>
      </c>
      <c r="C294" t="s">
        <v>25</v>
      </c>
    </row>
    <row r="295" spans="2:3" ht="15" customHeight="1">
      <c r="B295" s="82">
        <v>29601</v>
      </c>
      <c r="C295" t="s">
        <v>75</v>
      </c>
    </row>
    <row r="296" spans="2:3" ht="15" customHeight="1">
      <c r="B296" s="82">
        <v>29628</v>
      </c>
      <c r="C296" t="s">
        <v>26</v>
      </c>
    </row>
    <row r="297" spans="2:3" ht="15" customHeight="1">
      <c r="B297" s="82">
        <v>29666</v>
      </c>
      <c r="C297" t="s">
        <v>27</v>
      </c>
    </row>
    <row r="298" spans="2:3" ht="15" customHeight="1">
      <c r="B298" s="82">
        <v>29705</v>
      </c>
      <c r="C298" t="s">
        <v>76</v>
      </c>
    </row>
    <row r="299" spans="2:3" ht="15" customHeight="1">
      <c r="B299" s="82">
        <v>29709</v>
      </c>
      <c r="C299" t="s">
        <v>77</v>
      </c>
    </row>
    <row r="300" spans="2:3" ht="15" customHeight="1">
      <c r="B300" s="82">
        <v>29710</v>
      </c>
      <c r="C300" t="s">
        <v>82</v>
      </c>
    </row>
    <row r="301" spans="2:3" ht="15" customHeight="1">
      <c r="B301" s="82">
        <v>29711</v>
      </c>
      <c r="C301" t="s">
        <v>78</v>
      </c>
    </row>
    <row r="302" spans="2:3" ht="15" customHeight="1">
      <c r="B302" s="82">
        <v>29844</v>
      </c>
      <c r="C302" t="s">
        <v>80</v>
      </c>
    </row>
    <row r="303" spans="2:3" ht="15" customHeight="1">
      <c r="B303" s="82">
        <v>29852</v>
      </c>
      <c r="C303" t="s">
        <v>22</v>
      </c>
    </row>
    <row r="304" spans="2:3" ht="15" customHeight="1">
      <c r="B304" s="82">
        <v>29869</v>
      </c>
      <c r="C304" t="s">
        <v>81</v>
      </c>
    </row>
    <row r="305" spans="2:3" ht="15" customHeight="1">
      <c r="B305" s="82">
        <v>29893</v>
      </c>
      <c r="C305" t="s">
        <v>23</v>
      </c>
    </row>
    <row r="306" spans="2:3" ht="15" customHeight="1">
      <c r="B306" s="82">
        <v>29913</v>
      </c>
      <c r="C306" t="s">
        <v>24</v>
      </c>
    </row>
    <row r="307" spans="2:3" ht="15" customHeight="1">
      <c r="B307" s="82">
        <v>29952</v>
      </c>
      <c r="C307" t="s">
        <v>25</v>
      </c>
    </row>
    <row r="308" spans="2:3" ht="15" customHeight="1">
      <c r="B308" s="82">
        <v>29966</v>
      </c>
      <c r="C308" t="s">
        <v>75</v>
      </c>
    </row>
    <row r="309" spans="2:3" ht="15" customHeight="1">
      <c r="B309" s="82">
        <v>29993</v>
      </c>
      <c r="C309" t="s">
        <v>26</v>
      </c>
    </row>
    <row r="310" spans="2:3" ht="15" customHeight="1">
      <c r="B310" s="82">
        <v>30031</v>
      </c>
      <c r="C310" t="s">
        <v>27</v>
      </c>
    </row>
    <row r="311" spans="2:3" ht="15" customHeight="1">
      <c r="B311" s="82">
        <v>30032</v>
      </c>
      <c r="C311" t="s">
        <v>82</v>
      </c>
    </row>
    <row r="312" spans="2:3" ht="15" customHeight="1">
      <c r="B312" s="82">
        <v>30070</v>
      </c>
      <c r="C312" t="s">
        <v>76</v>
      </c>
    </row>
    <row r="313" spans="2:3" ht="15" customHeight="1">
      <c r="B313" s="82">
        <v>30074</v>
      </c>
      <c r="C313" t="s">
        <v>77</v>
      </c>
    </row>
    <row r="314" spans="2:3" ht="15" customHeight="1">
      <c r="B314" s="82">
        <v>30076</v>
      </c>
      <c r="C314" t="s">
        <v>78</v>
      </c>
    </row>
    <row r="315" spans="2:3" ht="15" customHeight="1">
      <c r="B315" s="82">
        <v>30209</v>
      </c>
      <c r="C315" t="s">
        <v>80</v>
      </c>
    </row>
    <row r="316" spans="2:3" ht="15" customHeight="1">
      <c r="B316" s="82">
        <v>30217</v>
      </c>
      <c r="C316" t="s">
        <v>22</v>
      </c>
    </row>
    <row r="317" spans="2:3" ht="15" customHeight="1">
      <c r="B317" s="82">
        <v>30234</v>
      </c>
      <c r="C317" t="s">
        <v>81</v>
      </c>
    </row>
    <row r="318" spans="2:3" ht="15" customHeight="1">
      <c r="B318" s="82">
        <v>30235</v>
      </c>
      <c r="C318" t="s">
        <v>82</v>
      </c>
    </row>
    <row r="319" spans="2:3" ht="15" customHeight="1">
      <c r="B319" s="82">
        <v>30258</v>
      </c>
      <c r="C319" t="s">
        <v>23</v>
      </c>
    </row>
    <row r="320" spans="2:3" ht="15" customHeight="1">
      <c r="B320" s="82">
        <v>30278</v>
      </c>
      <c r="C320" t="s">
        <v>24</v>
      </c>
    </row>
    <row r="321" spans="2:3" ht="15" customHeight="1">
      <c r="B321" s="82">
        <v>30317</v>
      </c>
      <c r="C321" t="s">
        <v>25</v>
      </c>
    </row>
    <row r="322" spans="2:3" ht="15" customHeight="1">
      <c r="B322" s="82">
        <v>30331</v>
      </c>
      <c r="C322" t="s">
        <v>75</v>
      </c>
    </row>
    <row r="323" spans="2:3" ht="15" customHeight="1">
      <c r="B323" s="82">
        <v>30358</v>
      </c>
      <c r="C323" t="s">
        <v>26</v>
      </c>
    </row>
    <row r="324" spans="2:3" ht="15" customHeight="1">
      <c r="B324" s="82">
        <v>30396</v>
      </c>
      <c r="C324" t="s">
        <v>27</v>
      </c>
    </row>
    <row r="325" spans="2:3" ht="15" customHeight="1">
      <c r="B325" s="82">
        <v>30435</v>
      </c>
      <c r="C325" t="s">
        <v>76</v>
      </c>
    </row>
    <row r="326" spans="2:3" ht="15" customHeight="1">
      <c r="B326" s="82">
        <v>30439</v>
      </c>
      <c r="C326" t="s">
        <v>77</v>
      </c>
    </row>
    <row r="327" spans="2:3" ht="15" customHeight="1">
      <c r="B327" s="82">
        <v>30441</v>
      </c>
      <c r="C327" t="s">
        <v>78</v>
      </c>
    </row>
    <row r="328" spans="2:3" ht="15" customHeight="1">
      <c r="B328" s="82">
        <v>30574</v>
      </c>
      <c r="C328" t="s">
        <v>80</v>
      </c>
    </row>
    <row r="329" spans="2:3" ht="15" customHeight="1">
      <c r="B329" s="82">
        <v>30582</v>
      </c>
      <c r="C329" t="s">
        <v>22</v>
      </c>
    </row>
    <row r="330" spans="2:3" ht="15" customHeight="1">
      <c r="B330" s="82">
        <v>30599</v>
      </c>
      <c r="C330" t="s">
        <v>81</v>
      </c>
    </row>
    <row r="331" spans="2:3" ht="15" customHeight="1">
      <c r="B331" s="82">
        <v>30623</v>
      </c>
      <c r="C331" t="s">
        <v>23</v>
      </c>
    </row>
    <row r="332" spans="2:3" ht="15" customHeight="1">
      <c r="B332" s="82">
        <v>30643</v>
      </c>
      <c r="C332" t="s">
        <v>24</v>
      </c>
    </row>
    <row r="333" spans="2:3" ht="15" customHeight="1">
      <c r="B333" s="82">
        <v>30682</v>
      </c>
      <c r="C333" t="s">
        <v>25</v>
      </c>
    </row>
    <row r="334" spans="2:3" ht="15" customHeight="1">
      <c r="B334" s="82">
        <v>30683</v>
      </c>
      <c r="C334" t="s">
        <v>82</v>
      </c>
    </row>
    <row r="335" spans="2:3" ht="15" customHeight="1">
      <c r="B335" s="82">
        <v>30696</v>
      </c>
      <c r="C335" t="s">
        <v>75</v>
      </c>
    </row>
    <row r="336" spans="2:3" ht="15" customHeight="1">
      <c r="B336" s="82">
        <v>30697</v>
      </c>
      <c r="C336" t="s">
        <v>82</v>
      </c>
    </row>
    <row r="337" spans="2:3" ht="15" customHeight="1">
      <c r="B337" s="82">
        <v>30723</v>
      </c>
      <c r="C337" t="s">
        <v>26</v>
      </c>
    </row>
    <row r="338" spans="2:3" ht="15" customHeight="1">
      <c r="B338" s="82">
        <v>30761</v>
      </c>
      <c r="C338" t="s">
        <v>27</v>
      </c>
    </row>
    <row r="339" spans="2:3" ht="15" customHeight="1">
      <c r="B339" s="82">
        <v>30801</v>
      </c>
      <c r="C339" t="s">
        <v>76</v>
      </c>
    </row>
    <row r="340" spans="2:3" ht="15" customHeight="1">
      <c r="B340" s="82">
        <v>30802</v>
      </c>
      <c r="C340" t="s">
        <v>82</v>
      </c>
    </row>
    <row r="341" spans="2:3" ht="15" customHeight="1">
      <c r="B341" s="82">
        <v>30805</v>
      </c>
      <c r="C341" t="s">
        <v>77</v>
      </c>
    </row>
    <row r="342" spans="2:3" ht="15" customHeight="1">
      <c r="B342" s="82">
        <v>30807</v>
      </c>
      <c r="C342" t="s">
        <v>78</v>
      </c>
    </row>
    <row r="343" spans="2:3" ht="15" customHeight="1">
      <c r="B343" s="82">
        <v>30940</v>
      </c>
      <c r="C343" t="s">
        <v>80</v>
      </c>
    </row>
    <row r="344" spans="2:3" ht="15" customHeight="1">
      <c r="B344" s="82">
        <v>30948</v>
      </c>
      <c r="C344" t="s">
        <v>22</v>
      </c>
    </row>
    <row r="345" spans="2:3" ht="15" customHeight="1">
      <c r="B345" s="82">
        <v>30949</v>
      </c>
      <c r="C345" t="s">
        <v>82</v>
      </c>
    </row>
    <row r="346" spans="2:3" ht="15" customHeight="1">
      <c r="B346" s="82">
        <v>30965</v>
      </c>
      <c r="C346" t="s">
        <v>81</v>
      </c>
    </row>
    <row r="347" spans="2:3" ht="15" customHeight="1">
      <c r="B347" s="82">
        <v>30989</v>
      </c>
      <c r="C347" t="s">
        <v>23</v>
      </c>
    </row>
    <row r="348" spans="2:3" ht="15" customHeight="1">
      <c r="B348" s="82">
        <v>31009</v>
      </c>
      <c r="C348" t="s">
        <v>24</v>
      </c>
    </row>
    <row r="349" spans="2:3" ht="15" customHeight="1">
      <c r="B349" s="82">
        <v>31048</v>
      </c>
      <c r="C349" t="s">
        <v>25</v>
      </c>
    </row>
    <row r="350" spans="2:3" ht="15" customHeight="1">
      <c r="B350" s="82">
        <v>31062</v>
      </c>
      <c r="C350" t="s">
        <v>75</v>
      </c>
    </row>
    <row r="351" spans="2:3" ht="15" customHeight="1">
      <c r="B351" s="82">
        <v>31089</v>
      </c>
      <c r="C351" t="s">
        <v>26</v>
      </c>
    </row>
    <row r="352" spans="2:3" ht="15" customHeight="1">
      <c r="B352" s="82">
        <v>31127</v>
      </c>
      <c r="C352" t="s">
        <v>27</v>
      </c>
    </row>
    <row r="353" spans="2:3" ht="15" customHeight="1">
      <c r="B353" s="82">
        <v>31166</v>
      </c>
      <c r="C353" t="s">
        <v>76</v>
      </c>
    </row>
    <row r="354" spans="2:3" ht="15" customHeight="1">
      <c r="B354" s="82">
        <v>31170</v>
      </c>
      <c r="C354" t="s">
        <v>77</v>
      </c>
    </row>
    <row r="355" spans="2:3" ht="15" customHeight="1">
      <c r="B355" s="82">
        <v>31172</v>
      </c>
      <c r="C355" t="s">
        <v>78</v>
      </c>
    </row>
    <row r="356" spans="2:3" ht="15" customHeight="1">
      <c r="B356" s="82">
        <v>31173</v>
      </c>
      <c r="C356" t="s">
        <v>82</v>
      </c>
    </row>
    <row r="357" spans="2:3" ht="15" customHeight="1">
      <c r="B357" s="82">
        <v>31305</v>
      </c>
      <c r="C357" t="s">
        <v>80</v>
      </c>
    </row>
    <row r="358" spans="2:3" ht="15" customHeight="1">
      <c r="B358" s="82">
        <v>31306</v>
      </c>
      <c r="C358" t="s">
        <v>82</v>
      </c>
    </row>
    <row r="359" spans="2:3" ht="15" customHeight="1">
      <c r="B359" s="82">
        <v>31313</v>
      </c>
      <c r="C359" t="s">
        <v>22</v>
      </c>
    </row>
    <row r="360" spans="2:3" ht="15" customHeight="1">
      <c r="B360" s="82">
        <v>31330</v>
      </c>
      <c r="C360" t="s">
        <v>81</v>
      </c>
    </row>
    <row r="361" spans="2:3" ht="15" customHeight="1">
      <c r="B361" s="82">
        <v>31354</v>
      </c>
      <c r="C361" t="s">
        <v>23</v>
      </c>
    </row>
    <row r="362" spans="2:3" ht="15" customHeight="1">
      <c r="B362" s="82">
        <v>31355</v>
      </c>
      <c r="C362" t="s">
        <v>82</v>
      </c>
    </row>
    <row r="363" spans="2:3" ht="15" customHeight="1">
      <c r="B363" s="82">
        <v>31374</v>
      </c>
      <c r="C363" t="s">
        <v>24</v>
      </c>
    </row>
    <row r="364" spans="2:3" ht="15" customHeight="1">
      <c r="B364" s="82">
        <v>31413</v>
      </c>
      <c r="C364" t="s">
        <v>25</v>
      </c>
    </row>
    <row r="365" spans="2:3" ht="15" customHeight="1">
      <c r="B365" s="82">
        <v>31427</v>
      </c>
      <c r="C365" t="s">
        <v>75</v>
      </c>
    </row>
    <row r="366" spans="2:3" ht="15" customHeight="1">
      <c r="B366" s="82">
        <v>31454</v>
      </c>
      <c r="C366" t="s">
        <v>26</v>
      </c>
    </row>
    <row r="367" spans="2:3" ht="15" customHeight="1">
      <c r="B367" s="82">
        <v>31492</v>
      </c>
      <c r="C367" t="s">
        <v>27</v>
      </c>
    </row>
    <row r="368" spans="2:3" ht="15" customHeight="1">
      <c r="B368" s="82">
        <v>31531</v>
      </c>
      <c r="C368" t="s">
        <v>76</v>
      </c>
    </row>
    <row r="369" spans="2:3" ht="15" customHeight="1">
      <c r="B369" s="82">
        <v>31535</v>
      </c>
      <c r="C369" t="s">
        <v>77</v>
      </c>
    </row>
    <row r="370" spans="2:3" ht="15" customHeight="1">
      <c r="B370" s="82">
        <v>31537</v>
      </c>
      <c r="C370" t="s">
        <v>78</v>
      </c>
    </row>
    <row r="371" spans="2:3" ht="15" customHeight="1">
      <c r="B371" s="82">
        <v>31670</v>
      </c>
      <c r="C371" t="s">
        <v>80</v>
      </c>
    </row>
    <row r="372" spans="2:3" ht="15" customHeight="1">
      <c r="B372" s="82">
        <v>31678</v>
      </c>
      <c r="C372" t="s">
        <v>22</v>
      </c>
    </row>
    <row r="373" spans="2:3" ht="15" customHeight="1">
      <c r="B373" s="82">
        <v>31695</v>
      </c>
      <c r="C373" t="s">
        <v>81</v>
      </c>
    </row>
    <row r="374" spans="2:3" ht="15" customHeight="1">
      <c r="B374" s="82">
        <v>31719</v>
      </c>
      <c r="C374" t="s">
        <v>23</v>
      </c>
    </row>
    <row r="375" spans="2:3" ht="15" customHeight="1">
      <c r="B375" s="82">
        <v>31739</v>
      </c>
      <c r="C375" t="s">
        <v>24</v>
      </c>
    </row>
    <row r="376" spans="2:3" ht="15" customHeight="1">
      <c r="B376" s="82">
        <v>31740</v>
      </c>
      <c r="C376" t="s">
        <v>82</v>
      </c>
    </row>
    <row r="377" spans="2:3" ht="15" customHeight="1">
      <c r="B377" s="82">
        <v>31778</v>
      </c>
      <c r="C377" t="s">
        <v>25</v>
      </c>
    </row>
    <row r="378" spans="2:3" ht="15" customHeight="1">
      <c r="B378" s="82">
        <v>31792</v>
      </c>
      <c r="C378" t="s">
        <v>75</v>
      </c>
    </row>
    <row r="379" spans="2:3" ht="15" customHeight="1">
      <c r="B379" s="82">
        <v>31819</v>
      </c>
      <c r="C379" t="s">
        <v>26</v>
      </c>
    </row>
    <row r="380" spans="2:3" ht="15" customHeight="1">
      <c r="B380" s="82">
        <v>31857</v>
      </c>
      <c r="C380" t="s">
        <v>27</v>
      </c>
    </row>
    <row r="381" spans="2:3" ht="15" customHeight="1">
      <c r="B381" s="82">
        <v>31896</v>
      </c>
      <c r="C381" t="s">
        <v>76</v>
      </c>
    </row>
    <row r="382" spans="2:3" ht="15" customHeight="1">
      <c r="B382" s="82">
        <v>31900</v>
      </c>
      <c r="C382" t="s">
        <v>77</v>
      </c>
    </row>
    <row r="383" spans="2:3" ht="15" customHeight="1">
      <c r="B383" s="82">
        <v>31901</v>
      </c>
      <c r="C383" t="s">
        <v>82</v>
      </c>
    </row>
    <row r="384" spans="2:3" ht="15" customHeight="1">
      <c r="B384" s="82">
        <v>31902</v>
      </c>
      <c r="C384" t="s">
        <v>78</v>
      </c>
    </row>
    <row r="385" spans="2:3" ht="15" customHeight="1">
      <c r="B385" s="82">
        <v>32035</v>
      </c>
      <c r="C385" t="s">
        <v>80</v>
      </c>
    </row>
    <row r="386" spans="2:3" ht="15" customHeight="1">
      <c r="B386" s="82">
        <v>32043</v>
      </c>
      <c r="C386" t="s">
        <v>22</v>
      </c>
    </row>
    <row r="387" spans="2:3" ht="15" customHeight="1">
      <c r="B387" s="82">
        <v>32060</v>
      </c>
      <c r="C387" t="s">
        <v>81</v>
      </c>
    </row>
    <row r="388" spans="2:3" ht="15" customHeight="1">
      <c r="B388" s="82">
        <v>32084</v>
      </c>
      <c r="C388" t="s">
        <v>23</v>
      </c>
    </row>
    <row r="389" spans="2:3" ht="15" customHeight="1">
      <c r="B389" s="82">
        <v>32104</v>
      </c>
      <c r="C389" t="s">
        <v>24</v>
      </c>
    </row>
    <row r="390" spans="2:3" ht="15" customHeight="1">
      <c r="B390" s="82">
        <v>32143</v>
      </c>
      <c r="C390" t="s">
        <v>25</v>
      </c>
    </row>
    <row r="391" spans="2:3" ht="15" customHeight="1">
      <c r="B391" s="82">
        <v>32157</v>
      </c>
      <c r="C391" t="s">
        <v>75</v>
      </c>
    </row>
    <row r="392" spans="2:3" ht="15" customHeight="1">
      <c r="B392" s="82">
        <v>32184</v>
      </c>
      <c r="C392" t="s">
        <v>26</v>
      </c>
    </row>
    <row r="393" spans="2:3" ht="15" customHeight="1">
      <c r="B393" s="82">
        <v>32222</v>
      </c>
      <c r="C393" t="s">
        <v>27</v>
      </c>
    </row>
    <row r="394" spans="2:3" ht="15" customHeight="1">
      <c r="B394" s="82">
        <v>32223</v>
      </c>
      <c r="C394" t="s">
        <v>82</v>
      </c>
    </row>
    <row r="395" spans="2:3" ht="15" customHeight="1">
      <c r="B395" s="82">
        <v>32262</v>
      </c>
      <c r="C395" t="s">
        <v>76</v>
      </c>
    </row>
    <row r="396" spans="2:3" ht="15" customHeight="1">
      <c r="B396" s="82">
        <v>32266</v>
      </c>
      <c r="C396" t="s">
        <v>77</v>
      </c>
    </row>
    <row r="397" spans="2:3" ht="15" customHeight="1">
      <c r="B397" s="82">
        <v>32267</v>
      </c>
      <c r="C397" t="s">
        <v>82</v>
      </c>
    </row>
    <row r="398" spans="2:3" ht="15" customHeight="1">
      <c r="B398" s="82">
        <v>32268</v>
      </c>
      <c r="C398" t="s">
        <v>78</v>
      </c>
    </row>
    <row r="399" spans="2:3" ht="15" customHeight="1">
      <c r="B399" s="82">
        <v>32401</v>
      </c>
      <c r="C399" t="s">
        <v>80</v>
      </c>
    </row>
    <row r="400" spans="2:3" ht="15" customHeight="1">
      <c r="B400" s="82">
        <v>32409</v>
      </c>
      <c r="C400" t="s">
        <v>22</v>
      </c>
    </row>
    <row r="401" spans="2:3" ht="15" customHeight="1">
      <c r="B401" s="82">
        <v>32426</v>
      </c>
      <c r="C401" t="s">
        <v>81</v>
      </c>
    </row>
    <row r="402" spans="2:3" ht="15" customHeight="1">
      <c r="B402" s="82">
        <v>32450</v>
      </c>
      <c r="C402" t="s">
        <v>23</v>
      </c>
    </row>
    <row r="403" spans="2:3" ht="15" customHeight="1">
      <c r="B403" s="82">
        <v>32470</v>
      </c>
      <c r="C403" t="s">
        <v>24</v>
      </c>
    </row>
    <row r="404" spans="2:3" ht="15" customHeight="1">
      <c r="B404" s="82">
        <v>32509</v>
      </c>
      <c r="C404" t="s">
        <v>25</v>
      </c>
    </row>
    <row r="405" spans="2:3" ht="15" customHeight="1">
      <c r="B405" s="82">
        <v>32510</v>
      </c>
      <c r="C405" t="s">
        <v>82</v>
      </c>
    </row>
    <row r="406" spans="2:3" ht="15" customHeight="1">
      <c r="B406" s="82">
        <v>32523</v>
      </c>
      <c r="C406" t="s">
        <v>75</v>
      </c>
    </row>
    <row r="407" spans="2:3" ht="15" customHeight="1">
      <c r="B407" s="82">
        <v>32524</v>
      </c>
      <c r="C407" t="s">
        <v>82</v>
      </c>
    </row>
    <row r="408" spans="2:3" ht="15" customHeight="1">
      <c r="B408" s="82">
        <v>32550</v>
      </c>
      <c r="C408" t="s">
        <v>26</v>
      </c>
    </row>
    <row r="409" spans="2:3" ht="15" customHeight="1">
      <c r="B409" s="82">
        <v>32563</v>
      </c>
      <c r="C409" t="s">
        <v>83</v>
      </c>
    </row>
    <row r="410" spans="2:3" ht="15" customHeight="1">
      <c r="B410" s="82">
        <v>32588</v>
      </c>
      <c r="C410" t="s">
        <v>27</v>
      </c>
    </row>
    <row r="411" spans="2:3" ht="15" customHeight="1">
      <c r="B411" s="82">
        <v>32627</v>
      </c>
      <c r="C411" t="s">
        <v>84</v>
      </c>
    </row>
    <row r="412" spans="2:3" ht="15" customHeight="1">
      <c r="B412" s="82">
        <v>32631</v>
      </c>
      <c r="C412" t="s">
        <v>77</v>
      </c>
    </row>
    <row r="413" spans="2:3" ht="15" customHeight="1">
      <c r="B413" s="82">
        <v>32632</v>
      </c>
      <c r="C413" t="s">
        <v>82</v>
      </c>
    </row>
    <row r="414" spans="2:3" ht="15" customHeight="1">
      <c r="B414" s="82">
        <v>32633</v>
      </c>
      <c r="C414" t="s">
        <v>78</v>
      </c>
    </row>
    <row r="415" spans="2:3" ht="15" customHeight="1">
      <c r="B415" s="82">
        <v>32766</v>
      </c>
      <c r="C415" t="s">
        <v>80</v>
      </c>
    </row>
    <row r="416" spans="2:3" ht="15" customHeight="1">
      <c r="B416" s="82">
        <v>32774</v>
      </c>
      <c r="C416" t="s">
        <v>22</v>
      </c>
    </row>
    <row r="417" spans="2:3" ht="15" customHeight="1">
      <c r="B417" s="82">
        <v>32791</v>
      </c>
      <c r="C417" t="s">
        <v>81</v>
      </c>
    </row>
    <row r="418" spans="2:3" ht="15" customHeight="1">
      <c r="B418" s="82">
        <v>32815</v>
      </c>
      <c r="C418" t="s">
        <v>23</v>
      </c>
    </row>
    <row r="419" spans="2:3" ht="15" customHeight="1">
      <c r="B419" s="82">
        <v>32835</v>
      </c>
      <c r="C419" t="s">
        <v>24</v>
      </c>
    </row>
    <row r="420" spans="2:3" ht="15" customHeight="1">
      <c r="B420" s="82">
        <v>32865</v>
      </c>
      <c r="C420" t="s">
        <v>76</v>
      </c>
    </row>
    <row r="421" spans="2:3" ht="15" customHeight="1">
      <c r="B421" s="82">
        <v>32874</v>
      </c>
      <c r="C421" t="s">
        <v>25</v>
      </c>
    </row>
    <row r="422" spans="2:3" ht="15" customHeight="1">
      <c r="B422" s="82">
        <v>32888</v>
      </c>
      <c r="C422" t="s">
        <v>75</v>
      </c>
    </row>
    <row r="423" spans="2:3" ht="15" customHeight="1">
      <c r="B423" s="82">
        <v>32915</v>
      </c>
      <c r="C423" t="s">
        <v>26</v>
      </c>
    </row>
    <row r="424" spans="2:3" ht="15" customHeight="1">
      <c r="B424" s="82">
        <v>32916</v>
      </c>
      <c r="C424" t="s">
        <v>82</v>
      </c>
    </row>
    <row r="425" spans="2:3" ht="15" customHeight="1">
      <c r="B425" s="82">
        <v>32953</v>
      </c>
      <c r="C425" t="s">
        <v>27</v>
      </c>
    </row>
    <row r="426" spans="2:3" ht="15" customHeight="1">
      <c r="B426" s="82">
        <v>32992</v>
      </c>
      <c r="C426" t="s">
        <v>84</v>
      </c>
    </row>
    <row r="427" spans="2:3" ht="15" customHeight="1">
      <c r="B427" s="82">
        <v>32993</v>
      </c>
      <c r="C427" t="s">
        <v>82</v>
      </c>
    </row>
    <row r="428" spans="2:3" ht="15" customHeight="1">
      <c r="B428" s="82">
        <v>32996</v>
      </c>
      <c r="C428" t="s">
        <v>77</v>
      </c>
    </row>
    <row r="429" spans="2:3" ht="15" customHeight="1">
      <c r="B429" s="82">
        <v>32997</v>
      </c>
      <c r="C429" t="s">
        <v>82</v>
      </c>
    </row>
    <row r="430" spans="2:3" ht="15" customHeight="1">
      <c r="B430" s="82">
        <v>32998</v>
      </c>
      <c r="C430" t="s">
        <v>78</v>
      </c>
    </row>
    <row r="431" spans="2:3" ht="15" customHeight="1">
      <c r="B431" s="82">
        <v>33131</v>
      </c>
      <c r="C431" t="s">
        <v>80</v>
      </c>
    </row>
    <row r="432" spans="2:3" ht="15" customHeight="1">
      <c r="B432" s="82">
        <v>33139</v>
      </c>
      <c r="C432" t="s">
        <v>22</v>
      </c>
    </row>
    <row r="433" spans="2:3" ht="15" customHeight="1">
      <c r="B433" s="82">
        <v>33140</v>
      </c>
      <c r="C433" t="s">
        <v>82</v>
      </c>
    </row>
    <row r="434" spans="2:3" ht="15" customHeight="1">
      <c r="B434" s="82">
        <v>33156</v>
      </c>
      <c r="C434" t="s">
        <v>81</v>
      </c>
    </row>
    <row r="435" spans="2:3" ht="15" customHeight="1">
      <c r="B435" s="82">
        <v>33180</v>
      </c>
      <c r="C435" t="s">
        <v>23</v>
      </c>
    </row>
    <row r="436" spans="2:3" ht="15" customHeight="1">
      <c r="B436" s="82">
        <v>33189</v>
      </c>
      <c r="C436" t="s">
        <v>85</v>
      </c>
    </row>
    <row r="437" spans="2:3" ht="15" customHeight="1">
      <c r="B437" s="82">
        <v>33200</v>
      </c>
      <c r="C437" t="s">
        <v>24</v>
      </c>
    </row>
    <row r="438" spans="2:3" ht="15" customHeight="1">
      <c r="B438" s="82">
        <v>33230</v>
      </c>
      <c r="C438" t="s">
        <v>76</v>
      </c>
    </row>
    <row r="439" spans="2:3" ht="15" customHeight="1">
      <c r="B439" s="82">
        <v>33231</v>
      </c>
      <c r="C439" t="s">
        <v>82</v>
      </c>
    </row>
    <row r="440" spans="2:3" ht="15" customHeight="1">
      <c r="B440" s="82">
        <v>33239</v>
      </c>
      <c r="C440" t="s">
        <v>25</v>
      </c>
    </row>
    <row r="441" spans="2:3" ht="15" customHeight="1">
      <c r="B441" s="82">
        <v>33253</v>
      </c>
      <c r="C441" t="s">
        <v>75</v>
      </c>
    </row>
    <row r="442" spans="2:3" ht="15" customHeight="1">
      <c r="B442" s="82">
        <v>33280</v>
      </c>
      <c r="C442" t="s">
        <v>26</v>
      </c>
    </row>
    <row r="443" spans="2:3" ht="15" customHeight="1">
      <c r="B443" s="82">
        <v>33318</v>
      </c>
      <c r="C443" t="s">
        <v>27</v>
      </c>
    </row>
    <row r="444" spans="2:3" ht="15" customHeight="1">
      <c r="B444" s="82">
        <v>33357</v>
      </c>
      <c r="C444" t="s">
        <v>84</v>
      </c>
    </row>
    <row r="445" spans="2:3" ht="15" customHeight="1">
      <c r="B445" s="82">
        <v>33361</v>
      </c>
      <c r="C445" t="s">
        <v>77</v>
      </c>
    </row>
    <row r="446" spans="2:3" ht="15" customHeight="1">
      <c r="B446" s="82">
        <v>33362</v>
      </c>
      <c r="C446" t="s">
        <v>82</v>
      </c>
    </row>
    <row r="447" spans="2:3" ht="15" customHeight="1">
      <c r="B447" s="82">
        <v>33363</v>
      </c>
      <c r="C447" t="s">
        <v>78</v>
      </c>
    </row>
    <row r="448" spans="2:3" ht="15" customHeight="1">
      <c r="B448" s="82">
        <v>33364</v>
      </c>
      <c r="C448" t="s">
        <v>82</v>
      </c>
    </row>
    <row r="449" spans="2:3" ht="15" customHeight="1">
      <c r="B449" s="82">
        <v>33496</v>
      </c>
      <c r="C449" t="s">
        <v>80</v>
      </c>
    </row>
    <row r="450" spans="2:3" ht="15" customHeight="1">
      <c r="B450" s="82">
        <v>33497</v>
      </c>
      <c r="C450" t="s">
        <v>82</v>
      </c>
    </row>
    <row r="451" spans="2:3" ht="15" customHeight="1">
      <c r="B451" s="82">
        <v>33504</v>
      </c>
      <c r="C451" t="s">
        <v>22</v>
      </c>
    </row>
    <row r="452" spans="2:3" ht="15" customHeight="1">
      <c r="B452" s="82">
        <v>33521</v>
      </c>
      <c r="C452" t="s">
        <v>81</v>
      </c>
    </row>
    <row r="453" spans="2:3" ht="15" customHeight="1">
      <c r="B453" s="82">
        <v>33545</v>
      </c>
      <c r="C453" t="s">
        <v>23</v>
      </c>
    </row>
    <row r="454" spans="2:3" ht="15" customHeight="1">
      <c r="B454" s="82">
        <v>33546</v>
      </c>
      <c r="C454" t="s">
        <v>82</v>
      </c>
    </row>
    <row r="455" spans="2:3" ht="15" customHeight="1">
      <c r="B455" s="82">
        <v>33565</v>
      </c>
      <c r="C455" t="s">
        <v>24</v>
      </c>
    </row>
    <row r="456" spans="2:3" ht="15" customHeight="1">
      <c r="B456" s="82">
        <v>33595</v>
      </c>
      <c r="C456" t="s">
        <v>76</v>
      </c>
    </row>
    <row r="457" spans="2:3" ht="15" customHeight="1">
      <c r="B457" s="82">
        <v>33604</v>
      </c>
      <c r="C457" t="s">
        <v>25</v>
      </c>
    </row>
    <row r="458" spans="2:3" ht="15" customHeight="1">
      <c r="B458" s="82">
        <v>33618</v>
      </c>
      <c r="C458" t="s">
        <v>75</v>
      </c>
    </row>
    <row r="459" spans="2:3" ht="15" customHeight="1">
      <c r="B459" s="82">
        <v>33645</v>
      </c>
      <c r="C459" t="s">
        <v>26</v>
      </c>
    </row>
    <row r="460" spans="2:3" ht="15" customHeight="1">
      <c r="B460" s="82">
        <v>33683</v>
      </c>
      <c r="C460" t="s">
        <v>27</v>
      </c>
    </row>
    <row r="461" spans="2:3" ht="15" customHeight="1">
      <c r="B461" s="82">
        <v>33723</v>
      </c>
      <c r="C461" t="s">
        <v>84</v>
      </c>
    </row>
    <row r="462" spans="2:3" ht="15" customHeight="1">
      <c r="B462" s="82">
        <v>33727</v>
      </c>
      <c r="C462" t="s">
        <v>77</v>
      </c>
    </row>
    <row r="463" spans="2:3" ht="15" customHeight="1">
      <c r="B463" s="82">
        <v>33728</v>
      </c>
      <c r="C463" t="s">
        <v>82</v>
      </c>
    </row>
    <row r="464" spans="2:3" ht="15" customHeight="1">
      <c r="B464" s="82">
        <v>33729</v>
      </c>
      <c r="C464" t="s">
        <v>78</v>
      </c>
    </row>
    <row r="465" spans="2:3" ht="15" customHeight="1">
      <c r="B465" s="82">
        <v>33862</v>
      </c>
      <c r="C465" t="s">
        <v>80</v>
      </c>
    </row>
    <row r="466" spans="2:3" ht="15" customHeight="1">
      <c r="B466" s="82">
        <v>33870</v>
      </c>
      <c r="C466" t="s">
        <v>22</v>
      </c>
    </row>
    <row r="467" spans="2:3" ht="15" customHeight="1">
      <c r="B467" s="82">
        <v>33887</v>
      </c>
      <c r="C467" t="s">
        <v>81</v>
      </c>
    </row>
    <row r="468" spans="2:3" ht="15" customHeight="1">
      <c r="B468" s="82">
        <v>33911</v>
      </c>
      <c r="C468" t="s">
        <v>23</v>
      </c>
    </row>
    <row r="469" spans="2:3" ht="15" customHeight="1">
      <c r="B469" s="82">
        <v>33931</v>
      </c>
      <c r="C469" t="s">
        <v>24</v>
      </c>
    </row>
    <row r="470" spans="2:3" ht="15" customHeight="1">
      <c r="B470" s="82">
        <v>33961</v>
      </c>
      <c r="C470" t="s">
        <v>76</v>
      </c>
    </row>
    <row r="471" spans="2:3" ht="15" customHeight="1">
      <c r="B471" s="82">
        <v>33970</v>
      </c>
      <c r="C471" t="s">
        <v>25</v>
      </c>
    </row>
    <row r="472" spans="2:3" ht="15" customHeight="1">
      <c r="B472" s="82">
        <v>33984</v>
      </c>
      <c r="C472" t="s">
        <v>75</v>
      </c>
    </row>
    <row r="473" spans="2:3" ht="15" customHeight="1">
      <c r="B473" s="82">
        <v>34011</v>
      </c>
      <c r="C473" t="s">
        <v>26</v>
      </c>
    </row>
    <row r="474" spans="2:3" ht="15" customHeight="1">
      <c r="B474" s="82">
        <v>34048</v>
      </c>
      <c r="C474" t="s">
        <v>27</v>
      </c>
    </row>
    <row r="475" spans="2:3" ht="15" customHeight="1">
      <c r="B475" s="82">
        <v>34088</v>
      </c>
      <c r="C475" t="s">
        <v>84</v>
      </c>
    </row>
    <row r="476" spans="2:3" ht="15" customHeight="1">
      <c r="B476" s="82">
        <v>34092</v>
      </c>
      <c r="C476" t="s">
        <v>77</v>
      </c>
    </row>
    <row r="477" spans="2:3" ht="15" customHeight="1">
      <c r="B477" s="82">
        <v>34093</v>
      </c>
      <c r="C477" t="s">
        <v>82</v>
      </c>
    </row>
    <row r="478" spans="2:3" ht="15" customHeight="1">
      <c r="B478" s="82">
        <v>34094</v>
      </c>
      <c r="C478" t="s">
        <v>78</v>
      </c>
    </row>
    <row r="479" spans="2:3" ht="15" customHeight="1">
      <c r="B479" s="82">
        <v>34129</v>
      </c>
      <c r="C479" t="s">
        <v>79</v>
      </c>
    </row>
    <row r="480" spans="2:3" ht="15" customHeight="1">
      <c r="B480" s="82">
        <v>34227</v>
      </c>
      <c r="C480" t="s">
        <v>80</v>
      </c>
    </row>
    <row r="481" spans="2:3" ht="15" customHeight="1">
      <c r="B481" s="82">
        <v>34235</v>
      </c>
      <c r="C481" t="s">
        <v>22</v>
      </c>
    </row>
    <row r="482" spans="2:3" ht="15" customHeight="1">
      <c r="B482" s="82">
        <v>34252</v>
      </c>
      <c r="C482" t="s">
        <v>81</v>
      </c>
    </row>
    <row r="483" spans="2:3" ht="15" customHeight="1">
      <c r="B483" s="82">
        <v>34253</v>
      </c>
      <c r="C483" t="s">
        <v>82</v>
      </c>
    </row>
    <row r="484" spans="2:3" ht="15" customHeight="1">
      <c r="B484" s="82">
        <v>34276</v>
      </c>
      <c r="C484" t="s">
        <v>23</v>
      </c>
    </row>
    <row r="485" spans="2:3" ht="15" customHeight="1">
      <c r="B485" s="82">
        <v>34296</v>
      </c>
      <c r="C485" t="s">
        <v>24</v>
      </c>
    </row>
    <row r="486" spans="2:3" ht="15" customHeight="1">
      <c r="B486" s="82">
        <v>34326</v>
      </c>
      <c r="C486" t="s">
        <v>76</v>
      </c>
    </row>
    <row r="487" spans="2:3" ht="15" customHeight="1">
      <c r="B487" s="82">
        <v>34335</v>
      </c>
      <c r="C487" t="s">
        <v>25</v>
      </c>
    </row>
    <row r="488" spans="2:3" ht="15" customHeight="1">
      <c r="B488" s="82">
        <v>34349</v>
      </c>
      <c r="C488" t="s">
        <v>75</v>
      </c>
    </row>
    <row r="489" spans="2:3" ht="15" customHeight="1">
      <c r="B489" s="82">
        <v>34376</v>
      </c>
      <c r="C489" t="s">
        <v>26</v>
      </c>
    </row>
    <row r="490" spans="2:3" ht="15" customHeight="1">
      <c r="B490" s="82">
        <v>34414</v>
      </c>
      <c r="C490" t="s">
        <v>27</v>
      </c>
    </row>
    <row r="491" spans="2:3" ht="15" customHeight="1">
      <c r="B491" s="82">
        <v>34453</v>
      </c>
      <c r="C491" t="s">
        <v>84</v>
      </c>
    </row>
    <row r="492" spans="2:3" ht="15" customHeight="1">
      <c r="B492" s="82">
        <v>34457</v>
      </c>
      <c r="C492" t="s">
        <v>77</v>
      </c>
    </row>
    <row r="493" spans="2:3" ht="15" customHeight="1">
      <c r="B493" s="82">
        <v>34458</v>
      </c>
      <c r="C493" t="s">
        <v>82</v>
      </c>
    </row>
    <row r="494" spans="2:3" ht="15" customHeight="1">
      <c r="B494" s="82">
        <v>34459</v>
      </c>
      <c r="C494" t="s">
        <v>78</v>
      </c>
    </row>
    <row r="495" spans="2:3" ht="15" customHeight="1">
      <c r="B495" s="82">
        <v>34592</v>
      </c>
      <c r="C495" t="s">
        <v>80</v>
      </c>
    </row>
    <row r="496" spans="2:3" ht="15" customHeight="1">
      <c r="B496" s="82">
        <v>34600</v>
      </c>
      <c r="C496" t="s">
        <v>22</v>
      </c>
    </row>
    <row r="497" spans="2:3" ht="15" customHeight="1">
      <c r="B497" s="82">
        <v>34617</v>
      </c>
      <c r="C497" t="s">
        <v>81</v>
      </c>
    </row>
    <row r="498" spans="2:3" ht="15" customHeight="1">
      <c r="B498" s="82">
        <v>34641</v>
      </c>
      <c r="C498" t="s">
        <v>23</v>
      </c>
    </row>
    <row r="499" spans="2:3" ht="15" customHeight="1">
      <c r="B499" s="82">
        <v>34661</v>
      </c>
      <c r="C499" t="s">
        <v>24</v>
      </c>
    </row>
    <row r="500" spans="2:3" ht="15" customHeight="1">
      <c r="B500" s="82">
        <v>34691</v>
      </c>
      <c r="C500" t="s">
        <v>76</v>
      </c>
    </row>
    <row r="501" spans="2:3" ht="15" customHeight="1">
      <c r="B501" s="82">
        <v>34700</v>
      </c>
      <c r="C501" t="s">
        <v>25</v>
      </c>
    </row>
    <row r="502" spans="2:3" ht="15" customHeight="1">
      <c r="B502" s="82">
        <v>34701</v>
      </c>
      <c r="C502" t="s">
        <v>82</v>
      </c>
    </row>
    <row r="503" spans="2:3" ht="15" customHeight="1">
      <c r="B503" s="82">
        <v>34714</v>
      </c>
      <c r="C503" t="s">
        <v>75</v>
      </c>
    </row>
    <row r="504" spans="2:3" ht="15" customHeight="1">
      <c r="B504" s="82">
        <v>34715</v>
      </c>
      <c r="C504" t="s">
        <v>82</v>
      </c>
    </row>
    <row r="505" spans="2:3" ht="15" customHeight="1">
      <c r="B505" s="82">
        <v>34741</v>
      </c>
      <c r="C505" t="s">
        <v>26</v>
      </c>
    </row>
    <row r="506" spans="2:3" ht="15" customHeight="1">
      <c r="B506" s="82">
        <v>34779</v>
      </c>
      <c r="C506" t="s">
        <v>27</v>
      </c>
    </row>
    <row r="507" spans="2:3" ht="15" customHeight="1">
      <c r="B507" s="82">
        <v>34818</v>
      </c>
      <c r="C507" t="s">
        <v>84</v>
      </c>
    </row>
    <row r="508" spans="2:3" ht="15" customHeight="1">
      <c r="B508" s="82">
        <v>34822</v>
      </c>
      <c r="C508" t="s">
        <v>77</v>
      </c>
    </row>
    <row r="509" spans="2:3" ht="15" customHeight="1">
      <c r="B509" s="82">
        <v>34823</v>
      </c>
      <c r="C509" t="s">
        <v>82</v>
      </c>
    </row>
    <row r="510" spans="2:3" ht="15" customHeight="1">
      <c r="B510" s="82">
        <v>34824</v>
      </c>
      <c r="C510" t="s">
        <v>78</v>
      </c>
    </row>
    <row r="511" spans="2:3" ht="15" customHeight="1">
      <c r="B511" s="82">
        <v>34957</v>
      </c>
      <c r="C511" t="s">
        <v>80</v>
      </c>
    </row>
    <row r="512" spans="2:3" ht="15" customHeight="1">
      <c r="B512" s="82">
        <v>34965</v>
      </c>
      <c r="C512" t="s">
        <v>22</v>
      </c>
    </row>
    <row r="513" spans="2:3" ht="15" customHeight="1">
      <c r="B513" s="82">
        <v>34982</v>
      </c>
      <c r="C513" t="s">
        <v>81</v>
      </c>
    </row>
    <row r="514" spans="2:3" ht="15" customHeight="1">
      <c r="B514" s="82">
        <v>35006</v>
      </c>
      <c r="C514" t="s">
        <v>23</v>
      </c>
    </row>
    <row r="515" spans="2:3" ht="15" customHeight="1">
      <c r="B515" s="82">
        <v>35026</v>
      </c>
      <c r="C515" t="s">
        <v>24</v>
      </c>
    </row>
    <row r="516" spans="2:3" ht="15" customHeight="1">
      <c r="B516" s="82">
        <v>35056</v>
      </c>
      <c r="C516" t="s">
        <v>76</v>
      </c>
    </row>
    <row r="517" spans="2:3" ht="15" customHeight="1">
      <c r="B517" s="82">
        <v>35065</v>
      </c>
      <c r="C517" t="s">
        <v>25</v>
      </c>
    </row>
    <row r="518" spans="2:3" ht="15" customHeight="1">
      <c r="B518" s="82">
        <v>35079</v>
      </c>
      <c r="C518" t="s">
        <v>75</v>
      </c>
    </row>
    <row r="519" spans="2:3" ht="15" customHeight="1">
      <c r="B519" s="82">
        <v>35106</v>
      </c>
      <c r="C519" t="s">
        <v>26</v>
      </c>
    </row>
    <row r="520" spans="2:3" ht="15" customHeight="1">
      <c r="B520" s="82">
        <v>35107</v>
      </c>
      <c r="C520" t="s">
        <v>82</v>
      </c>
    </row>
    <row r="521" spans="2:3" ht="15" customHeight="1">
      <c r="B521" s="82">
        <v>35144</v>
      </c>
      <c r="C521" t="s">
        <v>27</v>
      </c>
    </row>
    <row r="522" spans="2:3" ht="15" customHeight="1">
      <c r="B522" s="82">
        <v>35184</v>
      </c>
      <c r="C522" t="s">
        <v>84</v>
      </c>
    </row>
    <row r="523" spans="2:3" ht="15" customHeight="1">
      <c r="B523" s="82">
        <v>35188</v>
      </c>
      <c r="C523" t="s">
        <v>77</v>
      </c>
    </row>
    <row r="524" spans="2:3" ht="15" customHeight="1">
      <c r="B524" s="82">
        <v>35189</v>
      </c>
      <c r="C524" t="s">
        <v>82</v>
      </c>
    </row>
    <row r="525" spans="2:3" ht="15" customHeight="1">
      <c r="B525" s="82">
        <v>35190</v>
      </c>
      <c r="C525" t="s">
        <v>78</v>
      </c>
    </row>
    <row r="526" spans="2:3" ht="15" customHeight="1">
      <c r="B526" s="82">
        <v>35191</v>
      </c>
      <c r="C526" t="s">
        <v>82</v>
      </c>
    </row>
    <row r="527" spans="2:3" ht="15" customHeight="1">
      <c r="B527" s="82">
        <v>35266</v>
      </c>
      <c r="C527" t="s">
        <v>86</v>
      </c>
    </row>
    <row r="528" spans="2:3" ht="15" customHeight="1">
      <c r="B528" s="82">
        <v>35323</v>
      </c>
      <c r="C528" t="s">
        <v>80</v>
      </c>
    </row>
    <row r="529" spans="2:3" ht="15" customHeight="1">
      <c r="B529" s="82">
        <v>35324</v>
      </c>
      <c r="C529" t="s">
        <v>82</v>
      </c>
    </row>
    <row r="530" spans="2:3" ht="15" customHeight="1">
      <c r="B530" s="82">
        <v>35331</v>
      </c>
      <c r="C530" t="s">
        <v>22</v>
      </c>
    </row>
    <row r="531" spans="2:3" ht="15" customHeight="1">
      <c r="B531" s="82">
        <v>35348</v>
      </c>
      <c r="C531" t="s">
        <v>81</v>
      </c>
    </row>
    <row r="532" spans="2:3" ht="15" customHeight="1">
      <c r="B532" s="82">
        <v>35372</v>
      </c>
      <c r="C532" t="s">
        <v>23</v>
      </c>
    </row>
    <row r="533" spans="2:3" ht="15" customHeight="1">
      <c r="B533" s="82">
        <v>35373</v>
      </c>
      <c r="C533" t="s">
        <v>82</v>
      </c>
    </row>
    <row r="534" spans="2:3" ht="15" customHeight="1">
      <c r="B534" s="82">
        <v>35392</v>
      </c>
      <c r="C534" t="s">
        <v>24</v>
      </c>
    </row>
    <row r="535" spans="2:3" ht="15" customHeight="1">
      <c r="B535" s="82">
        <v>35422</v>
      </c>
      <c r="C535" t="s">
        <v>76</v>
      </c>
    </row>
    <row r="536" spans="2:3" ht="15" customHeight="1">
      <c r="B536" s="82">
        <v>35431</v>
      </c>
      <c r="C536" t="s">
        <v>25</v>
      </c>
    </row>
    <row r="537" spans="2:3" ht="15" customHeight="1">
      <c r="B537" s="82">
        <v>35445</v>
      </c>
      <c r="C537" t="s">
        <v>75</v>
      </c>
    </row>
    <row r="538" spans="2:3" ht="15" customHeight="1">
      <c r="B538" s="82">
        <v>35472</v>
      </c>
      <c r="C538" t="s">
        <v>26</v>
      </c>
    </row>
    <row r="539" spans="2:3" ht="15" customHeight="1">
      <c r="B539" s="82">
        <v>35509</v>
      </c>
      <c r="C539" t="s">
        <v>27</v>
      </c>
    </row>
    <row r="540" spans="2:3" ht="15" customHeight="1">
      <c r="B540" s="82">
        <v>35549</v>
      </c>
      <c r="C540" t="s">
        <v>84</v>
      </c>
    </row>
    <row r="541" spans="2:3" ht="15" customHeight="1">
      <c r="B541" s="82">
        <v>35553</v>
      </c>
      <c r="C541" t="s">
        <v>77</v>
      </c>
    </row>
    <row r="542" spans="2:3" ht="15" customHeight="1">
      <c r="B542" s="82">
        <v>35555</v>
      </c>
      <c r="C542" t="s">
        <v>78</v>
      </c>
    </row>
    <row r="543" spans="2:3" ht="15" customHeight="1">
      <c r="B543" s="82">
        <v>35631</v>
      </c>
      <c r="C543" t="s">
        <v>86</v>
      </c>
    </row>
    <row r="544" spans="2:3" ht="15" customHeight="1">
      <c r="B544" s="82">
        <v>35632</v>
      </c>
      <c r="C544" t="s">
        <v>82</v>
      </c>
    </row>
    <row r="545" spans="2:3" ht="15" customHeight="1">
      <c r="B545" s="82">
        <v>35688</v>
      </c>
      <c r="C545" t="s">
        <v>80</v>
      </c>
    </row>
    <row r="546" spans="2:3" ht="15" customHeight="1">
      <c r="B546" s="82">
        <v>35696</v>
      </c>
      <c r="C546" t="s">
        <v>22</v>
      </c>
    </row>
    <row r="547" spans="2:3" ht="15" customHeight="1">
      <c r="B547" s="82">
        <v>35713</v>
      </c>
      <c r="C547" t="s">
        <v>81</v>
      </c>
    </row>
    <row r="548" spans="2:3" ht="15" customHeight="1">
      <c r="B548" s="82">
        <v>35737</v>
      </c>
      <c r="C548" t="s">
        <v>23</v>
      </c>
    </row>
    <row r="549" spans="2:3" ht="15" customHeight="1">
      <c r="B549" s="82">
        <v>35757</v>
      </c>
      <c r="C549" t="s">
        <v>24</v>
      </c>
    </row>
    <row r="550" spans="2:3" ht="15" customHeight="1">
      <c r="B550" s="82">
        <v>35758</v>
      </c>
      <c r="C550" t="s">
        <v>82</v>
      </c>
    </row>
    <row r="551" spans="2:3" ht="15" customHeight="1">
      <c r="B551" s="82">
        <v>35787</v>
      </c>
      <c r="C551" t="s">
        <v>76</v>
      </c>
    </row>
    <row r="552" spans="2:3" ht="15" customHeight="1">
      <c r="B552" s="82">
        <v>35796</v>
      </c>
      <c r="C552" t="s">
        <v>25</v>
      </c>
    </row>
    <row r="553" spans="2:3" ht="15" customHeight="1">
      <c r="B553" s="82">
        <v>35810</v>
      </c>
      <c r="C553" t="s">
        <v>75</v>
      </c>
    </row>
    <row r="554" spans="2:3" ht="15" customHeight="1">
      <c r="B554" s="82">
        <v>35837</v>
      </c>
      <c r="C554" t="s">
        <v>26</v>
      </c>
    </row>
    <row r="555" spans="2:3" ht="15" customHeight="1">
      <c r="B555" s="82">
        <v>35875</v>
      </c>
      <c r="C555" t="s">
        <v>27</v>
      </c>
    </row>
    <row r="556" spans="2:3" ht="15" customHeight="1">
      <c r="B556" s="82">
        <v>35914</v>
      </c>
      <c r="C556" t="s">
        <v>84</v>
      </c>
    </row>
    <row r="557" spans="2:3" ht="15" customHeight="1">
      <c r="B557" s="82">
        <v>35918</v>
      </c>
      <c r="C557" t="s">
        <v>77</v>
      </c>
    </row>
    <row r="558" spans="2:3" ht="15" customHeight="1">
      <c r="B558" s="82">
        <v>35919</v>
      </c>
      <c r="C558" t="s">
        <v>82</v>
      </c>
    </row>
    <row r="559" spans="2:3" ht="15" customHeight="1">
      <c r="B559" s="82">
        <v>35920</v>
      </c>
      <c r="C559" t="s">
        <v>78</v>
      </c>
    </row>
    <row r="560" spans="2:3" ht="15" customHeight="1">
      <c r="B560" s="82">
        <v>35996</v>
      </c>
      <c r="C560" t="s">
        <v>86</v>
      </c>
    </row>
    <row r="561" spans="2:3" ht="15" customHeight="1">
      <c r="B561" s="82">
        <v>36053</v>
      </c>
      <c r="C561" t="s">
        <v>80</v>
      </c>
    </row>
    <row r="562" spans="2:3" ht="15" customHeight="1">
      <c r="B562" s="82">
        <v>36061</v>
      </c>
      <c r="C562" t="s">
        <v>22</v>
      </c>
    </row>
    <row r="563" spans="2:3" ht="15" customHeight="1">
      <c r="B563" s="82">
        <v>36078</v>
      </c>
      <c r="C563" t="s">
        <v>81</v>
      </c>
    </row>
    <row r="564" spans="2:3" ht="15" customHeight="1">
      <c r="B564" s="82">
        <v>36102</v>
      </c>
      <c r="C564" t="s">
        <v>23</v>
      </c>
    </row>
    <row r="565" spans="2:3" ht="15" customHeight="1">
      <c r="B565" s="82">
        <v>36122</v>
      </c>
      <c r="C565" t="s">
        <v>24</v>
      </c>
    </row>
    <row r="566" spans="2:3" ht="15" customHeight="1">
      <c r="B566" s="82">
        <v>36152</v>
      </c>
      <c r="C566" t="s">
        <v>76</v>
      </c>
    </row>
    <row r="567" spans="2:3" ht="15" customHeight="1">
      <c r="B567" s="82">
        <v>36161</v>
      </c>
      <c r="C567" t="s">
        <v>25</v>
      </c>
    </row>
    <row r="568" spans="2:3" ht="15" customHeight="1">
      <c r="B568" s="82">
        <v>36175</v>
      </c>
      <c r="C568" t="s">
        <v>75</v>
      </c>
    </row>
    <row r="569" spans="2:3" ht="15" customHeight="1">
      <c r="B569" s="82">
        <v>36202</v>
      </c>
      <c r="C569" t="s">
        <v>26</v>
      </c>
    </row>
    <row r="570" spans="2:3" ht="15" customHeight="1">
      <c r="B570" s="82">
        <v>36240</v>
      </c>
      <c r="C570" t="s">
        <v>27</v>
      </c>
    </row>
    <row r="571" spans="2:3" ht="15" customHeight="1">
      <c r="B571" s="82">
        <v>36241</v>
      </c>
      <c r="C571" t="s">
        <v>82</v>
      </c>
    </row>
    <row r="572" spans="2:3" ht="15" customHeight="1">
      <c r="B572" s="82">
        <v>36279</v>
      </c>
      <c r="C572" t="s">
        <v>84</v>
      </c>
    </row>
    <row r="573" spans="2:3" ht="15" customHeight="1">
      <c r="B573" s="82">
        <v>36283</v>
      </c>
      <c r="C573" t="s">
        <v>77</v>
      </c>
    </row>
    <row r="574" spans="2:3" ht="15" customHeight="1">
      <c r="B574" s="82">
        <v>36284</v>
      </c>
      <c r="C574" t="s">
        <v>82</v>
      </c>
    </row>
    <row r="575" spans="2:3" ht="15" customHeight="1">
      <c r="B575" s="82">
        <v>36285</v>
      </c>
      <c r="C575" t="s">
        <v>78</v>
      </c>
    </row>
    <row r="576" spans="2:3" ht="15" customHeight="1">
      <c r="B576" s="82">
        <v>36361</v>
      </c>
      <c r="C576" t="s">
        <v>86</v>
      </c>
    </row>
    <row r="577" spans="2:3" ht="15" customHeight="1">
      <c r="B577" s="82">
        <v>36418</v>
      </c>
      <c r="C577" t="s">
        <v>80</v>
      </c>
    </row>
    <row r="578" spans="2:3" ht="15" customHeight="1">
      <c r="B578" s="82">
        <v>36426</v>
      </c>
      <c r="C578" t="s">
        <v>22</v>
      </c>
    </row>
    <row r="579" spans="2:3" ht="15" customHeight="1">
      <c r="B579" s="82">
        <v>36443</v>
      </c>
      <c r="C579" t="s">
        <v>81</v>
      </c>
    </row>
    <row r="580" spans="2:3" ht="15" customHeight="1">
      <c r="B580" s="82">
        <v>36444</v>
      </c>
      <c r="C580" t="s">
        <v>82</v>
      </c>
    </row>
    <row r="581" spans="2:3" ht="15" customHeight="1">
      <c r="B581" s="82">
        <v>36467</v>
      </c>
      <c r="C581" t="s">
        <v>23</v>
      </c>
    </row>
    <row r="582" spans="2:3" ht="15" customHeight="1">
      <c r="B582" s="82">
        <v>36487</v>
      </c>
      <c r="C582" t="s">
        <v>24</v>
      </c>
    </row>
    <row r="583" spans="2:3" ht="15" customHeight="1">
      <c r="B583" s="82">
        <v>36517</v>
      </c>
      <c r="C583" t="s">
        <v>76</v>
      </c>
    </row>
    <row r="584" spans="2:3" ht="15" customHeight="1">
      <c r="B584" s="82">
        <v>36526</v>
      </c>
      <c r="C584" t="s">
        <v>25</v>
      </c>
    </row>
    <row r="585" spans="2:3" ht="15" customHeight="1">
      <c r="B585" s="82">
        <v>36535</v>
      </c>
      <c r="C585" t="s">
        <v>75</v>
      </c>
    </row>
    <row r="586" spans="2:3" ht="15" customHeight="1">
      <c r="B586" s="82">
        <v>36567</v>
      </c>
      <c r="C586" t="s">
        <v>26</v>
      </c>
    </row>
    <row r="587" spans="2:3" ht="15" customHeight="1">
      <c r="B587" s="82">
        <v>36605</v>
      </c>
      <c r="C587" t="s">
        <v>27</v>
      </c>
    </row>
    <row r="588" spans="2:3" ht="15" customHeight="1">
      <c r="B588" s="82">
        <v>36645</v>
      </c>
      <c r="C588" t="s">
        <v>84</v>
      </c>
    </row>
    <row r="589" spans="2:3" ht="15" customHeight="1">
      <c r="B589" s="82">
        <v>36649</v>
      </c>
      <c r="C589" t="s">
        <v>77</v>
      </c>
    </row>
    <row r="590" spans="2:3" ht="15" customHeight="1">
      <c r="B590" s="82">
        <v>36650</v>
      </c>
      <c r="C590" t="s">
        <v>82</v>
      </c>
    </row>
    <row r="591" spans="2:3" ht="15" customHeight="1">
      <c r="B591" s="82">
        <v>36651</v>
      </c>
      <c r="C591" t="s">
        <v>78</v>
      </c>
    </row>
    <row r="592" spans="2:3" ht="15" customHeight="1">
      <c r="B592" s="82">
        <v>36727</v>
      </c>
      <c r="C592" t="s">
        <v>86</v>
      </c>
    </row>
    <row r="593" spans="2:3" ht="15" customHeight="1">
      <c r="B593" s="82">
        <v>36784</v>
      </c>
      <c r="C593" t="s">
        <v>80</v>
      </c>
    </row>
    <row r="594" spans="2:3" ht="15" customHeight="1">
      <c r="B594" s="82">
        <v>36792</v>
      </c>
      <c r="C594" t="s">
        <v>22</v>
      </c>
    </row>
    <row r="595" spans="2:3" ht="15" customHeight="1">
      <c r="B595" s="82">
        <v>36808</v>
      </c>
      <c r="C595" t="s">
        <v>81</v>
      </c>
    </row>
    <row r="596" spans="2:3" ht="15" customHeight="1">
      <c r="B596" s="82">
        <v>36833</v>
      </c>
      <c r="C596" t="s">
        <v>23</v>
      </c>
    </row>
    <row r="597" spans="2:3" ht="15" customHeight="1">
      <c r="B597" s="82">
        <v>36853</v>
      </c>
      <c r="C597" t="s">
        <v>24</v>
      </c>
    </row>
    <row r="598" spans="2:3" ht="15" customHeight="1">
      <c r="B598" s="82">
        <v>36883</v>
      </c>
      <c r="C598" t="s">
        <v>76</v>
      </c>
    </row>
    <row r="599" spans="2:3" ht="15" customHeight="1">
      <c r="B599" s="82">
        <v>36892</v>
      </c>
      <c r="C599" t="s">
        <v>25</v>
      </c>
    </row>
    <row r="600" spans="2:3" ht="15" customHeight="1">
      <c r="B600" s="82">
        <v>36899</v>
      </c>
      <c r="C600" t="s">
        <v>75</v>
      </c>
    </row>
    <row r="601" spans="2:3" ht="15" customHeight="1">
      <c r="B601" s="82">
        <v>36933</v>
      </c>
      <c r="C601" t="s">
        <v>26</v>
      </c>
    </row>
    <row r="602" spans="2:3" ht="15" customHeight="1">
      <c r="B602" s="82">
        <v>36934</v>
      </c>
      <c r="C602" t="s">
        <v>82</v>
      </c>
    </row>
    <row r="603" spans="2:3" ht="15" customHeight="1">
      <c r="B603" s="82">
        <v>36970</v>
      </c>
      <c r="C603" t="s">
        <v>27</v>
      </c>
    </row>
    <row r="604" spans="2:3" ht="15" customHeight="1">
      <c r="B604" s="82">
        <v>37010</v>
      </c>
      <c r="C604" t="s">
        <v>84</v>
      </c>
    </row>
    <row r="605" spans="2:3" ht="15" customHeight="1">
      <c r="B605" s="82">
        <v>37011</v>
      </c>
      <c r="C605" t="s">
        <v>82</v>
      </c>
    </row>
    <row r="606" spans="2:3" ht="15" customHeight="1">
      <c r="B606" s="82">
        <v>37014</v>
      </c>
      <c r="C606" t="s">
        <v>77</v>
      </c>
    </row>
    <row r="607" spans="2:3" ht="15" customHeight="1">
      <c r="B607" s="82">
        <v>37015</v>
      </c>
      <c r="C607" t="s">
        <v>82</v>
      </c>
    </row>
    <row r="608" spans="2:3" ht="15" customHeight="1">
      <c r="B608" s="82">
        <v>37016</v>
      </c>
      <c r="C608" t="s">
        <v>78</v>
      </c>
    </row>
    <row r="609" spans="2:3" ht="15" customHeight="1">
      <c r="B609" s="82">
        <v>37092</v>
      </c>
      <c r="C609" t="s">
        <v>86</v>
      </c>
    </row>
    <row r="610" spans="2:3" ht="15" customHeight="1">
      <c r="B610" s="82">
        <v>37149</v>
      </c>
      <c r="C610" t="s">
        <v>80</v>
      </c>
    </row>
    <row r="611" spans="2:3" ht="15" customHeight="1">
      <c r="B611" s="82">
        <v>37157</v>
      </c>
      <c r="C611" t="s">
        <v>22</v>
      </c>
    </row>
    <row r="612" spans="2:3" ht="15" customHeight="1">
      <c r="B612" s="82">
        <v>37158</v>
      </c>
      <c r="C612" t="s">
        <v>82</v>
      </c>
    </row>
    <row r="613" spans="2:3" ht="15" customHeight="1">
      <c r="B613" s="82">
        <v>37172</v>
      </c>
      <c r="C613" t="s">
        <v>81</v>
      </c>
    </row>
    <row r="614" spans="2:3" ht="15" customHeight="1">
      <c r="B614" s="82">
        <v>37198</v>
      </c>
      <c r="C614" t="s">
        <v>23</v>
      </c>
    </row>
    <row r="615" spans="2:3" ht="15" customHeight="1">
      <c r="B615" s="82">
        <v>37218</v>
      </c>
      <c r="C615" t="s">
        <v>24</v>
      </c>
    </row>
    <row r="616" spans="2:3" ht="15" customHeight="1">
      <c r="B616" s="82">
        <v>37248</v>
      </c>
      <c r="C616" t="s">
        <v>76</v>
      </c>
    </row>
    <row r="617" spans="2:3" ht="15" customHeight="1">
      <c r="B617" s="82">
        <v>37249</v>
      </c>
      <c r="C617" t="s">
        <v>82</v>
      </c>
    </row>
    <row r="618" spans="2:3" ht="15" customHeight="1">
      <c r="B618" s="82">
        <v>37257</v>
      </c>
      <c r="C618" t="s">
        <v>25</v>
      </c>
    </row>
    <row r="619" spans="2:3" ht="15" customHeight="1">
      <c r="B619" s="82">
        <v>37270</v>
      </c>
      <c r="C619" t="s">
        <v>75</v>
      </c>
    </row>
    <row r="620" spans="2:3" ht="15" customHeight="1">
      <c r="B620" s="82">
        <v>37298</v>
      </c>
      <c r="C620" t="s">
        <v>26</v>
      </c>
    </row>
    <row r="621" spans="2:3" ht="15" customHeight="1">
      <c r="B621" s="82">
        <v>37336</v>
      </c>
      <c r="C621" t="s">
        <v>27</v>
      </c>
    </row>
    <row r="622" spans="2:3" ht="15" customHeight="1">
      <c r="B622" s="82">
        <v>37375</v>
      </c>
      <c r="C622" t="s">
        <v>84</v>
      </c>
    </row>
    <row r="623" spans="2:3" ht="15" customHeight="1">
      <c r="B623" s="82">
        <v>37379</v>
      </c>
      <c r="C623" t="s">
        <v>77</v>
      </c>
    </row>
    <row r="624" spans="2:3" ht="15" customHeight="1">
      <c r="B624" s="82">
        <v>37380</v>
      </c>
      <c r="C624" t="s">
        <v>82</v>
      </c>
    </row>
    <row r="625" spans="2:3" ht="15" customHeight="1">
      <c r="B625" s="82">
        <v>37381</v>
      </c>
      <c r="C625" t="s">
        <v>78</v>
      </c>
    </row>
    <row r="626" spans="2:3" ht="15" customHeight="1">
      <c r="B626" s="82">
        <v>37382</v>
      </c>
      <c r="C626" t="s">
        <v>82</v>
      </c>
    </row>
    <row r="627" spans="2:3" ht="15" customHeight="1">
      <c r="B627" s="82">
        <v>37457</v>
      </c>
      <c r="C627" t="s">
        <v>86</v>
      </c>
    </row>
    <row r="628" spans="2:3" ht="15" customHeight="1">
      <c r="B628" s="82">
        <v>37514</v>
      </c>
      <c r="C628" t="s">
        <v>80</v>
      </c>
    </row>
    <row r="629" spans="2:3" ht="15" customHeight="1">
      <c r="B629" s="82">
        <v>37515</v>
      </c>
      <c r="C629" t="s">
        <v>82</v>
      </c>
    </row>
    <row r="630" spans="2:3" ht="15" customHeight="1">
      <c r="B630" s="82">
        <v>37522</v>
      </c>
      <c r="C630" t="s">
        <v>22</v>
      </c>
    </row>
    <row r="631" spans="2:3" ht="15" customHeight="1">
      <c r="B631" s="82">
        <v>37543</v>
      </c>
      <c r="C631" t="s">
        <v>81</v>
      </c>
    </row>
    <row r="632" spans="2:3" ht="15" customHeight="1">
      <c r="B632" s="82">
        <v>37563</v>
      </c>
      <c r="C632" t="s">
        <v>23</v>
      </c>
    </row>
    <row r="633" spans="2:3" ht="15" customHeight="1">
      <c r="B633" s="82">
        <v>37564</v>
      </c>
      <c r="C633" t="s">
        <v>82</v>
      </c>
    </row>
    <row r="634" spans="2:3" ht="15" customHeight="1">
      <c r="B634" s="82">
        <v>37583</v>
      </c>
      <c r="C634" t="s">
        <v>24</v>
      </c>
    </row>
    <row r="635" spans="2:3" ht="15" customHeight="1">
      <c r="B635" s="82">
        <v>37613</v>
      </c>
      <c r="C635" t="s">
        <v>76</v>
      </c>
    </row>
    <row r="636" spans="2:3" ht="15" customHeight="1">
      <c r="B636" s="82">
        <v>37622</v>
      </c>
      <c r="C636" t="s">
        <v>25</v>
      </c>
    </row>
    <row r="637" spans="2:3" ht="15" customHeight="1">
      <c r="B637" s="82">
        <v>37634</v>
      </c>
      <c r="C637" t="s">
        <v>75</v>
      </c>
    </row>
    <row r="638" spans="2:3" ht="15" customHeight="1">
      <c r="B638" s="82">
        <v>37663</v>
      </c>
      <c r="C638" t="s">
        <v>26</v>
      </c>
    </row>
    <row r="639" spans="2:3" ht="15" customHeight="1">
      <c r="B639" s="82">
        <v>37701</v>
      </c>
      <c r="C639" t="s">
        <v>27</v>
      </c>
    </row>
    <row r="640" spans="2:3" ht="15" customHeight="1">
      <c r="B640" s="82">
        <v>37740</v>
      </c>
      <c r="C640" t="s">
        <v>84</v>
      </c>
    </row>
    <row r="641" spans="2:3" ht="15" customHeight="1">
      <c r="B641" s="82">
        <v>37744</v>
      </c>
      <c r="C641" t="s">
        <v>77</v>
      </c>
    </row>
    <row r="642" spans="2:3" ht="15" customHeight="1">
      <c r="B642" s="82">
        <v>37746</v>
      </c>
      <c r="C642" t="s">
        <v>78</v>
      </c>
    </row>
    <row r="643" spans="2:3" ht="15" customHeight="1">
      <c r="B643" s="82">
        <v>37823</v>
      </c>
      <c r="C643" t="s">
        <v>86</v>
      </c>
    </row>
    <row r="644" spans="2:3" ht="15" customHeight="1">
      <c r="B644" s="82">
        <v>37879</v>
      </c>
      <c r="C644" t="s">
        <v>80</v>
      </c>
    </row>
    <row r="645" spans="2:3" ht="15" customHeight="1">
      <c r="B645" s="82">
        <v>37887</v>
      </c>
      <c r="C645" t="s">
        <v>22</v>
      </c>
    </row>
    <row r="646" spans="2:3" ht="15" customHeight="1">
      <c r="B646" s="82">
        <v>37907</v>
      </c>
      <c r="C646" t="s">
        <v>81</v>
      </c>
    </row>
    <row r="647" spans="2:3" ht="15" customHeight="1">
      <c r="B647" s="82">
        <v>37928</v>
      </c>
      <c r="C647" t="s">
        <v>23</v>
      </c>
    </row>
    <row r="648" spans="2:3" ht="15" customHeight="1">
      <c r="B648" s="82">
        <v>37948</v>
      </c>
      <c r="C648" t="s">
        <v>24</v>
      </c>
    </row>
    <row r="649" spans="2:3" ht="15" customHeight="1">
      <c r="B649" s="82">
        <v>37949</v>
      </c>
      <c r="C649" t="s">
        <v>82</v>
      </c>
    </row>
    <row r="650" spans="2:3" ht="15" customHeight="1">
      <c r="B650" s="82">
        <v>37978</v>
      </c>
      <c r="C650" t="s">
        <v>76</v>
      </c>
    </row>
    <row r="651" spans="2:3" ht="15" customHeight="1">
      <c r="B651" s="82">
        <v>37987</v>
      </c>
      <c r="C651" t="s">
        <v>25</v>
      </c>
    </row>
    <row r="652" spans="2:3" ht="15" customHeight="1">
      <c r="B652" s="82">
        <v>37998</v>
      </c>
      <c r="C652" t="s">
        <v>75</v>
      </c>
    </row>
    <row r="653" spans="2:3" ht="15" customHeight="1">
      <c r="B653" s="82">
        <v>38028</v>
      </c>
      <c r="C653" t="s">
        <v>26</v>
      </c>
    </row>
    <row r="654" spans="2:3" ht="15" customHeight="1">
      <c r="B654" s="82">
        <v>38066</v>
      </c>
      <c r="C654" t="s">
        <v>27</v>
      </c>
    </row>
    <row r="655" spans="2:3" ht="15" customHeight="1">
      <c r="B655" s="82">
        <v>38106</v>
      </c>
      <c r="C655" t="s">
        <v>84</v>
      </c>
    </row>
    <row r="656" spans="2:3" ht="15" customHeight="1">
      <c r="B656" s="82">
        <v>38110</v>
      </c>
      <c r="C656" t="s">
        <v>77</v>
      </c>
    </row>
    <row r="657" spans="2:3" ht="15" customHeight="1">
      <c r="B657" s="82">
        <v>38111</v>
      </c>
      <c r="C657" t="s">
        <v>82</v>
      </c>
    </row>
    <row r="658" spans="2:3" ht="15" customHeight="1">
      <c r="B658" s="82">
        <v>38112</v>
      </c>
      <c r="C658" t="s">
        <v>78</v>
      </c>
    </row>
    <row r="659" spans="2:3" ht="15" customHeight="1">
      <c r="B659" s="82">
        <v>38187</v>
      </c>
      <c r="C659" t="s">
        <v>86</v>
      </c>
    </row>
    <row r="660" spans="2:3" ht="15" customHeight="1">
      <c r="B660" s="82">
        <v>38250</v>
      </c>
      <c r="C660" t="s">
        <v>80</v>
      </c>
    </row>
    <row r="661" spans="2:3" ht="15" customHeight="1">
      <c r="B661" s="82">
        <v>38253</v>
      </c>
      <c r="C661" t="s">
        <v>22</v>
      </c>
    </row>
    <row r="662" spans="2:3" ht="15" customHeight="1">
      <c r="B662" s="82">
        <v>38271</v>
      </c>
      <c r="C662" t="s">
        <v>81</v>
      </c>
    </row>
    <row r="663" spans="2:3" ht="15" customHeight="1">
      <c r="B663" s="82">
        <v>38294</v>
      </c>
      <c r="C663" t="s">
        <v>23</v>
      </c>
    </row>
    <row r="664" spans="2:3" ht="15" customHeight="1">
      <c r="B664" s="82">
        <v>38314</v>
      </c>
      <c r="C664" t="s">
        <v>24</v>
      </c>
    </row>
    <row r="665" spans="2:3" ht="15" customHeight="1">
      <c r="B665" s="82">
        <v>38344</v>
      </c>
      <c r="C665" t="s">
        <v>76</v>
      </c>
    </row>
    <row r="666" spans="2:3" ht="15" customHeight="1">
      <c r="B666" s="82">
        <v>38353</v>
      </c>
      <c r="C666" t="s">
        <v>25</v>
      </c>
    </row>
    <row r="667" spans="2:3" ht="15" customHeight="1">
      <c r="B667" s="82">
        <v>38362</v>
      </c>
      <c r="C667" t="s">
        <v>75</v>
      </c>
    </row>
    <row r="668" spans="2:3" ht="15" customHeight="1">
      <c r="B668" s="82">
        <v>38394</v>
      </c>
      <c r="C668" t="s">
        <v>26</v>
      </c>
    </row>
    <row r="669" spans="2:3" ht="15" customHeight="1">
      <c r="B669" s="82">
        <v>38431</v>
      </c>
      <c r="C669" t="s">
        <v>27</v>
      </c>
    </row>
    <row r="670" spans="2:3" ht="15" customHeight="1">
      <c r="B670" s="82">
        <v>38432</v>
      </c>
      <c r="C670" t="s">
        <v>82</v>
      </c>
    </row>
    <row r="671" spans="2:3" ht="15" customHeight="1">
      <c r="B671" s="82">
        <v>38471</v>
      </c>
      <c r="C671" t="s">
        <v>84</v>
      </c>
    </row>
    <row r="672" spans="2:3" ht="15" customHeight="1">
      <c r="B672" s="82">
        <v>38475</v>
      </c>
      <c r="C672" t="s">
        <v>77</v>
      </c>
    </row>
    <row r="673" spans="2:3" ht="15" customHeight="1">
      <c r="B673" s="82">
        <v>38476</v>
      </c>
      <c r="C673" t="s">
        <v>82</v>
      </c>
    </row>
    <row r="674" spans="2:3" ht="15" customHeight="1">
      <c r="B674" s="82">
        <v>38477</v>
      </c>
      <c r="C674" t="s">
        <v>78</v>
      </c>
    </row>
    <row r="675" spans="2:3" ht="15" customHeight="1">
      <c r="B675" s="82">
        <v>38551</v>
      </c>
      <c r="C675" t="s">
        <v>86</v>
      </c>
    </row>
    <row r="676" spans="2:3" ht="15" customHeight="1">
      <c r="B676" s="82">
        <v>38614</v>
      </c>
      <c r="C676" t="s">
        <v>80</v>
      </c>
    </row>
    <row r="677" spans="2:3" ht="15" customHeight="1">
      <c r="B677" s="82">
        <v>38618</v>
      </c>
      <c r="C677" t="s">
        <v>22</v>
      </c>
    </row>
    <row r="678" spans="2:3" ht="15" customHeight="1">
      <c r="B678" s="82">
        <v>38635</v>
      </c>
      <c r="C678" t="s">
        <v>81</v>
      </c>
    </row>
    <row r="679" spans="2:3" ht="15" customHeight="1">
      <c r="B679" s="82">
        <v>38659</v>
      </c>
      <c r="C679" t="s">
        <v>23</v>
      </c>
    </row>
    <row r="680" spans="2:3" ht="15" customHeight="1">
      <c r="B680" s="82">
        <v>38679</v>
      </c>
      <c r="C680" t="s">
        <v>24</v>
      </c>
    </row>
    <row r="681" spans="2:3" ht="15" customHeight="1">
      <c r="B681" s="82">
        <v>38709</v>
      </c>
      <c r="C681" t="s">
        <v>76</v>
      </c>
    </row>
    <row r="682" spans="2:3" ht="15" customHeight="1">
      <c r="B682" s="82">
        <v>38718</v>
      </c>
      <c r="C682" t="s">
        <v>25</v>
      </c>
    </row>
    <row r="683" spans="2:3" ht="15" customHeight="1">
      <c r="B683" s="82">
        <v>38719</v>
      </c>
      <c r="C683" t="s">
        <v>82</v>
      </c>
    </row>
    <row r="684" spans="2:3" ht="15" customHeight="1">
      <c r="B684" s="82">
        <v>38726</v>
      </c>
      <c r="C684" t="s">
        <v>75</v>
      </c>
    </row>
    <row r="685" spans="2:3" ht="15" customHeight="1">
      <c r="B685" s="82">
        <v>38759</v>
      </c>
      <c r="C685" t="s">
        <v>26</v>
      </c>
    </row>
    <row r="686" spans="2:3" ht="15" customHeight="1">
      <c r="B686" s="82">
        <v>38797</v>
      </c>
      <c r="C686" t="s">
        <v>27</v>
      </c>
    </row>
    <row r="687" spans="2:3" ht="15" customHeight="1">
      <c r="B687" s="82">
        <v>38836</v>
      </c>
      <c r="C687" t="s">
        <v>84</v>
      </c>
    </row>
    <row r="688" spans="2:3" ht="15" customHeight="1">
      <c r="B688" s="82">
        <v>38840</v>
      </c>
      <c r="C688" t="s">
        <v>77</v>
      </c>
    </row>
    <row r="689" spans="2:3" ht="15" customHeight="1">
      <c r="B689" s="82">
        <v>38841</v>
      </c>
      <c r="C689" t="s">
        <v>82</v>
      </c>
    </row>
    <row r="690" spans="2:3" ht="15" customHeight="1">
      <c r="B690" s="82">
        <v>38842</v>
      </c>
      <c r="C690" t="s">
        <v>78</v>
      </c>
    </row>
    <row r="691" spans="2:3" ht="15" customHeight="1">
      <c r="B691" s="82">
        <v>38915</v>
      </c>
      <c r="C691" t="s">
        <v>86</v>
      </c>
    </row>
    <row r="692" spans="2:3" ht="15" customHeight="1">
      <c r="B692" s="82">
        <v>38978</v>
      </c>
      <c r="C692" t="s">
        <v>80</v>
      </c>
    </row>
    <row r="693" spans="2:3" ht="15" customHeight="1">
      <c r="B693" s="82">
        <v>38983</v>
      </c>
      <c r="C693" t="s">
        <v>22</v>
      </c>
    </row>
    <row r="694" spans="2:3" ht="15" customHeight="1">
      <c r="B694" s="82">
        <v>38999</v>
      </c>
      <c r="C694" t="s">
        <v>81</v>
      </c>
    </row>
    <row r="695" spans="2:3" ht="15" customHeight="1">
      <c r="B695" s="82">
        <v>39024</v>
      </c>
      <c r="C695" t="s">
        <v>23</v>
      </c>
    </row>
    <row r="696" spans="2:3" ht="15" customHeight="1">
      <c r="B696" s="82">
        <v>39044</v>
      </c>
      <c r="C696" t="s">
        <v>24</v>
      </c>
    </row>
    <row r="697" spans="2:3" ht="15" customHeight="1">
      <c r="B697" s="82">
        <v>39074</v>
      </c>
      <c r="C697" t="s">
        <v>76</v>
      </c>
    </row>
    <row r="698" spans="2:3" ht="15" customHeight="1">
      <c r="B698" s="82">
        <v>39083</v>
      </c>
      <c r="C698" t="s">
        <v>25</v>
      </c>
    </row>
    <row r="699" spans="2:3" ht="15" customHeight="1">
      <c r="B699" s="82">
        <v>39090</v>
      </c>
      <c r="C699" t="s">
        <v>75</v>
      </c>
    </row>
    <row r="700" spans="2:3" ht="15" customHeight="1">
      <c r="B700" s="82">
        <v>39124</v>
      </c>
      <c r="C700" t="s">
        <v>26</v>
      </c>
    </row>
    <row r="701" spans="2:3" ht="15" customHeight="1">
      <c r="B701" s="82">
        <v>39125</v>
      </c>
      <c r="C701" t="s">
        <v>82</v>
      </c>
    </row>
    <row r="702" spans="2:3" ht="15" customHeight="1">
      <c r="B702" s="82">
        <v>39162</v>
      </c>
      <c r="C702" t="s">
        <v>27</v>
      </c>
    </row>
    <row r="703" spans="2:3" ht="15" customHeight="1">
      <c r="B703" s="82">
        <v>39201</v>
      </c>
      <c r="C703" t="s">
        <v>87</v>
      </c>
    </row>
    <row r="704" spans="2:3" ht="15" customHeight="1">
      <c r="B704" s="82">
        <v>39202</v>
      </c>
      <c r="C704" t="s">
        <v>82</v>
      </c>
    </row>
    <row r="705" spans="2:3" ht="15" customHeight="1">
      <c r="B705" s="82">
        <v>39205</v>
      </c>
      <c r="C705" t="s">
        <v>77</v>
      </c>
    </row>
    <row r="706" spans="2:3" ht="15" customHeight="1">
      <c r="B706" s="82">
        <v>39206</v>
      </c>
      <c r="C706" t="s">
        <v>84</v>
      </c>
    </row>
    <row r="707" spans="2:3" ht="15" customHeight="1">
      <c r="B707" s="82">
        <v>39207</v>
      </c>
      <c r="C707" t="s">
        <v>78</v>
      </c>
    </row>
    <row r="708" spans="2:3" ht="15" customHeight="1">
      <c r="B708" s="82">
        <v>39279</v>
      </c>
      <c r="C708" t="s">
        <v>86</v>
      </c>
    </row>
    <row r="709" spans="2:3" ht="15" customHeight="1">
      <c r="B709" s="82">
        <v>39342</v>
      </c>
      <c r="C709" t="s">
        <v>80</v>
      </c>
    </row>
    <row r="710" spans="2:3" ht="15" customHeight="1">
      <c r="B710" s="82">
        <v>39348</v>
      </c>
      <c r="C710" t="s">
        <v>22</v>
      </c>
    </row>
    <row r="711" spans="2:3" ht="15" customHeight="1">
      <c r="B711" s="82">
        <v>39349</v>
      </c>
      <c r="C711" t="s">
        <v>82</v>
      </c>
    </row>
    <row r="712" spans="2:3" ht="15" customHeight="1">
      <c r="B712" s="82">
        <v>39363</v>
      </c>
      <c r="C712" t="s">
        <v>81</v>
      </c>
    </row>
    <row r="713" spans="2:3" ht="15" customHeight="1">
      <c r="B713" s="82">
        <v>39389</v>
      </c>
      <c r="C713" t="s">
        <v>23</v>
      </c>
    </row>
    <row r="714" spans="2:3" ht="15" customHeight="1">
      <c r="B714" s="82">
        <v>39409</v>
      </c>
      <c r="C714" t="s">
        <v>24</v>
      </c>
    </row>
    <row r="715" spans="2:3" ht="15" customHeight="1">
      <c r="B715" s="82">
        <v>39439</v>
      </c>
      <c r="C715" t="s">
        <v>76</v>
      </c>
    </row>
    <row r="716" spans="2:3" ht="15" customHeight="1">
      <c r="B716" s="82">
        <v>39440</v>
      </c>
      <c r="C716" t="s">
        <v>82</v>
      </c>
    </row>
    <row r="717" spans="2:3" ht="15" customHeight="1">
      <c r="B717" s="82">
        <v>39448</v>
      </c>
      <c r="C717" t="s">
        <v>25</v>
      </c>
    </row>
    <row r="718" spans="2:3" ht="15" customHeight="1">
      <c r="B718" s="82">
        <v>39461</v>
      </c>
      <c r="C718" t="s">
        <v>75</v>
      </c>
    </row>
    <row r="719" spans="2:3" ht="15" customHeight="1">
      <c r="B719" s="82">
        <v>39489</v>
      </c>
      <c r="C719" t="s">
        <v>26</v>
      </c>
    </row>
    <row r="720" spans="2:3" ht="15" customHeight="1">
      <c r="B720" s="82">
        <v>39527</v>
      </c>
      <c r="C720" t="s">
        <v>27</v>
      </c>
    </row>
    <row r="721" spans="2:3" ht="15" customHeight="1">
      <c r="B721" s="82">
        <v>39567</v>
      </c>
      <c r="C721" t="s">
        <v>87</v>
      </c>
    </row>
    <row r="722" spans="2:3" ht="15" customHeight="1">
      <c r="B722" s="82">
        <v>39571</v>
      </c>
      <c r="C722" t="s">
        <v>77</v>
      </c>
    </row>
    <row r="723" spans="2:3" ht="15" customHeight="1">
      <c r="B723" s="82">
        <v>39572</v>
      </c>
      <c r="C723" t="s">
        <v>84</v>
      </c>
    </row>
    <row r="724" spans="2:3" ht="15" customHeight="1">
      <c r="B724" s="82">
        <v>39573</v>
      </c>
      <c r="C724" t="s">
        <v>78</v>
      </c>
    </row>
    <row r="725" spans="2:3" ht="15" customHeight="1">
      <c r="B725" s="82">
        <v>39574</v>
      </c>
      <c r="C725" t="s">
        <v>82</v>
      </c>
    </row>
    <row r="726" spans="2:3" ht="15" customHeight="1">
      <c r="B726" s="82">
        <v>39650</v>
      </c>
      <c r="C726" t="s">
        <v>86</v>
      </c>
    </row>
    <row r="727" spans="2:3" ht="15" customHeight="1">
      <c r="B727" s="82">
        <v>39706</v>
      </c>
      <c r="C727" t="s">
        <v>80</v>
      </c>
    </row>
    <row r="728" spans="2:3" ht="15" customHeight="1">
      <c r="B728" s="82">
        <v>39714</v>
      </c>
      <c r="C728" t="s">
        <v>22</v>
      </c>
    </row>
    <row r="729" spans="2:3" ht="15" customHeight="1">
      <c r="B729" s="82">
        <v>39734</v>
      </c>
      <c r="C729" t="s">
        <v>81</v>
      </c>
    </row>
    <row r="730" spans="2:3" ht="15" customHeight="1">
      <c r="B730" s="82">
        <v>39755</v>
      </c>
      <c r="C730" t="s">
        <v>23</v>
      </c>
    </row>
    <row r="731" spans="2:3" ht="15" customHeight="1">
      <c r="B731" s="82">
        <v>39775</v>
      </c>
      <c r="C731" t="s">
        <v>24</v>
      </c>
    </row>
    <row r="732" spans="2:3" ht="15" customHeight="1">
      <c r="B732" s="82">
        <v>39776</v>
      </c>
      <c r="C732" t="s">
        <v>82</v>
      </c>
    </row>
    <row r="733" spans="2:3" ht="15" customHeight="1">
      <c r="B733" s="82">
        <v>39805</v>
      </c>
      <c r="C733" t="s">
        <v>76</v>
      </c>
    </row>
    <row r="734" spans="2:3" ht="15" customHeight="1">
      <c r="B734" s="82">
        <v>39814</v>
      </c>
      <c r="C734" t="s">
        <v>25</v>
      </c>
    </row>
    <row r="735" spans="2:3" ht="15" customHeight="1">
      <c r="B735" s="82">
        <v>39825</v>
      </c>
      <c r="C735" t="s">
        <v>75</v>
      </c>
    </row>
    <row r="736" spans="2:3" ht="15" customHeight="1">
      <c r="B736" s="82">
        <v>39855</v>
      </c>
      <c r="C736" t="s">
        <v>26</v>
      </c>
    </row>
    <row r="737" spans="2:3" ht="15" customHeight="1">
      <c r="B737" s="82">
        <v>39892</v>
      </c>
      <c r="C737" t="s">
        <v>27</v>
      </c>
    </row>
    <row r="738" spans="2:3" ht="15" customHeight="1">
      <c r="B738" s="82">
        <v>39932</v>
      </c>
      <c r="C738" t="s">
        <v>87</v>
      </c>
    </row>
    <row r="739" spans="2:3" ht="15" customHeight="1">
      <c r="B739" s="82">
        <v>39936</v>
      </c>
      <c r="C739" t="s">
        <v>77</v>
      </c>
    </row>
    <row r="740" spans="2:3" ht="15" customHeight="1">
      <c r="B740" s="82">
        <v>39937</v>
      </c>
      <c r="C740" t="s">
        <v>84</v>
      </c>
    </row>
    <row r="741" spans="2:3" ht="15" customHeight="1">
      <c r="B741" s="82">
        <v>39938</v>
      </c>
      <c r="C741" t="s">
        <v>78</v>
      </c>
    </row>
    <row r="742" spans="2:3" ht="15" customHeight="1">
      <c r="B742" s="82">
        <v>39939</v>
      </c>
      <c r="C742" t="s">
        <v>82</v>
      </c>
    </row>
    <row r="743" spans="2:3" ht="15" customHeight="1">
      <c r="B743" s="82">
        <v>40014</v>
      </c>
      <c r="C743" t="s">
        <v>86</v>
      </c>
    </row>
    <row r="744" spans="2:3" ht="15" customHeight="1">
      <c r="B744" s="82">
        <v>40077</v>
      </c>
      <c r="C744" t="s">
        <v>80</v>
      </c>
    </row>
    <row r="745" spans="2:3" ht="15" customHeight="1">
      <c r="B745" s="82">
        <v>40078</v>
      </c>
      <c r="C745" t="s">
        <v>82</v>
      </c>
    </row>
    <row r="746" spans="2:3" ht="15" customHeight="1">
      <c r="B746" s="82">
        <v>40079</v>
      </c>
      <c r="C746" t="s">
        <v>22</v>
      </c>
    </row>
    <row r="747" spans="2:3" ht="15" customHeight="1">
      <c r="B747" s="82">
        <v>40098</v>
      </c>
      <c r="C747" t="s">
        <v>81</v>
      </c>
    </row>
    <row r="748" spans="2:3" ht="15" customHeight="1">
      <c r="B748" s="82">
        <v>40120</v>
      </c>
      <c r="C748" t="s">
        <v>23</v>
      </c>
    </row>
    <row r="749" spans="2:3" ht="15" customHeight="1">
      <c r="B749" s="82">
        <v>40140</v>
      </c>
      <c r="C749" t="s">
        <v>24</v>
      </c>
    </row>
    <row r="750" spans="2:3" ht="15" customHeight="1">
      <c r="B750" s="82">
        <v>40170</v>
      </c>
      <c r="C750" t="s">
        <v>76</v>
      </c>
    </row>
    <row r="751" spans="2:3" ht="15" customHeight="1">
      <c r="B751" s="82">
        <v>40179</v>
      </c>
      <c r="C751" t="s">
        <v>25</v>
      </c>
    </row>
    <row r="752" spans="2:3" ht="15" customHeight="1">
      <c r="B752" s="82">
        <v>40189</v>
      </c>
      <c r="C752" t="s">
        <v>75</v>
      </c>
    </row>
    <row r="753" spans="2:3" ht="15" customHeight="1">
      <c r="B753" s="82">
        <v>40220</v>
      </c>
      <c r="C753" t="s">
        <v>26</v>
      </c>
    </row>
    <row r="754" spans="2:3" ht="15" customHeight="1">
      <c r="B754" s="82">
        <v>40258</v>
      </c>
      <c r="C754" t="s">
        <v>27</v>
      </c>
    </row>
    <row r="755" spans="2:3" ht="15" customHeight="1">
      <c r="B755" s="82">
        <v>40259</v>
      </c>
      <c r="C755" t="s">
        <v>82</v>
      </c>
    </row>
    <row r="756" spans="2:3" ht="15" customHeight="1">
      <c r="B756" s="82">
        <v>40297</v>
      </c>
      <c r="C756" t="s">
        <v>87</v>
      </c>
    </row>
    <row r="757" spans="2:3" ht="15" customHeight="1">
      <c r="B757" s="82">
        <v>40301</v>
      </c>
      <c r="C757" t="s">
        <v>77</v>
      </c>
    </row>
    <row r="758" spans="2:3" ht="15" customHeight="1">
      <c r="B758" s="82">
        <v>40302</v>
      </c>
      <c r="C758" t="s">
        <v>84</v>
      </c>
    </row>
    <row r="759" spans="2:3" ht="15" customHeight="1">
      <c r="B759" s="82">
        <v>40303</v>
      </c>
      <c r="C759" t="s">
        <v>78</v>
      </c>
    </row>
    <row r="760" spans="2:3" ht="15" customHeight="1">
      <c r="B760" s="82">
        <v>40378</v>
      </c>
      <c r="C760" t="s">
        <v>86</v>
      </c>
    </row>
    <row r="761" spans="2:3" ht="15" customHeight="1">
      <c r="B761" s="82">
        <v>40441</v>
      </c>
      <c r="C761" t="s">
        <v>80</v>
      </c>
    </row>
    <row r="762" spans="2:3" ht="15" customHeight="1">
      <c r="B762" s="82">
        <v>40444</v>
      </c>
      <c r="C762" t="s">
        <v>22</v>
      </c>
    </row>
    <row r="763" spans="2:3" ht="15" customHeight="1">
      <c r="B763" s="82">
        <v>40462</v>
      </c>
      <c r="C763" t="s">
        <v>81</v>
      </c>
    </row>
    <row r="764" spans="2:3" ht="15" customHeight="1">
      <c r="B764" s="82">
        <v>40485</v>
      </c>
      <c r="C764" t="s">
        <v>23</v>
      </c>
    </row>
    <row r="765" spans="2:3" ht="15" customHeight="1">
      <c r="B765" s="82">
        <v>40505</v>
      </c>
      <c r="C765" t="s">
        <v>24</v>
      </c>
    </row>
    <row r="766" spans="2:3" ht="15" customHeight="1">
      <c r="B766" s="82">
        <v>40535</v>
      </c>
      <c r="C766" t="s">
        <v>76</v>
      </c>
    </row>
    <row r="767" spans="2:3" ht="15" customHeight="1">
      <c r="B767" s="82">
        <v>40544</v>
      </c>
      <c r="C767" t="s">
        <v>25</v>
      </c>
    </row>
    <row r="768" spans="2:3" ht="15" customHeight="1">
      <c r="B768" s="82">
        <v>40553</v>
      </c>
      <c r="C768" t="s">
        <v>75</v>
      </c>
    </row>
    <row r="769" spans="2:3" ht="15" customHeight="1">
      <c r="B769" s="82">
        <v>40585</v>
      </c>
      <c r="C769" t="s">
        <v>26</v>
      </c>
    </row>
    <row r="770" spans="2:3" ht="15" customHeight="1">
      <c r="B770" s="82">
        <v>40623</v>
      </c>
      <c r="C770" t="s">
        <v>27</v>
      </c>
    </row>
    <row r="771" spans="2:3" ht="15" customHeight="1">
      <c r="B771" s="82">
        <v>40662</v>
      </c>
      <c r="C771" t="s">
        <v>87</v>
      </c>
    </row>
    <row r="772" spans="2:3" ht="15" customHeight="1">
      <c r="B772" s="82">
        <v>40666</v>
      </c>
      <c r="C772" t="s">
        <v>77</v>
      </c>
    </row>
    <row r="773" spans="2:3" ht="15" customHeight="1">
      <c r="B773" s="82">
        <v>40667</v>
      </c>
      <c r="C773" t="s">
        <v>84</v>
      </c>
    </row>
    <row r="774" spans="2:3" ht="15" customHeight="1">
      <c r="B774" s="82">
        <v>40668</v>
      </c>
      <c r="C774" t="s">
        <v>78</v>
      </c>
    </row>
    <row r="775" spans="2:3" ht="15" customHeight="1">
      <c r="B775" s="82">
        <v>40742</v>
      </c>
      <c r="C775" t="s">
        <v>86</v>
      </c>
    </row>
    <row r="776" spans="2:3" ht="15" customHeight="1">
      <c r="B776" s="82">
        <v>40805</v>
      </c>
      <c r="C776" t="s">
        <v>80</v>
      </c>
    </row>
    <row r="777" spans="2:3" ht="15" customHeight="1">
      <c r="B777" s="82">
        <v>40809</v>
      </c>
      <c r="C777" t="s">
        <v>22</v>
      </c>
    </row>
    <row r="778" spans="2:3" ht="15" customHeight="1">
      <c r="B778" s="82">
        <v>40826</v>
      </c>
      <c r="C778" t="s">
        <v>81</v>
      </c>
    </row>
    <row r="779" spans="2:3" ht="15" customHeight="1">
      <c r="B779" s="82">
        <v>40850</v>
      </c>
      <c r="C779" t="s">
        <v>23</v>
      </c>
    </row>
    <row r="780" spans="2:3" ht="15" customHeight="1">
      <c r="B780" s="82">
        <v>40870</v>
      </c>
      <c r="C780" t="s">
        <v>24</v>
      </c>
    </row>
    <row r="781" spans="2:3" ht="15" customHeight="1">
      <c r="B781" s="82">
        <v>40900</v>
      </c>
      <c r="C781" t="s">
        <v>76</v>
      </c>
    </row>
    <row r="782" spans="2:3" ht="15" customHeight="1">
      <c r="B782" s="82">
        <v>40909</v>
      </c>
      <c r="C782" t="s">
        <v>25</v>
      </c>
    </row>
    <row r="783" spans="2:3" ht="15" customHeight="1">
      <c r="B783" s="82">
        <v>40910</v>
      </c>
      <c r="C783" t="s">
        <v>82</v>
      </c>
    </row>
    <row r="784" spans="2:3" ht="15" customHeight="1">
      <c r="B784" s="82">
        <v>40917</v>
      </c>
      <c r="C784" t="s">
        <v>75</v>
      </c>
    </row>
    <row r="785" spans="2:3" ht="15" customHeight="1">
      <c r="B785" s="82">
        <v>40950</v>
      </c>
      <c r="C785" t="s">
        <v>26</v>
      </c>
    </row>
    <row r="786" spans="2:3" ht="15" customHeight="1">
      <c r="B786" s="82">
        <v>40988</v>
      </c>
      <c r="C786" t="s">
        <v>27</v>
      </c>
    </row>
    <row r="787" spans="2:3" ht="15" customHeight="1">
      <c r="B787" s="82">
        <v>41028</v>
      </c>
      <c r="C787" t="s">
        <v>87</v>
      </c>
    </row>
    <row r="788" spans="2:3" ht="15" customHeight="1">
      <c r="B788" s="82">
        <v>41029</v>
      </c>
      <c r="C788" t="s">
        <v>82</v>
      </c>
    </row>
    <row r="789" spans="2:3" ht="15" customHeight="1">
      <c r="B789" s="82">
        <v>41032</v>
      </c>
      <c r="C789" t="s">
        <v>77</v>
      </c>
    </row>
    <row r="790" spans="2:3" ht="15" customHeight="1">
      <c r="B790" s="82">
        <v>41033</v>
      </c>
      <c r="C790" t="s">
        <v>84</v>
      </c>
    </row>
    <row r="791" spans="2:3" ht="15" customHeight="1">
      <c r="B791" s="82">
        <v>41034</v>
      </c>
      <c r="C791" t="s">
        <v>78</v>
      </c>
    </row>
    <row r="792" spans="2:3" ht="15" customHeight="1">
      <c r="B792" s="82">
        <v>41106</v>
      </c>
      <c r="C792" t="s">
        <v>86</v>
      </c>
    </row>
    <row r="793" spans="2:3" ht="15" customHeight="1">
      <c r="B793" s="82">
        <v>41169</v>
      </c>
      <c r="C793" t="s">
        <v>80</v>
      </c>
    </row>
    <row r="794" spans="2:3" ht="15" customHeight="1">
      <c r="B794" s="82">
        <v>41174</v>
      </c>
      <c r="C794" t="s">
        <v>22</v>
      </c>
    </row>
    <row r="795" spans="2:3" ht="15" customHeight="1">
      <c r="B795" s="82">
        <v>41190</v>
      </c>
      <c r="C795" t="s">
        <v>81</v>
      </c>
    </row>
    <row r="796" spans="2:3" ht="15" customHeight="1">
      <c r="B796" s="82">
        <v>41216</v>
      </c>
      <c r="C796" t="s">
        <v>23</v>
      </c>
    </row>
    <row r="797" spans="2:3" ht="15" customHeight="1">
      <c r="B797" s="82">
        <v>41236</v>
      </c>
      <c r="C797" t="s">
        <v>24</v>
      </c>
    </row>
    <row r="798" spans="2:3" ht="15" customHeight="1">
      <c r="B798" s="82">
        <v>41266</v>
      </c>
      <c r="C798" t="s">
        <v>76</v>
      </c>
    </row>
    <row r="799" spans="2:3" ht="15" customHeight="1">
      <c r="B799" s="82">
        <v>41267</v>
      </c>
      <c r="C799" t="s">
        <v>82</v>
      </c>
    </row>
    <row r="800" spans="2:3" ht="15" customHeight="1">
      <c r="B800" s="82">
        <v>41275</v>
      </c>
      <c r="C800" t="s">
        <v>25</v>
      </c>
    </row>
    <row r="801" spans="2:3" ht="15" customHeight="1">
      <c r="B801" s="82">
        <v>41288</v>
      </c>
      <c r="C801" t="s">
        <v>75</v>
      </c>
    </row>
    <row r="802" spans="2:3" ht="15" customHeight="1">
      <c r="B802" s="82">
        <v>41316</v>
      </c>
      <c r="C802" t="s">
        <v>26</v>
      </c>
    </row>
    <row r="803" spans="2:3" ht="15" customHeight="1">
      <c r="B803" s="82">
        <v>41353</v>
      </c>
      <c r="C803" t="s">
        <v>27</v>
      </c>
    </row>
    <row r="804" spans="2:3" ht="15" customHeight="1">
      <c r="B804" s="82">
        <v>41393</v>
      </c>
      <c r="C804" t="s">
        <v>87</v>
      </c>
    </row>
    <row r="805" spans="2:3" ht="15" customHeight="1">
      <c r="B805" s="82">
        <v>41397</v>
      </c>
      <c r="C805" t="s">
        <v>77</v>
      </c>
    </row>
    <row r="806" spans="2:3" ht="15" customHeight="1">
      <c r="B806" s="82">
        <v>41398</v>
      </c>
      <c r="C806" t="s">
        <v>84</v>
      </c>
    </row>
    <row r="807" spans="2:3" ht="15" customHeight="1">
      <c r="B807" s="82">
        <v>41399</v>
      </c>
      <c r="C807" t="s">
        <v>78</v>
      </c>
    </row>
    <row r="808" spans="2:3" ht="15" customHeight="1">
      <c r="B808" s="82">
        <v>41400</v>
      </c>
      <c r="C808" t="s">
        <v>82</v>
      </c>
    </row>
    <row r="809" spans="2:3" ht="15" customHeight="1">
      <c r="B809" s="82">
        <v>41470</v>
      </c>
      <c r="C809" t="s">
        <v>86</v>
      </c>
    </row>
    <row r="810" spans="2:3" ht="15" customHeight="1">
      <c r="B810" s="82">
        <v>41533</v>
      </c>
      <c r="C810" t="s">
        <v>80</v>
      </c>
    </row>
    <row r="811" spans="2:3" ht="15" customHeight="1">
      <c r="B811" s="82">
        <v>41540</v>
      </c>
      <c r="C811" t="s">
        <v>22</v>
      </c>
    </row>
    <row r="812" spans="2:3" ht="15" customHeight="1">
      <c r="B812" s="82">
        <v>41561</v>
      </c>
      <c r="C812" t="s">
        <v>81</v>
      </c>
    </row>
    <row r="813" spans="2:3" ht="15" customHeight="1">
      <c r="B813" s="82">
        <v>41581</v>
      </c>
      <c r="C813" t="s">
        <v>23</v>
      </c>
    </row>
    <row r="814" spans="2:3" ht="15" customHeight="1">
      <c r="B814" s="82">
        <v>41582</v>
      </c>
      <c r="C814" t="s">
        <v>82</v>
      </c>
    </row>
    <row r="815" spans="2:3" ht="15" customHeight="1">
      <c r="B815" s="82">
        <v>41601</v>
      </c>
      <c r="C815" t="s">
        <v>24</v>
      </c>
    </row>
    <row r="816" spans="2:3" ht="15" customHeight="1">
      <c r="B816" s="82">
        <v>41631</v>
      </c>
      <c r="C816" t="s">
        <v>76</v>
      </c>
    </row>
    <row r="817" spans="2:3" ht="15" customHeight="1">
      <c r="B817" s="82">
        <v>41640</v>
      </c>
      <c r="C817" t="s">
        <v>25</v>
      </c>
    </row>
    <row r="818" spans="2:3" ht="15" customHeight="1">
      <c r="B818" s="82">
        <v>41652</v>
      </c>
      <c r="C818" t="s">
        <v>75</v>
      </c>
    </row>
    <row r="819" spans="2:3" ht="15" customHeight="1">
      <c r="B819" s="82">
        <v>41681</v>
      </c>
      <c r="C819" t="s">
        <v>26</v>
      </c>
    </row>
    <row r="820" spans="2:3" ht="15" customHeight="1">
      <c r="B820" s="82">
        <v>41719</v>
      </c>
      <c r="C820" t="s">
        <v>27</v>
      </c>
    </row>
    <row r="821" spans="2:3" ht="15" customHeight="1">
      <c r="B821" s="82">
        <v>41758</v>
      </c>
      <c r="C821" t="s">
        <v>87</v>
      </c>
    </row>
    <row r="822" spans="2:3" ht="15" customHeight="1">
      <c r="B822" s="82">
        <v>41762</v>
      </c>
      <c r="C822" t="s">
        <v>77</v>
      </c>
    </row>
    <row r="823" spans="2:3" ht="15" customHeight="1">
      <c r="B823" s="82">
        <v>41763</v>
      </c>
      <c r="C823" t="s">
        <v>84</v>
      </c>
    </row>
    <row r="824" spans="2:3" ht="15" customHeight="1">
      <c r="B824" s="82">
        <v>41764</v>
      </c>
      <c r="C824" t="s">
        <v>78</v>
      </c>
    </row>
    <row r="825" spans="2:3" ht="15" customHeight="1">
      <c r="B825" s="82">
        <v>41765</v>
      </c>
      <c r="C825" t="s">
        <v>82</v>
      </c>
    </row>
    <row r="826" spans="2:3" ht="15" customHeight="1">
      <c r="B826" s="82">
        <v>41841</v>
      </c>
      <c r="C826" t="s">
        <v>86</v>
      </c>
    </row>
    <row r="827" spans="2:3" ht="15" customHeight="1">
      <c r="B827" s="82">
        <v>41897</v>
      </c>
      <c r="C827" t="s">
        <v>80</v>
      </c>
    </row>
    <row r="828" spans="2:3" ht="15" customHeight="1">
      <c r="B828" s="82">
        <v>41905</v>
      </c>
      <c r="C828" t="s">
        <v>22</v>
      </c>
    </row>
    <row r="829" spans="2:3" ht="15" customHeight="1">
      <c r="B829" s="82">
        <v>41925</v>
      </c>
      <c r="C829" t="s">
        <v>81</v>
      </c>
    </row>
    <row r="830" spans="2:3" ht="15" customHeight="1">
      <c r="B830" s="82">
        <v>41946</v>
      </c>
      <c r="C830" t="s">
        <v>23</v>
      </c>
    </row>
    <row r="831" spans="2:3" ht="15" customHeight="1">
      <c r="B831" s="82">
        <v>41966</v>
      </c>
      <c r="C831" t="s">
        <v>24</v>
      </c>
    </row>
    <row r="832" spans="2:3" ht="15" customHeight="1">
      <c r="B832" s="82">
        <v>41967</v>
      </c>
      <c r="C832" t="s">
        <v>82</v>
      </c>
    </row>
    <row r="833" spans="2:3" ht="15" customHeight="1">
      <c r="B833" s="82">
        <v>41996</v>
      </c>
      <c r="C833" t="s">
        <v>76</v>
      </c>
    </row>
    <row r="834" spans="2:3" ht="15" customHeight="1">
      <c r="B834" s="82">
        <v>42005</v>
      </c>
      <c r="C834" t="s">
        <v>25</v>
      </c>
    </row>
    <row r="835" spans="2:3" ht="15" customHeight="1">
      <c r="B835" s="82">
        <v>42016</v>
      </c>
      <c r="C835" t="s">
        <v>75</v>
      </c>
    </row>
    <row r="836" spans="2:3" ht="15" customHeight="1">
      <c r="B836" s="82">
        <v>42046</v>
      </c>
      <c r="C836" t="s">
        <v>26</v>
      </c>
    </row>
    <row r="837" spans="2:3" ht="15" customHeight="1">
      <c r="B837" s="82">
        <v>42084</v>
      </c>
      <c r="C837" t="s">
        <v>27</v>
      </c>
    </row>
    <row r="838" spans="2:3" ht="15" customHeight="1">
      <c r="B838" s="82">
        <v>42123</v>
      </c>
      <c r="C838" t="s">
        <v>87</v>
      </c>
    </row>
    <row r="839" spans="2:3" ht="15" customHeight="1">
      <c r="B839" s="82">
        <v>42127</v>
      </c>
      <c r="C839" t="s">
        <v>77</v>
      </c>
    </row>
    <row r="840" spans="2:3" ht="15" customHeight="1">
      <c r="B840" s="82">
        <v>42128</v>
      </c>
      <c r="C840" t="s">
        <v>84</v>
      </c>
    </row>
    <row r="841" spans="2:3" ht="15" customHeight="1">
      <c r="B841" s="82">
        <v>42129</v>
      </c>
      <c r="C841" t="s">
        <v>78</v>
      </c>
    </row>
    <row r="842" spans="2:3" ht="15" customHeight="1">
      <c r="B842" s="82">
        <v>42130</v>
      </c>
      <c r="C842" t="s">
        <v>82</v>
      </c>
    </row>
    <row r="843" spans="2:3" ht="15" customHeight="1">
      <c r="B843" s="82">
        <v>42205</v>
      </c>
      <c r="C843" t="s">
        <v>86</v>
      </c>
    </row>
    <row r="844" spans="2:3" ht="15" customHeight="1">
      <c r="B844" s="82">
        <v>42268</v>
      </c>
      <c r="C844" t="s">
        <v>80</v>
      </c>
    </row>
    <row r="845" spans="2:3" ht="15" customHeight="1">
      <c r="B845" s="82">
        <v>42269</v>
      </c>
      <c r="C845" t="s">
        <v>82</v>
      </c>
    </row>
    <row r="846" spans="2:3" ht="15" customHeight="1">
      <c r="B846" s="82">
        <v>42270</v>
      </c>
      <c r="C846" t="s">
        <v>22</v>
      </c>
    </row>
    <row r="847" spans="2:3" ht="15" customHeight="1">
      <c r="B847" s="82">
        <v>42289</v>
      </c>
      <c r="C847" t="s">
        <v>81</v>
      </c>
    </row>
    <row r="848" spans="2:3" ht="15" customHeight="1">
      <c r="B848" s="82">
        <v>42311</v>
      </c>
      <c r="C848" t="s">
        <v>23</v>
      </c>
    </row>
    <row r="849" spans="2:3" ht="15" customHeight="1">
      <c r="B849" s="82">
        <v>42331</v>
      </c>
      <c r="C849" t="s">
        <v>24</v>
      </c>
    </row>
    <row r="850" spans="2:3" ht="15" customHeight="1">
      <c r="B850" s="82">
        <v>42361</v>
      </c>
      <c r="C850" t="s">
        <v>76</v>
      </c>
    </row>
    <row r="851" spans="2:3" ht="15" customHeight="1">
      <c r="B851" s="82">
        <v>42370</v>
      </c>
      <c r="C851" t="s">
        <v>25</v>
      </c>
    </row>
    <row r="852" spans="2:3" ht="15" customHeight="1">
      <c r="B852" s="82">
        <v>42380</v>
      </c>
      <c r="C852" t="s">
        <v>75</v>
      </c>
    </row>
    <row r="853" spans="2:3" ht="15" customHeight="1">
      <c r="B853" s="82">
        <v>42411</v>
      </c>
      <c r="C853" t="s">
        <v>26</v>
      </c>
    </row>
    <row r="854" spans="2:3" ht="15" customHeight="1">
      <c r="B854" s="82">
        <v>42449</v>
      </c>
      <c r="C854" t="s">
        <v>27</v>
      </c>
    </row>
    <row r="855" spans="2:3" ht="15" customHeight="1">
      <c r="B855" s="82">
        <v>42450</v>
      </c>
      <c r="C855" t="s">
        <v>82</v>
      </c>
    </row>
    <row r="856" spans="2:3" ht="15" customHeight="1">
      <c r="B856" s="82">
        <v>42489</v>
      </c>
      <c r="C856" t="s">
        <v>87</v>
      </c>
    </row>
    <row r="857" spans="2:3" ht="15" customHeight="1">
      <c r="B857" s="82">
        <v>42493</v>
      </c>
      <c r="C857" t="s">
        <v>77</v>
      </c>
    </row>
    <row r="858" spans="2:3" ht="15" customHeight="1">
      <c r="B858" s="82">
        <v>42494</v>
      </c>
      <c r="C858" t="s">
        <v>84</v>
      </c>
    </row>
    <row r="859" spans="2:3" ht="15" customHeight="1">
      <c r="B859" s="82">
        <v>42495</v>
      </c>
      <c r="C859" t="s">
        <v>78</v>
      </c>
    </row>
    <row r="860" spans="2:3" ht="15" customHeight="1">
      <c r="B860" s="82">
        <v>42569</v>
      </c>
      <c r="C860" t="s">
        <v>86</v>
      </c>
    </row>
    <row r="861" spans="2:3" ht="15" customHeight="1">
      <c r="B861" s="82">
        <v>42593</v>
      </c>
      <c r="C861" t="s">
        <v>21</v>
      </c>
    </row>
    <row r="862" spans="2:3" ht="15" customHeight="1">
      <c r="B862" s="82">
        <v>42632</v>
      </c>
      <c r="C862" t="s">
        <v>80</v>
      </c>
    </row>
    <row r="863" spans="2:3" ht="15" customHeight="1">
      <c r="B863" s="82">
        <v>42635</v>
      </c>
      <c r="C863" t="s">
        <v>22</v>
      </c>
    </row>
    <row r="864" spans="2:3" ht="15" customHeight="1">
      <c r="B864" s="82">
        <v>42653</v>
      </c>
      <c r="C864" t="s">
        <v>81</v>
      </c>
    </row>
    <row r="865" spans="2:3" ht="15" customHeight="1">
      <c r="B865" s="82">
        <v>42677</v>
      </c>
      <c r="C865" t="s">
        <v>23</v>
      </c>
    </row>
    <row r="866" spans="2:3" ht="15" customHeight="1">
      <c r="B866" s="82">
        <v>42697</v>
      </c>
      <c r="C866" t="s">
        <v>24</v>
      </c>
    </row>
    <row r="867" spans="2:3" ht="15" customHeight="1">
      <c r="B867" s="82">
        <v>42727</v>
      </c>
      <c r="C867" t="s">
        <v>76</v>
      </c>
    </row>
    <row r="868" spans="2:3" ht="15" customHeight="1">
      <c r="B868" s="82">
        <v>42736</v>
      </c>
      <c r="C868" t="s">
        <v>25</v>
      </c>
    </row>
    <row r="869" spans="2:3" ht="15" customHeight="1">
      <c r="B869" s="82">
        <v>42737</v>
      </c>
      <c r="C869" t="s">
        <v>82</v>
      </c>
    </row>
    <row r="870" spans="2:3" ht="15" customHeight="1">
      <c r="B870" s="82">
        <v>42744</v>
      </c>
      <c r="C870" t="s">
        <v>75</v>
      </c>
    </row>
    <row r="871" spans="2:3" ht="15" customHeight="1">
      <c r="B871" s="82">
        <v>42777</v>
      </c>
      <c r="C871" t="s">
        <v>26</v>
      </c>
    </row>
    <row r="872" spans="2:3" ht="15" customHeight="1">
      <c r="B872" s="82">
        <v>42814</v>
      </c>
      <c r="C872" t="s">
        <v>27</v>
      </c>
    </row>
    <row r="873" spans="2:3" ht="15" customHeight="1">
      <c r="B873" s="82">
        <v>42854</v>
      </c>
      <c r="C873" t="s">
        <v>87</v>
      </c>
    </row>
    <row r="874" spans="2:3" ht="15" customHeight="1">
      <c r="B874" s="82">
        <v>42858</v>
      </c>
      <c r="C874" t="s">
        <v>77</v>
      </c>
    </row>
    <row r="875" spans="2:3" ht="15" customHeight="1">
      <c r="B875" s="82">
        <v>42859</v>
      </c>
      <c r="C875" t="s">
        <v>84</v>
      </c>
    </row>
    <row r="876" spans="2:3" ht="15" customHeight="1">
      <c r="B876" s="82">
        <v>42860</v>
      </c>
      <c r="C876" t="s">
        <v>78</v>
      </c>
    </row>
    <row r="877" spans="2:3" ht="15" customHeight="1">
      <c r="B877" s="82">
        <v>42933</v>
      </c>
      <c r="C877" t="s">
        <v>86</v>
      </c>
    </row>
    <row r="878" spans="2:3" ht="15" customHeight="1">
      <c r="B878" s="82">
        <v>42958</v>
      </c>
      <c r="C878" t="s">
        <v>21</v>
      </c>
    </row>
    <row r="879" spans="2:3" ht="15" customHeight="1">
      <c r="B879" s="82">
        <v>42996</v>
      </c>
      <c r="C879" t="s">
        <v>80</v>
      </c>
    </row>
    <row r="880" spans="2:3" ht="15" customHeight="1">
      <c r="B880" s="82">
        <v>43001</v>
      </c>
      <c r="C880" t="s">
        <v>22</v>
      </c>
    </row>
    <row r="881" spans="2:3" ht="15" customHeight="1">
      <c r="B881" s="82">
        <v>43017</v>
      </c>
      <c r="C881" t="s">
        <v>81</v>
      </c>
    </row>
    <row r="882" spans="2:3" ht="15" customHeight="1">
      <c r="B882" s="82">
        <v>43042</v>
      </c>
      <c r="C882" t="s">
        <v>23</v>
      </c>
    </row>
    <row r="883" spans="2:3" ht="15" customHeight="1">
      <c r="B883" s="82">
        <v>43062</v>
      </c>
      <c r="C883" t="s">
        <v>24</v>
      </c>
    </row>
    <row r="884" spans="2:3" ht="15" customHeight="1">
      <c r="B884" s="82">
        <v>43092</v>
      </c>
      <c r="C884" t="s">
        <v>76</v>
      </c>
    </row>
    <row r="885" spans="2:3" ht="15" customHeight="1">
      <c r="B885" s="82">
        <v>43101</v>
      </c>
      <c r="C885" t="s">
        <v>25</v>
      </c>
    </row>
    <row r="886" spans="2:3" ht="15" customHeight="1">
      <c r="B886" s="82">
        <v>43108</v>
      </c>
      <c r="C886" t="s">
        <v>75</v>
      </c>
    </row>
    <row r="887" spans="2:3" ht="15" customHeight="1">
      <c r="B887" s="82">
        <v>43142</v>
      </c>
      <c r="C887" t="s">
        <v>26</v>
      </c>
    </row>
    <row r="888" spans="2:3" ht="15" customHeight="1">
      <c r="B888" s="82">
        <v>43143</v>
      </c>
      <c r="C888" t="s">
        <v>82</v>
      </c>
    </row>
    <row r="889" spans="2:3" ht="15" customHeight="1">
      <c r="B889" s="82">
        <v>43180</v>
      </c>
      <c r="C889" t="s">
        <v>27</v>
      </c>
    </row>
    <row r="890" spans="2:3" ht="15" customHeight="1">
      <c r="B890" s="82">
        <v>43219</v>
      </c>
      <c r="C890" t="s">
        <v>87</v>
      </c>
    </row>
    <row r="891" spans="2:3" ht="15" customHeight="1">
      <c r="B891" s="82">
        <v>43220</v>
      </c>
      <c r="C891" t="s">
        <v>82</v>
      </c>
    </row>
    <row r="892" spans="2:3" ht="15" customHeight="1">
      <c r="B892" s="82">
        <v>43223</v>
      </c>
      <c r="C892" t="s">
        <v>77</v>
      </c>
    </row>
    <row r="893" spans="2:3" ht="15" customHeight="1">
      <c r="B893" s="82">
        <v>43224</v>
      </c>
      <c r="C893" t="s">
        <v>84</v>
      </c>
    </row>
    <row r="894" spans="2:3" ht="15" customHeight="1">
      <c r="B894" s="82">
        <v>43225</v>
      </c>
      <c r="C894" t="s">
        <v>78</v>
      </c>
    </row>
    <row r="895" spans="2:3" ht="15" customHeight="1">
      <c r="B895" s="82">
        <v>43297</v>
      </c>
      <c r="C895" t="s">
        <v>86</v>
      </c>
    </row>
    <row r="896" spans="2:3" ht="15" customHeight="1">
      <c r="B896" s="82">
        <v>43323</v>
      </c>
      <c r="C896" t="s">
        <v>21</v>
      </c>
    </row>
    <row r="897" spans="2:3" ht="15" customHeight="1">
      <c r="B897" s="82">
        <v>43360</v>
      </c>
      <c r="C897" t="s">
        <v>80</v>
      </c>
    </row>
    <row r="898" spans="2:3" ht="15" customHeight="1">
      <c r="B898" s="82">
        <v>43366</v>
      </c>
      <c r="C898" t="s">
        <v>22</v>
      </c>
    </row>
    <row r="899" spans="2:3" ht="15" customHeight="1">
      <c r="B899" s="82">
        <v>43367</v>
      </c>
      <c r="C899" t="s">
        <v>82</v>
      </c>
    </row>
    <row r="900" spans="2:3" ht="15" customHeight="1">
      <c r="B900" s="82">
        <v>43381</v>
      </c>
      <c r="C900" t="s">
        <v>81</v>
      </c>
    </row>
    <row r="901" spans="2:3" ht="15" customHeight="1">
      <c r="B901" s="82">
        <v>43407</v>
      </c>
      <c r="C901" t="s">
        <v>23</v>
      </c>
    </row>
    <row r="902" spans="2:3" ht="15" customHeight="1">
      <c r="B902" s="82">
        <v>43427</v>
      </c>
      <c r="C902" t="s">
        <v>24</v>
      </c>
    </row>
    <row r="903" spans="2:3" ht="15" customHeight="1">
      <c r="B903" s="82">
        <v>43457</v>
      </c>
      <c r="C903" t="s">
        <v>76</v>
      </c>
    </row>
    <row r="904" spans="2:3" ht="15" customHeight="1">
      <c r="B904" s="82">
        <v>43458</v>
      </c>
      <c r="C904" t="s">
        <v>82</v>
      </c>
    </row>
    <row r="905" spans="2:3" ht="15" customHeight="1">
      <c r="B905" s="82">
        <v>43466</v>
      </c>
      <c r="C905" t="s">
        <v>25</v>
      </c>
    </row>
    <row r="906" spans="2:3" ht="15" customHeight="1">
      <c r="B906" s="82">
        <v>43479</v>
      </c>
      <c r="C906" t="s">
        <v>75</v>
      </c>
    </row>
    <row r="907" spans="2:3" ht="15" customHeight="1">
      <c r="B907" s="82">
        <v>43507</v>
      </c>
      <c r="C907" t="s">
        <v>26</v>
      </c>
    </row>
    <row r="908" spans="2:3" ht="15" customHeight="1">
      <c r="B908" s="82">
        <v>43545</v>
      </c>
      <c r="C908" t="s">
        <v>27</v>
      </c>
    </row>
    <row r="909" spans="2:3" ht="15" customHeight="1">
      <c r="B909" s="82">
        <v>43584</v>
      </c>
      <c r="C909" t="s">
        <v>87</v>
      </c>
    </row>
    <row r="910" spans="2:3" ht="15" customHeight="1">
      <c r="B910" s="82">
        <v>43585</v>
      </c>
      <c r="C910" t="s">
        <v>82</v>
      </c>
    </row>
    <row r="911" spans="2:3" ht="15" customHeight="1">
      <c r="B911" s="82">
        <v>43586</v>
      </c>
      <c r="C911" t="s">
        <v>88</v>
      </c>
    </row>
    <row r="912" spans="2:3" ht="15" customHeight="1">
      <c r="B912" s="82">
        <v>43587</v>
      </c>
      <c r="C912" t="s">
        <v>82</v>
      </c>
    </row>
    <row r="913" spans="2:3" ht="15" customHeight="1">
      <c r="B913" s="82">
        <v>43588</v>
      </c>
      <c r="C913" t="s">
        <v>77</v>
      </c>
    </row>
    <row r="914" spans="2:3" ht="15" customHeight="1">
      <c r="B914" s="82">
        <v>43589</v>
      </c>
      <c r="C914" t="s">
        <v>84</v>
      </c>
    </row>
    <row r="915" spans="2:3" ht="15" customHeight="1">
      <c r="B915" s="82">
        <v>43590</v>
      </c>
      <c r="C915" t="s">
        <v>78</v>
      </c>
    </row>
    <row r="916" spans="2:3" ht="15" customHeight="1">
      <c r="B916" s="82">
        <v>43591</v>
      </c>
      <c r="C916" t="s">
        <v>82</v>
      </c>
    </row>
    <row r="917" spans="2:3" ht="15" customHeight="1">
      <c r="B917" s="82">
        <v>43661</v>
      </c>
      <c r="C917" t="s">
        <v>86</v>
      </c>
    </row>
    <row r="918" spans="2:3" ht="15" customHeight="1">
      <c r="B918" s="82">
        <v>43688</v>
      </c>
      <c r="C918" t="s">
        <v>21</v>
      </c>
    </row>
    <row r="919" spans="2:3" ht="15" customHeight="1">
      <c r="B919" s="82">
        <v>43689</v>
      </c>
      <c r="C919" t="s">
        <v>82</v>
      </c>
    </row>
    <row r="920" spans="2:3" ht="15" customHeight="1">
      <c r="B920" s="82">
        <v>43724</v>
      </c>
      <c r="C920" t="s">
        <v>80</v>
      </c>
    </row>
    <row r="921" spans="2:3" ht="15" customHeight="1">
      <c r="B921" s="82">
        <v>43731</v>
      </c>
      <c r="C921" t="s">
        <v>22</v>
      </c>
    </row>
    <row r="922" spans="2:3" ht="15" customHeight="1">
      <c r="B922" s="82">
        <v>43752</v>
      </c>
      <c r="C922" t="s">
        <v>89</v>
      </c>
    </row>
    <row r="923" spans="2:3" ht="15" customHeight="1">
      <c r="B923" s="82">
        <v>43760</v>
      </c>
      <c r="C923" t="s">
        <v>88</v>
      </c>
    </row>
    <row r="924" spans="2:3" ht="15" customHeight="1">
      <c r="B924" s="82">
        <v>43772</v>
      </c>
      <c r="C924" t="s">
        <v>23</v>
      </c>
    </row>
    <row r="925" spans="2:3" ht="15" customHeight="1">
      <c r="B925" s="82">
        <v>43773</v>
      </c>
      <c r="C925" t="s">
        <v>82</v>
      </c>
    </row>
    <row r="926" spans="2:3" ht="15" customHeight="1">
      <c r="B926" s="82">
        <v>43792</v>
      </c>
      <c r="C926" t="s">
        <v>24</v>
      </c>
    </row>
    <row r="927" spans="2:3" ht="15" customHeight="1">
      <c r="B927" s="82">
        <v>43831</v>
      </c>
      <c r="C927" t="s">
        <v>25</v>
      </c>
    </row>
    <row r="928" spans="2:3" ht="15" customHeight="1">
      <c r="B928" s="82">
        <v>43843</v>
      </c>
      <c r="C928" t="s">
        <v>75</v>
      </c>
    </row>
    <row r="929" spans="2:3" ht="15" customHeight="1">
      <c r="B929" s="82">
        <v>43872</v>
      </c>
      <c r="C929" t="s">
        <v>26</v>
      </c>
    </row>
    <row r="930" spans="2:3" ht="15" customHeight="1">
      <c r="B930" s="82">
        <v>43884</v>
      </c>
      <c r="C930" t="s">
        <v>76</v>
      </c>
    </row>
    <row r="931" spans="2:3" ht="15" customHeight="1">
      <c r="B931" s="82">
        <v>43885</v>
      </c>
      <c r="C931" t="s">
        <v>82</v>
      </c>
    </row>
    <row r="932" spans="2:3" ht="15" customHeight="1">
      <c r="B932" s="82">
        <v>43910</v>
      </c>
      <c r="C932" t="s">
        <v>27</v>
      </c>
    </row>
    <row r="933" spans="2:3" ht="15" customHeight="1">
      <c r="B933" s="82">
        <v>43950</v>
      </c>
      <c r="C933" t="s">
        <v>87</v>
      </c>
    </row>
    <row r="934" spans="2:3" ht="15" customHeight="1">
      <c r="B934" s="82">
        <v>43954</v>
      </c>
      <c r="C934" t="s">
        <v>77</v>
      </c>
    </row>
    <row r="935" spans="2:3" ht="15" customHeight="1">
      <c r="B935" s="82">
        <v>43955</v>
      </c>
      <c r="C935" t="s">
        <v>84</v>
      </c>
    </row>
    <row r="936" spans="2:3" ht="15" customHeight="1">
      <c r="B936" s="82">
        <v>43956</v>
      </c>
      <c r="C936" t="s">
        <v>78</v>
      </c>
    </row>
    <row r="937" spans="2:3" ht="15" customHeight="1">
      <c r="B937" s="82">
        <v>43957</v>
      </c>
      <c r="C937" t="s">
        <v>82</v>
      </c>
    </row>
    <row r="938" spans="2:3" ht="15" customHeight="1">
      <c r="B938" s="82">
        <v>44035</v>
      </c>
      <c r="C938" t="s">
        <v>86</v>
      </c>
    </row>
    <row r="939" spans="2:3" ht="15" customHeight="1">
      <c r="B939" s="82">
        <v>44036</v>
      </c>
      <c r="C939" t="s">
        <v>20</v>
      </c>
    </row>
    <row r="940" spans="2:3" ht="15" customHeight="1">
      <c r="B940" s="82">
        <v>44053</v>
      </c>
      <c r="C940" t="s">
        <v>21</v>
      </c>
    </row>
    <row r="941" spans="2:3" ht="15" customHeight="1">
      <c r="B941" s="82">
        <v>44095</v>
      </c>
      <c r="C941" t="s">
        <v>80</v>
      </c>
    </row>
    <row r="942" spans="2:3" ht="15" customHeight="1">
      <c r="B942" s="82">
        <v>44096</v>
      </c>
      <c r="C942" t="s">
        <v>22</v>
      </c>
    </row>
    <row r="943" spans="2:3" ht="15" customHeight="1">
      <c r="B943" s="82">
        <v>44138</v>
      </c>
      <c r="C943" t="s">
        <v>23</v>
      </c>
    </row>
    <row r="944" spans="2:3" ht="15" customHeight="1">
      <c r="B944" s="82">
        <v>44158</v>
      </c>
      <c r="C944" t="s">
        <v>24</v>
      </c>
    </row>
    <row r="945" spans="2:3" ht="15" customHeight="1">
      <c r="B945" s="82">
        <v>44197</v>
      </c>
      <c r="C945" t="s">
        <v>25</v>
      </c>
    </row>
    <row r="946" spans="2:3" ht="15" customHeight="1">
      <c r="B946" s="82">
        <v>44207</v>
      </c>
      <c r="C946" t="s">
        <v>75</v>
      </c>
    </row>
    <row r="947" spans="2:3" ht="15" customHeight="1">
      <c r="B947" s="82">
        <v>44238</v>
      </c>
      <c r="C947" t="s">
        <v>26</v>
      </c>
    </row>
    <row r="948" spans="2:3" ht="15" customHeight="1">
      <c r="B948" s="82">
        <v>44250</v>
      </c>
      <c r="C948" t="s">
        <v>76</v>
      </c>
    </row>
    <row r="949" spans="2:3" ht="15" customHeight="1">
      <c r="B949" s="82">
        <v>44275</v>
      </c>
      <c r="C949" t="s">
        <v>27</v>
      </c>
    </row>
    <row r="950" spans="2:3" ht="15" customHeight="1">
      <c r="B950" s="82">
        <v>44315</v>
      </c>
      <c r="C950" t="s">
        <v>87</v>
      </c>
    </row>
    <row r="951" spans="2:3" ht="15" customHeight="1">
      <c r="B951" s="82">
        <v>44319</v>
      </c>
      <c r="C951" t="s">
        <v>77</v>
      </c>
    </row>
    <row r="952" spans="2:3" ht="15" customHeight="1">
      <c r="B952" s="82">
        <v>44320</v>
      </c>
      <c r="C952" t="s">
        <v>84</v>
      </c>
    </row>
    <row r="953" spans="2:3" ht="15" customHeight="1">
      <c r="B953" s="82">
        <v>44321</v>
      </c>
      <c r="C953" t="s">
        <v>78</v>
      </c>
    </row>
    <row r="954" spans="2:3" ht="15" customHeight="1">
      <c r="B954" s="82">
        <v>44399</v>
      </c>
      <c r="C954" t="s">
        <v>86</v>
      </c>
    </row>
    <row r="955" spans="2:3" ht="15" customHeight="1">
      <c r="B955" s="82">
        <v>44400</v>
      </c>
      <c r="C955" t="s">
        <v>20</v>
      </c>
    </row>
    <row r="956" spans="2:3" ht="15" customHeight="1">
      <c r="B956" s="82">
        <v>44416</v>
      </c>
      <c r="C956" t="s">
        <v>21</v>
      </c>
    </row>
    <row r="957" spans="2:3" ht="15" customHeight="1">
      <c r="B957" s="82">
        <v>44417</v>
      </c>
      <c r="C957" t="s">
        <v>82</v>
      </c>
    </row>
    <row r="958" spans="2:3" ht="15" customHeight="1">
      <c r="B958" s="82">
        <v>44459</v>
      </c>
      <c r="C958" t="s">
        <v>80</v>
      </c>
    </row>
    <row r="959" spans="2:3" ht="15" customHeight="1">
      <c r="B959" s="82">
        <v>44462</v>
      </c>
      <c r="C959" t="s">
        <v>22</v>
      </c>
    </row>
    <row r="960" spans="2:3" ht="15" customHeight="1">
      <c r="B960" s="82">
        <v>44503</v>
      </c>
      <c r="C960" t="s">
        <v>23</v>
      </c>
    </row>
    <row r="961" spans="2:3" ht="15" customHeight="1">
      <c r="B961" s="82">
        <v>44523</v>
      </c>
      <c r="C961" t="s">
        <v>24</v>
      </c>
    </row>
    <row r="962" spans="2:3" ht="15" customHeight="1">
      <c r="B962" s="82">
        <v>44562</v>
      </c>
      <c r="C962" t="s">
        <v>25</v>
      </c>
    </row>
    <row r="963" spans="2:3" ht="15" customHeight="1">
      <c r="B963" s="82">
        <v>44571</v>
      </c>
      <c r="C963" t="s">
        <v>75</v>
      </c>
    </row>
    <row r="964" spans="2:3" ht="15" customHeight="1">
      <c r="B964" s="82">
        <v>44603</v>
      </c>
      <c r="C964" t="s">
        <v>26</v>
      </c>
    </row>
    <row r="965" spans="2:3" ht="15" customHeight="1">
      <c r="B965" s="82">
        <v>44615</v>
      </c>
      <c r="C965" t="s">
        <v>76</v>
      </c>
    </row>
    <row r="966" spans="2:3" ht="15" customHeight="1">
      <c r="B966" s="82">
        <v>44641</v>
      </c>
      <c r="C966" t="s">
        <v>27</v>
      </c>
    </row>
    <row r="967" spans="2:3" ht="15" customHeight="1">
      <c r="B967" s="82">
        <v>44680</v>
      </c>
      <c r="C967" t="s">
        <v>87</v>
      </c>
    </row>
    <row r="968" spans="2:3" ht="15" customHeight="1">
      <c r="B968" s="82">
        <v>44684</v>
      </c>
      <c r="C968" t="s">
        <v>77</v>
      </c>
    </row>
    <row r="969" spans="2:3" ht="15" customHeight="1">
      <c r="B969" s="82">
        <v>44685</v>
      </c>
      <c r="C969" t="s">
        <v>84</v>
      </c>
    </row>
    <row r="970" spans="2:3" ht="15" customHeight="1">
      <c r="B970" s="82">
        <v>44686</v>
      </c>
      <c r="C970" t="s">
        <v>78</v>
      </c>
    </row>
    <row r="971" spans="2:3" ht="15" customHeight="1">
      <c r="B971" s="82">
        <v>44760</v>
      </c>
      <c r="C971" t="s">
        <v>86</v>
      </c>
    </row>
    <row r="972" spans="2:3" ht="15" customHeight="1">
      <c r="B972" s="82">
        <v>44784</v>
      </c>
      <c r="C972" t="s">
        <v>21</v>
      </c>
    </row>
    <row r="973" spans="2:3" ht="15" customHeight="1">
      <c r="B973" s="82">
        <v>44823</v>
      </c>
      <c r="C973" t="s">
        <v>80</v>
      </c>
    </row>
    <row r="974" spans="2:3" ht="15" customHeight="1">
      <c r="B974" s="82">
        <v>44827</v>
      </c>
      <c r="C974" t="s">
        <v>22</v>
      </c>
    </row>
    <row r="975" spans="2:3" ht="15" customHeight="1">
      <c r="B975" s="82">
        <v>44844</v>
      </c>
      <c r="C975" t="s">
        <v>20</v>
      </c>
    </row>
    <row r="976" spans="2:3" ht="15" customHeight="1">
      <c r="B976" s="82">
        <v>44868</v>
      </c>
      <c r="C976" t="s">
        <v>23</v>
      </c>
    </row>
    <row r="977" spans="2:3" ht="15" customHeight="1">
      <c r="B977" s="82">
        <v>44888</v>
      </c>
      <c r="C977" t="s">
        <v>24</v>
      </c>
    </row>
    <row r="978" spans="2:3" ht="15" customHeight="1">
      <c r="B978" s="82">
        <v>44927</v>
      </c>
      <c r="C978" t="s">
        <v>25</v>
      </c>
    </row>
    <row r="979" spans="2:3" ht="15" customHeight="1">
      <c r="B979" s="82">
        <v>44928</v>
      </c>
      <c r="C979" t="s">
        <v>82</v>
      </c>
    </row>
    <row r="980" spans="2:3" ht="15" customHeight="1">
      <c r="B980" s="82">
        <v>44935</v>
      </c>
      <c r="C980" t="s">
        <v>75</v>
      </c>
    </row>
    <row r="981" spans="2:3" ht="15" customHeight="1">
      <c r="B981" s="82">
        <v>44968</v>
      </c>
      <c r="C981" t="s">
        <v>26</v>
      </c>
    </row>
    <row r="982" spans="2:3" ht="15" customHeight="1">
      <c r="B982" s="82">
        <v>44980</v>
      </c>
      <c r="C982" t="s">
        <v>76</v>
      </c>
    </row>
    <row r="983" spans="2:3" ht="15" customHeight="1">
      <c r="B983" s="82">
        <v>45006</v>
      </c>
      <c r="C983" t="s">
        <v>27</v>
      </c>
    </row>
    <row r="984" spans="2:3" ht="15" customHeight="1">
      <c r="B984" s="82">
        <v>45045</v>
      </c>
      <c r="C984" t="s">
        <v>87</v>
      </c>
    </row>
    <row r="985" spans="2:3" ht="15" customHeight="1">
      <c r="B985" s="82">
        <v>45049</v>
      </c>
      <c r="C985" t="s">
        <v>77</v>
      </c>
    </row>
    <row r="986" spans="2:3" ht="15" customHeight="1">
      <c r="B986" s="82">
        <v>45050</v>
      </c>
      <c r="C986" t="s">
        <v>84</v>
      </c>
    </row>
    <row r="987" spans="2:3" ht="15" customHeight="1">
      <c r="B987" s="82">
        <v>45051</v>
      </c>
      <c r="C987" t="s">
        <v>78</v>
      </c>
    </row>
    <row r="988" spans="2:3" ht="15" customHeight="1">
      <c r="B988" s="82">
        <v>45124</v>
      </c>
      <c r="C988" t="s">
        <v>86</v>
      </c>
    </row>
    <row r="989" spans="2:3" ht="15" customHeight="1">
      <c r="B989" s="82">
        <v>45149</v>
      </c>
      <c r="C989" t="s">
        <v>21</v>
      </c>
    </row>
    <row r="990" spans="2:3" ht="15" customHeight="1">
      <c r="B990" s="82">
        <v>45187</v>
      </c>
      <c r="C990" t="s">
        <v>80</v>
      </c>
    </row>
    <row r="991" spans="2:3" ht="15" customHeight="1">
      <c r="B991" s="82">
        <v>45192</v>
      </c>
      <c r="C991" t="s">
        <v>22</v>
      </c>
    </row>
    <row r="992" spans="2:3" ht="15" customHeight="1">
      <c r="B992" s="82">
        <v>45208</v>
      </c>
      <c r="C992" t="s">
        <v>20</v>
      </c>
    </row>
    <row r="993" spans="2:3" ht="15" customHeight="1">
      <c r="B993" s="82">
        <v>45233</v>
      </c>
      <c r="C993" t="s">
        <v>23</v>
      </c>
    </row>
    <row r="994" spans="2:3" ht="15" customHeight="1">
      <c r="B994" s="82">
        <v>45253</v>
      </c>
      <c r="C994" t="s">
        <v>24</v>
      </c>
    </row>
    <row r="995" spans="2:3" ht="15" customHeight="1">
      <c r="B995" s="82">
        <v>45292</v>
      </c>
      <c r="C995" t="s">
        <v>25</v>
      </c>
    </row>
    <row r="996" spans="2:3" ht="15" customHeight="1">
      <c r="B996" s="82">
        <v>45299</v>
      </c>
      <c r="C996" t="s">
        <v>75</v>
      </c>
    </row>
    <row r="997" spans="2:3" ht="15" customHeight="1">
      <c r="B997" s="82">
        <v>45333</v>
      </c>
      <c r="C997" t="s">
        <v>26</v>
      </c>
    </row>
    <row r="998" spans="2:3" ht="15" customHeight="1">
      <c r="B998" s="82">
        <v>45334</v>
      </c>
      <c r="C998" t="s">
        <v>82</v>
      </c>
    </row>
    <row r="999" spans="2:3" ht="15" customHeight="1">
      <c r="B999" s="82">
        <v>45345</v>
      </c>
      <c r="C999" t="s">
        <v>76</v>
      </c>
    </row>
    <row r="1000" spans="2:3" ht="15" customHeight="1">
      <c r="B1000" s="82">
        <v>45371</v>
      </c>
      <c r="C1000" t="s">
        <v>27</v>
      </c>
    </row>
    <row r="1001" spans="2:3" ht="15" customHeight="1">
      <c r="B1001" s="82">
        <v>45411</v>
      </c>
      <c r="C1001" t="s">
        <v>87</v>
      </c>
    </row>
    <row r="1002" spans="2:3" ht="15" customHeight="1">
      <c r="B1002" s="82">
        <v>45415</v>
      </c>
      <c r="C1002" t="s">
        <v>77</v>
      </c>
    </row>
    <row r="1003" spans="2:3" ht="15" customHeight="1">
      <c r="B1003" s="82">
        <v>45416</v>
      </c>
      <c r="C1003" t="s">
        <v>84</v>
      </c>
    </row>
    <row r="1004" spans="2:3" ht="15" customHeight="1">
      <c r="B1004" s="82">
        <v>45417</v>
      </c>
      <c r="C1004" t="s">
        <v>78</v>
      </c>
    </row>
    <row r="1005" spans="2:3" ht="15" customHeight="1">
      <c r="B1005" s="82">
        <v>45418</v>
      </c>
      <c r="C1005" t="s">
        <v>82</v>
      </c>
    </row>
    <row r="1006" spans="2:3" ht="15" customHeight="1">
      <c r="B1006" s="82">
        <v>45488</v>
      </c>
      <c r="C1006" t="s">
        <v>86</v>
      </c>
    </row>
    <row r="1007" spans="2:3" ht="15" customHeight="1">
      <c r="B1007" s="82">
        <v>45515</v>
      </c>
      <c r="C1007" t="s">
        <v>21</v>
      </c>
    </row>
    <row r="1008" spans="2:3" ht="15" customHeight="1">
      <c r="B1008" s="82">
        <v>45516</v>
      </c>
      <c r="C1008" t="s">
        <v>82</v>
      </c>
    </row>
    <row r="1009" spans="2:3" ht="15" customHeight="1">
      <c r="B1009" s="82">
        <v>45551</v>
      </c>
      <c r="C1009" t="s">
        <v>80</v>
      </c>
    </row>
    <row r="1010" spans="2:3" ht="15" customHeight="1">
      <c r="B1010" s="82">
        <v>45557</v>
      </c>
      <c r="C1010" t="s">
        <v>22</v>
      </c>
    </row>
    <row r="1011" spans="2:3" ht="15" customHeight="1">
      <c r="B1011" s="82">
        <v>45558</v>
      </c>
      <c r="C1011" t="s">
        <v>82</v>
      </c>
    </row>
    <row r="1012" spans="2:3" ht="15" customHeight="1">
      <c r="B1012" s="82">
        <v>45579</v>
      </c>
      <c r="C1012" t="s">
        <v>20</v>
      </c>
    </row>
    <row r="1013" spans="2:3" ht="15" customHeight="1">
      <c r="B1013" s="82">
        <v>45599</v>
      </c>
      <c r="C1013" t="s">
        <v>23</v>
      </c>
    </row>
    <row r="1014" spans="2:3" ht="15" customHeight="1">
      <c r="B1014" s="82">
        <v>45600</v>
      </c>
      <c r="C1014" t="s">
        <v>82</v>
      </c>
    </row>
    <row r="1015" spans="2:3" ht="15" customHeight="1">
      <c r="B1015" s="82">
        <v>45619</v>
      </c>
      <c r="C1015" t="s">
        <v>24</v>
      </c>
    </row>
    <row r="1016" spans="2:3" ht="15" customHeight="1">
      <c r="B1016" s="82">
        <v>45658</v>
      </c>
      <c r="C1016" t="s">
        <v>25</v>
      </c>
    </row>
    <row r="1017" spans="2:3" ht="15" customHeight="1">
      <c r="B1017" s="82">
        <v>45670</v>
      </c>
      <c r="C1017" t="s">
        <v>75</v>
      </c>
    </row>
    <row r="1018" spans="2:3" ht="15" customHeight="1">
      <c r="B1018" s="82">
        <v>45699</v>
      </c>
      <c r="C1018" t="s">
        <v>26</v>
      </c>
    </row>
    <row r="1019" spans="2:3" ht="15" customHeight="1">
      <c r="B1019" s="82">
        <v>45711</v>
      </c>
      <c r="C1019" t="s">
        <v>76</v>
      </c>
    </row>
    <row r="1020" spans="2:3" ht="15" customHeight="1">
      <c r="B1020" s="82">
        <v>45712</v>
      </c>
      <c r="C1020" t="s">
        <v>82</v>
      </c>
    </row>
    <row r="1021" spans="2:3" ht="15" customHeight="1">
      <c r="B1021" s="82">
        <v>45736</v>
      </c>
      <c r="C1021" t="s">
        <v>27</v>
      </c>
    </row>
    <row r="1022" spans="2:3" ht="15" customHeight="1">
      <c r="B1022" s="82">
        <v>45776</v>
      </c>
      <c r="C1022" t="s">
        <v>87</v>
      </c>
    </row>
    <row r="1023" spans="2:3" ht="15" customHeight="1">
      <c r="B1023" s="82">
        <v>45780</v>
      </c>
      <c r="C1023" t="s">
        <v>77</v>
      </c>
    </row>
    <row r="1024" spans="2:3" ht="15" customHeight="1">
      <c r="B1024" s="82">
        <v>45781</v>
      </c>
      <c r="C1024" t="s">
        <v>84</v>
      </c>
    </row>
    <row r="1025" spans="2:3" ht="15" customHeight="1">
      <c r="B1025" s="82">
        <v>45782</v>
      </c>
      <c r="C1025" t="s">
        <v>78</v>
      </c>
    </row>
    <row r="1026" spans="2:3" ht="15" customHeight="1">
      <c r="B1026" s="82">
        <v>45783</v>
      </c>
      <c r="C1026" t="s">
        <v>82</v>
      </c>
    </row>
    <row r="1027" spans="2:3" ht="15" customHeight="1">
      <c r="B1027" s="82">
        <v>45859</v>
      </c>
      <c r="C1027" t="s">
        <v>86</v>
      </c>
    </row>
    <row r="1028" spans="2:3" ht="15" customHeight="1">
      <c r="B1028" s="82">
        <v>45880</v>
      </c>
      <c r="C1028" t="s">
        <v>21</v>
      </c>
    </row>
    <row r="1029" spans="2:3" ht="15" customHeight="1">
      <c r="B1029" s="82">
        <v>45915</v>
      </c>
      <c r="C1029" t="s">
        <v>80</v>
      </c>
    </row>
    <row r="1030" spans="2:3" ht="15" customHeight="1">
      <c r="B1030" s="82">
        <v>45923</v>
      </c>
      <c r="C1030" t="s">
        <v>22</v>
      </c>
    </row>
    <row r="1031" spans="2:3" ht="15" customHeight="1">
      <c r="B1031" s="82">
        <v>45943</v>
      </c>
      <c r="C1031" t="s">
        <v>20</v>
      </c>
    </row>
    <row r="1032" spans="2:3" ht="15" customHeight="1">
      <c r="B1032" s="82">
        <v>45964</v>
      </c>
      <c r="C1032" t="s">
        <v>23</v>
      </c>
    </row>
    <row r="1033" spans="2:3" ht="15" customHeight="1">
      <c r="B1033" s="82">
        <v>45984</v>
      </c>
      <c r="C1033" t="s">
        <v>24</v>
      </c>
    </row>
    <row r="1034" spans="2:3" ht="15" customHeight="1">
      <c r="B1034" s="82">
        <v>45985</v>
      </c>
      <c r="C1034" t="s">
        <v>82</v>
      </c>
    </row>
  </sheetData>
  <phoneticPr fontId="1"/>
  <hyperlinks>
    <hyperlink ref="A3" r:id="rId1" xr:uid="{748DAFFA-CFA4-4ACE-80B9-D4C3713B8DC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参考様式</vt:lpstr>
      <vt:lpstr>作成例</vt:lpstr>
      <vt:lpstr>祝日一覧</vt:lpstr>
      <vt:lpstr>作成例!Print_Area</vt:lpstr>
      <vt:lpstr>祝日一覧</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遠藤　正人</cp:lastModifiedBy>
  <cp:lastPrinted>2023-12-12T05:56:39Z</cp:lastPrinted>
  <dcterms:created xsi:type="dcterms:W3CDTF">2017-07-10T06:40:42Z</dcterms:created>
  <dcterms:modified xsi:type="dcterms:W3CDTF">2026-03-23T05:40:25Z</dcterms:modified>
</cp:coreProperties>
</file>