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Z10" i="4" s="1"/>
  <c r="O6" i="5"/>
  <c r="R10" i="4" s="1"/>
  <c r="N6" i="5"/>
  <c r="M6" i="5"/>
  <c r="B10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J10" i="4"/>
  <c r="AQ8" i="4"/>
  <c r="Z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<sst xmlns="http://schemas.openxmlformats.org/spreadsheetml/2006/main" count="217" uniqueCount="107">
  <si>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</si>
  <si>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</si>
  <si>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</si>
  <si>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</si>
  <si>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</si>
  <si>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</si>
  <si>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</si>
  <si>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</si>
  <si>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</si>
  <si>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</si>
  <si>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</si>
  <si>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</si>
  <si>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</si>
  <si>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</si>
  <si>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</si>
  <si>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</si>
  <si>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</si>
  <si>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</si>
  <si>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</si>
  <si>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</si>
  <si>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</si>
  <si>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</si>
  <si>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</si>
  <si>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</si>
  <si>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</si>
  <si>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</si>
  <si>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</si>
  <si>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</si>
  <si>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</si>
  <si>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</si>
  <si>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</si>
  <si>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</si>
  <si>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</si>
  <si>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</si>
  <si>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</si>
  <si>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</si>
  <si>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</si>
  <si>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</si>
  <si>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</si>
  <si>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</si>
  <si>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</si>
  <si>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</si>
  <si>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</si>
  <si>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</si>
  <si>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</si>
  <si>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</si>
  <si>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</si>
  <si>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</si>
  <si>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</si>
  <si>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</si>
  <si>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</si>
  <si>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</si>
  <si>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</si>
  <si>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</si>
  <si>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</si>
  <si>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</si>
  <si>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</si>
  <si>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</si>
  <si>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</si>
  <si>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</si>
  <si>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</si>
  <si>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</si>
  <si>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</si>
  <si>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</si>
  <si>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</si>
  <si>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</si>
  <si>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</si>
  <si>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</si>
  <si>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</si>
  <si>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</si>
  <si>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</si>
  <si>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</si>
  <si>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</si>
  <si>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</si>
  <si>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</si>
  <si>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</si>
  <si>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</si>
  <si>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</si>
  <si>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</si>
  <si>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</si>
  <si>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</si>
  <si>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</si>
  <si>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</si>
  <si>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</si>
  <si>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</si>
  <si>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</si>
  <si>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</si>
  <si>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</si>
  <si>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</si>
  <si>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</si>
  <si>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</si>
  <si>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</si>
  <si>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</si>
  <si>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</si>
  <si>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</si>
  <si>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</si>
  <si>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</si>
  <si>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</si>
  <si>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</si>
  <si>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</si>
  <si>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</si>
  <si>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</si>
  <si>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</si>
  <si>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</si>
  <si>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経営の健全性・効率性については、累積欠損金もなく、高い水準で安定している。
１)経常収支比率(左表１-①)
　収益は、H22からH26にかけての料金の減額改定(約-14%)により減少傾向、費用は、増加傾向であるが依然として高い比率にある。
２)流動比率(左表１-③)
　H25からH26にかけては会計制度の変更により企業債が資本から負債へ移行し、流動負債が増加したことにより比率は低下した。しかし、H26からH27にかけては企業債残高や未払金等が減少したため、流動負債が減少し、比率は上昇した。依然として高い比率にある。
３)企業債残高対給水収益比率(左表１-④)
  安定した給水による収益の確保と、予定どおりの企業債の償還により、比率は年々低下している。
４)料金回収率(左表１-⑤)
　120～130％台で推移しており、依然として高い回収率である。
５)給水原価(左表１-⑥)、施設利用率(左表１-⑦)及び有収率(左表１-⑧)
　給水原価は平均値より低く、有収率は平均値より高い。また、施設利用率は若干の上昇傾向にあり、効率的な施設の利用と水道水の供給ができている。</t>
    <rPh sb="1" eb="3">
      <t>ケイエイ</t>
    </rPh>
    <rPh sb="4" eb="7">
      <t>ケンゼンセイ</t>
    </rPh>
    <rPh sb="8" eb="11">
      <t>コウリツセイ</t>
    </rPh>
    <rPh sb="17" eb="19">
      <t>ルイセキ</t>
    </rPh>
    <rPh sb="19" eb="22">
      <t>ケッソンキン</t>
    </rPh>
    <rPh sb="26" eb="27">
      <t>タカ</t>
    </rPh>
    <rPh sb="28" eb="30">
      <t>スイジュン</t>
    </rPh>
    <rPh sb="31" eb="33">
      <t>アンテイ</t>
    </rPh>
    <rPh sb="42" eb="44">
      <t>ケイジョウ</t>
    </rPh>
    <rPh sb="44" eb="46">
      <t>シュウシ</t>
    </rPh>
    <rPh sb="46" eb="48">
      <t>ヒリツ</t>
    </rPh>
    <rPh sb="49" eb="51">
      <t>サヒョウ</t>
    </rPh>
    <rPh sb="57" eb="59">
      <t>シュウエキ</t>
    </rPh>
    <rPh sb="74" eb="76">
      <t>リョウキン</t>
    </rPh>
    <rPh sb="77" eb="79">
      <t>ゲンガク</t>
    </rPh>
    <rPh sb="79" eb="81">
      <t>カイテイ</t>
    </rPh>
    <rPh sb="82" eb="83">
      <t>ヤク</t>
    </rPh>
    <rPh sb="91" eb="93">
      <t>ゲンショウ</t>
    </rPh>
    <rPh sb="93" eb="95">
      <t>ケイコウ</t>
    </rPh>
    <rPh sb="96" eb="98">
      <t>ヒヨウ</t>
    </rPh>
    <rPh sb="100" eb="102">
      <t>ゾウカ</t>
    </rPh>
    <rPh sb="102" eb="104">
      <t>ケイコウ</t>
    </rPh>
    <rPh sb="108" eb="110">
      <t>イゼン</t>
    </rPh>
    <rPh sb="113" eb="114">
      <t>タカ</t>
    </rPh>
    <rPh sb="115" eb="117">
      <t>ヒリツ</t>
    </rPh>
    <rPh sb="124" eb="126">
      <t>リュウドウ</t>
    </rPh>
    <rPh sb="126" eb="128">
      <t>ヒリツ</t>
    </rPh>
    <rPh sb="129" eb="131">
      <t>サヒョウ</t>
    </rPh>
    <rPh sb="150" eb="152">
      <t>カイケイ</t>
    </rPh>
    <rPh sb="152" eb="154">
      <t>セイド</t>
    </rPh>
    <rPh sb="155" eb="157">
      <t>ヘンコウ</t>
    </rPh>
    <rPh sb="160" eb="163">
      <t>キギョウサイ</t>
    </rPh>
    <rPh sb="164" eb="166">
      <t>シホン</t>
    </rPh>
    <rPh sb="168" eb="170">
      <t>フサイ</t>
    </rPh>
    <rPh sb="171" eb="173">
      <t>イコウ</t>
    </rPh>
    <rPh sb="175" eb="177">
      <t>リュウドウ</t>
    </rPh>
    <rPh sb="177" eb="179">
      <t>フサイ</t>
    </rPh>
    <rPh sb="180" eb="182">
      <t>ゾウカ</t>
    </rPh>
    <rPh sb="189" eb="191">
      <t>ヒリツ</t>
    </rPh>
    <rPh sb="192" eb="194">
      <t>テイカ</t>
    </rPh>
    <rPh sb="214" eb="217">
      <t>キギョウサイ</t>
    </rPh>
    <rPh sb="217" eb="219">
      <t>ザンダカ</t>
    </rPh>
    <rPh sb="220" eb="223">
      <t>ミバライキン</t>
    </rPh>
    <rPh sb="223" eb="224">
      <t>トウ</t>
    </rPh>
    <rPh sb="225" eb="227">
      <t>ゲンショウ</t>
    </rPh>
    <rPh sb="232" eb="234">
      <t>リュウドウ</t>
    </rPh>
    <rPh sb="234" eb="236">
      <t>フサイ</t>
    </rPh>
    <rPh sb="237" eb="239">
      <t>ゲンショウ</t>
    </rPh>
    <rPh sb="241" eb="243">
      <t>ヒリツ</t>
    </rPh>
    <rPh sb="244" eb="246">
      <t>ジョウショウ</t>
    </rPh>
    <rPh sb="249" eb="251">
      <t>イゼン</t>
    </rPh>
    <rPh sb="254" eb="255">
      <t>タカ</t>
    </rPh>
    <rPh sb="256" eb="258">
      <t>ヒリツ</t>
    </rPh>
    <rPh sb="265" eb="268">
      <t>キギョウサイ</t>
    </rPh>
    <rPh sb="268" eb="270">
      <t>ザンダカ</t>
    </rPh>
    <rPh sb="270" eb="271">
      <t>タイ</t>
    </rPh>
    <rPh sb="271" eb="273">
      <t>キュウスイ</t>
    </rPh>
    <rPh sb="273" eb="275">
      <t>シュウエキ</t>
    </rPh>
    <rPh sb="275" eb="277">
      <t>ヒリツ</t>
    </rPh>
    <rPh sb="278" eb="280">
      <t>サヒョウ</t>
    </rPh>
    <rPh sb="287" eb="289">
      <t>アンテイ</t>
    </rPh>
    <rPh sb="291" eb="293">
      <t>キュウスイ</t>
    </rPh>
    <rPh sb="296" eb="298">
      <t>シュウエキ</t>
    </rPh>
    <rPh sb="299" eb="301">
      <t>カクホ</t>
    </rPh>
    <rPh sb="303" eb="305">
      <t>ヨテイ</t>
    </rPh>
    <rPh sb="309" eb="312">
      <t>キギョウサイ</t>
    </rPh>
    <rPh sb="313" eb="315">
      <t>ショウカン</t>
    </rPh>
    <rPh sb="319" eb="321">
      <t>ヒリツ</t>
    </rPh>
    <rPh sb="322" eb="324">
      <t>ネンネン</t>
    </rPh>
    <rPh sb="324" eb="326">
      <t>テイカ</t>
    </rPh>
    <rPh sb="334" eb="336">
      <t>リョウキン</t>
    </rPh>
    <rPh sb="336" eb="339">
      <t>カイシュウリツ</t>
    </rPh>
    <rPh sb="340" eb="342">
      <t>サヒョウ</t>
    </rPh>
    <rPh sb="356" eb="357">
      <t>ダイ</t>
    </rPh>
    <rPh sb="358" eb="360">
      <t>スイイ</t>
    </rPh>
    <rPh sb="365" eb="367">
      <t>イゼン</t>
    </rPh>
    <rPh sb="370" eb="371">
      <t>タカ</t>
    </rPh>
    <rPh sb="372" eb="375">
      <t>カイシュウリツ</t>
    </rPh>
    <rPh sb="382" eb="384">
      <t>キュウスイ</t>
    </rPh>
    <rPh sb="384" eb="386">
      <t>ゲンカ</t>
    </rPh>
    <rPh sb="387" eb="389">
      <t>サヒョウ</t>
    </rPh>
    <rPh sb="394" eb="396">
      <t>シセツ</t>
    </rPh>
    <rPh sb="396" eb="399">
      <t>リヨウリツ</t>
    </rPh>
    <rPh sb="400" eb="402">
      <t>サヒョウ</t>
    </rPh>
    <rPh sb="406" eb="407">
      <t>オヨ</t>
    </rPh>
    <rPh sb="408" eb="409">
      <t>ユウ</t>
    </rPh>
    <rPh sb="425" eb="427">
      <t>ヘイキン</t>
    </rPh>
    <rPh sb="427" eb="428">
      <t>アタイ</t>
    </rPh>
    <rPh sb="430" eb="431">
      <t>ヒク</t>
    </rPh>
    <rPh sb="433" eb="434">
      <t>ユウ</t>
    </rPh>
    <rPh sb="434" eb="435">
      <t>シュウ</t>
    </rPh>
    <rPh sb="435" eb="436">
      <t>リツ</t>
    </rPh>
    <rPh sb="437" eb="440">
      <t>ヘイキンチ</t>
    </rPh>
    <rPh sb="442" eb="443">
      <t>タカ</t>
    </rPh>
    <rPh sb="448" eb="450">
      <t>シセツ</t>
    </rPh>
    <rPh sb="450" eb="453">
      <t>リヨウリツ</t>
    </rPh>
    <rPh sb="454" eb="456">
      <t>ジャッカン</t>
    </rPh>
    <rPh sb="457" eb="459">
      <t>ジョウショウ</t>
    </rPh>
    <rPh sb="459" eb="461">
      <t>ケイコウ</t>
    </rPh>
    <rPh sb="465" eb="467">
      <t>コウリツ</t>
    </rPh>
    <rPh sb="467" eb="468">
      <t>テキ</t>
    </rPh>
    <rPh sb="469" eb="471">
      <t>シセツ</t>
    </rPh>
    <rPh sb="472" eb="474">
      <t>リヨウ</t>
    </rPh>
    <rPh sb="475" eb="478">
      <t>スイドウスイ</t>
    </rPh>
    <rPh sb="479" eb="481">
      <t>キョウキュウ</t>
    </rPh>
    <phoneticPr fontId="4"/>
  </si>
  <si>
    <t>　老朽化の状況については、有形固定資産減価償却率は平均値より高いが、更新計画を作成し、当該計画に基づいて設備等の維持管理と更新を行っている。
　また、管路経年劣化率は０％であるが、現在、将来の管路更新を見据え、現状把握のための劣化調査を実施している。</t>
    <rPh sb="1" eb="4">
      <t>ロウキュウカ</t>
    </rPh>
    <rPh sb="5" eb="7">
      <t>ジョウキョウ</t>
    </rPh>
    <rPh sb="13" eb="15">
      <t>ユウケイ</t>
    </rPh>
    <rPh sb="15" eb="19">
      <t>コテイシサン</t>
    </rPh>
    <rPh sb="19" eb="21">
      <t>ゲンカ</t>
    </rPh>
    <rPh sb="21" eb="24">
      <t>ショウキャクリツ</t>
    </rPh>
    <rPh sb="25" eb="28">
      <t>ヘイキンチ</t>
    </rPh>
    <rPh sb="30" eb="31">
      <t>タカ</t>
    </rPh>
    <rPh sb="34" eb="36">
      <t>コウシン</t>
    </rPh>
    <rPh sb="36" eb="38">
      <t>ケイカク</t>
    </rPh>
    <rPh sb="39" eb="41">
      <t>サクセイ</t>
    </rPh>
    <rPh sb="43" eb="45">
      <t>トウガイ</t>
    </rPh>
    <rPh sb="45" eb="47">
      <t>ケイカク</t>
    </rPh>
    <rPh sb="48" eb="49">
      <t>モト</t>
    </rPh>
    <rPh sb="52" eb="54">
      <t>セツビ</t>
    </rPh>
    <rPh sb="54" eb="55">
      <t>トウ</t>
    </rPh>
    <rPh sb="56" eb="58">
      <t>イジ</t>
    </rPh>
    <rPh sb="58" eb="60">
      <t>カンリ</t>
    </rPh>
    <rPh sb="61" eb="63">
      <t>コウシン</t>
    </rPh>
    <rPh sb="64" eb="65">
      <t>オコナ</t>
    </rPh>
    <rPh sb="90" eb="92">
      <t>ゲンザイ</t>
    </rPh>
    <rPh sb="93" eb="95">
      <t>ショウライ</t>
    </rPh>
    <rPh sb="96" eb="98">
      <t>カンロ</t>
    </rPh>
    <rPh sb="98" eb="100">
      <t>コウシン</t>
    </rPh>
    <rPh sb="101" eb="103">
      <t>ミス</t>
    </rPh>
    <rPh sb="105" eb="107">
      <t>ゲンジョウ</t>
    </rPh>
    <rPh sb="107" eb="109">
      <t>ハアク</t>
    </rPh>
    <rPh sb="113" eb="115">
      <t>レッカ</t>
    </rPh>
    <rPh sb="115" eb="117">
      <t>チョウサ</t>
    </rPh>
    <rPh sb="118" eb="120">
      <t>ジッシ</t>
    </rPh>
    <phoneticPr fontId="4"/>
  </si>
  <si>
    <t>　経営の健全性・効率性については、高い水準で安定しており、経営の状況は良好であるが、今後設備の更新等に伴い、費用が増加する見込みである。
　よって、健全な経営を維持していくため、引き続き、適正な料金を設定し、将来の更新投資に充てるための財源を確保していく必要がある。
　また、設備等の更新については、今後も更新計画に基づき、最適な時期に、最適な手法により更新していく必要がある。
　なお、管路については、現在実施している劣化調査の結果を参考に、更新時期や手法の検討を行い、更新計画に反映させていく予定である。</t>
    <rPh sb="1" eb="3">
      <t>ケイエイ</t>
    </rPh>
    <rPh sb="4" eb="7">
      <t>ケンゼンセイ</t>
    </rPh>
    <rPh sb="8" eb="11">
      <t>コウリツセイ</t>
    </rPh>
    <rPh sb="17" eb="18">
      <t>タカ</t>
    </rPh>
    <rPh sb="19" eb="21">
      <t>スイジュン</t>
    </rPh>
    <rPh sb="22" eb="24">
      <t>アンテイ</t>
    </rPh>
    <rPh sb="29" eb="31">
      <t>ケイエイ</t>
    </rPh>
    <rPh sb="32" eb="34">
      <t>ジョウキョウ</t>
    </rPh>
    <rPh sb="35" eb="37">
      <t>リョウコウ</t>
    </rPh>
    <rPh sb="42" eb="44">
      <t>コンゴ</t>
    </rPh>
    <rPh sb="44" eb="46">
      <t>セツビ</t>
    </rPh>
    <rPh sb="47" eb="49">
      <t>コウシン</t>
    </rPh>
    <rPh sb="49" eb="50">
      <t>トウ</t>
    </rPh>
    <rPh sb="51" eb="52">
      <t>トモナ</t>
    </rPh>
    <rPh sb="54" eb="56">
      <t>ヒヨウ</t>
    </rPh>
    <rPh sb="57" eb="59">
      <t>ゾウカ</t>
    </rPh>
    <rPh sb="61" eb="63">
      <t>ミコ</t>
    </rPh>
    <rPh sb="74" eb="76">
      <t>ケンゼン</t>
    </rPh>
    <rPh sb="77" eb="79">
      <t>ケイエイ</t>
    </rPh>
    <rPh sb="80" eb="82">
      <t>イジ</t>
    </rPh>
    <rPh sb="89" eb="90">
      <t>ヒ</t>
    </rPh>
    <rPh sb="91" eb="92">
      <t>ツヅ</t>
    </rPh>
    <rPh sb="100" eb="102">
      <t>セッテイ</t>
    </rPh>
    <rPh sb="104" eb="106">
      <t>ショウライ</t>
    </rPh>
    <rPh sb="107" eb="109">
      <t>コウシン</t>
    </rPh>
    <rPh sb="109" eb="111">
      <t>トウシ</t>
    </rPh>
    <rPh sb="112" eb="113">
      <t>ア</t>
    </rPh>
    <rPh sb="118" eb="120">
      <t>ザイゲン</t>
    </rPh>
    <rPh sb="121" eb="123">
      <t>カクホ</t>
    </rPh>
    <rPh sb="138" eb="140">
      <t>セツビ</t>
    </rPh>
    <rPh sb="140" eb="141">
      <t>トウ</t>
    </rPh>
    <rPh sb="142" eb="144">
      <t>コウシン</t>
    </rPh>
    <rPh sb="150" eb="152">
      <t>コンゴ</t>
    </rPh>
    <rPh sb="153" eb="155">
      <t>コウシン</t>
    </rPh>
    <rPh sb="155" eb="157">
      <t>ケイカク</t>
    </rPh>
    <rPh sb="158" eb="160">
      <t>モトズ</t>
    </rPh>
    <rPh sb="162" eb="164">
      <t>サイテキ</t>
    </rPh>
    <rPh sb="165" eb="167">
      <t>ジキ</t>
    </rPh>
    <rPh sb="169" eb="171">
      <t>サイテキ</t>
    </rPh>
    <rPh sb="172" eb="174">
      <t>シュホウ</t>
    </rPh>
    <rPh sb="177" eb="179">
      <t>コウシン</t>
    </rPh>
    <rPh sb="183" eb="185">
      <t>ヒツヨウ</t>
    </rPh>
    <rPh sb="194" eb="196">
      <t>カンロ</t>
    </rPh>
    <rPh sb="202" eb="204">
      <t>ゲンザイ</t>
    </rPh>
    <rPh sb="204" eb="206">
      <t>ジッシ</t>
    </rPh>
    <rPh sb="210" eb="212">
      <t>レッカ</t>
    </rPh>
    <rPh sb="212" eb="214">
      <t>チョウサ</t>
    </rPh>
    <rPh sb="215" eb="217">
      <t>ケッカ</t>
    </rPh>
    <rPh sb="218" eb="220">
      <t>サンコウ</t>
    </rPh>
    <rPh sb="222" eb="224">
      <t>コウシン</t>
    </rPh>
    <rPh sb="224" eb="226">
      <t>ジキ</t>
    </rPh>
    <rPh sb="227" eb="229">
      <t>シュホウ</t>
    </rPh>
    <rPh sb="230" eb="232">
      <t>ケントウ</t>
    </rPh>
    <rPh sb="233" eb="234">
      <t>オコナ</t>
    </rPh>
    <rPh sb="236" eb="238">
      <t>コウシン</t>
    </rPh>
    <rPh sb="238" eb="240">
      <t>ケイカク</t>
    </rPh>
    <rPh sb="241" eb="243">
      <t>ハンエイ</t>
    </rPh>
    <rPh sb="248" eb="250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</si>
</sst>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69536"/>
        <c:axId val="7277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0.31</c:v>
                </c:pt>
                <c:pt idx="1">
                  <c:v>0.16</c:v>
                </c:pt>
                <c:pt idx="2">
                  <c:v>0.25</c:v>
                </c:pt>
                <c:pt idx="3">
                  <c:v>0.13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69536"/>
        <c:axId val="72771456"/>
      </c:lineChart>
      <c:dateAx>
        <c:axId val="7276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771456"/>
        <c:crosses val="autoZero"/>
        <c:auto val="1"/>
        <c:lblOffset val="100"/>
        <c:baseTimeUnit val="years"/>
      </c:dateAx>
      <c:valAx>
        <c:axId val="7277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76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67.239999999999995</c:v>
                </c:pt>
                <c:pt idx="1">
                  <c:v>69.67</c:v>
                </c:pt>
                <c:pt idx="2">
                  <c:v>69.650000000000006</c:v>
                </c:pt>
                <c:pt idx="3">
                  <c:v>70.87</c:v>
                </c:pt>
                <c:pt idx="4">
                  <c:v>70.489999999999995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27104"/>
        <c:axId val="7452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63.73</c:v>
                </c:pt>
                <c:pt idx="1">
                  <c:v>64.55</c:v>
                </c:pt>
                <c:pt idx="2">
                  <c:v>64.12</c:v>
                </c:pt>
                <c:pt idx="3">
                  <c:v>62.69</c:v>
                </c:pt>
                <c:pt idx="4">
                  <c:v>61.82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7104"/>
        <c:axId val="74529024"/>
      </c:lineChart>
      <c:dateAx>
        <c:axId val="7452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529024"/>
        <c:crosses val="autoZero"/>
        <c:auto val="1"/>
        <c:lblOffset val="100"/>
        <c:baseTimeUnit val="years"/>
      </c:dateAx>
      <c:valAx>
        <c:axId val="7452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52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100.38</c:v>
                </c:pt>
                <c:pt idx="1">
                  <c:v>100.28</c:v>
                </c:pt>
                <c:pt idx="2">
                  <c:v>100.19</c:v>
                </c:pt>
                <c:pt idx="3">
                  <c:v>100.58</c:v>
                </c:pt>
                <c:pt idx="4">
                  <c:v>100.65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54336"/>
        <c:axId val="9345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99.96</c:v>
                </c:pt>
                <c:pt idx="1">
                  <c:v>99.93</c:v>
                </c:pt>
                <c:pt idx="2">
                  <c:v>100.12</c:v>
                </c:pt>
                <c:pt idx="3">
                  <c:v>100.12</c:v>
                </c:pt>
                <c:pt idx="4">
                  <c:v>100.03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54336"/>
        <c:axId val="93456256"/>
      </c:lineChart>
      <c:dateAx>
        <c:axId val="9345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56256"/>
        <c:crosses val="autoZero"/>
        <c:auto val="1"/>
        <c:lblOffset val="100"/>
        <c:baseTimeUnit val="years"/>
      </c:dateAx>
      <c:valAx>
        <c:axId val="9345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5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130.16999999999999</c:v>
                </c:pt>
                <c:pt idx="1">
                  <c:v>127.98</c:v>
                </c:pt>
                <c:pt idx="2">
                  <c:v>129.72999999999999</c:v>
                </c:pt>
                <c:pt idx="3">
                  <c:v>124.71</c:v>
                </c:pt>
                <c:pt idx="4">
                  <c:v>135.49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89376"/>
        <c:axId val="7279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111.78</c:v>
                </c:pt>
                <c:pt idx="1">
                  <c:v>113.16</c:v>
                </c:pt>
                <c:pt idx="2">
                  <c:v>113.88</c:v>
                </c:pt>
                <c:pt idx="3">
                  <c:v>113.47</c:v>
                </c:pt>
                <c:pt idx="4">
                  <c:v>113.33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89376"/>
        <c:axId val="72791552"/>
      </c:lineChart>
      <c:dateAx>
        <c:axId val="7278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791552"/>
        <c:crosses val="autoZero"/>
        <c:auto val="1"/>
        <c:lblOffset val="100"/>
        <c:baseTimeUnit val="years"/>
      </c:dateAx>
      <c:valAx>
        <c:axId val="72791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78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53.73</c:v>
                </c:pt>
                <c:pt idx="1">
                  <c:v>52.52</c:v>
                </c:pt>
                <c:pt idx="2">
                  <c:v>53.11</c:v>
                </c:pt>
                <c:pt idx="3">
                  <c:v>61.77</c:v>
                </c:pt>
                <c:pt idx="4">
                  <c:v>62.81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08192"/>
        <c:axId val="7361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37.549999999999997</c:v>
                </c:pt>
                <c:pt idx="1">
                  <c:v>38.86</c:v>
                </c:pt>
                <c:pt idx="2">
                  <c:v>39.81</c:v>
                </c:pt>
                <c:pt idx="3">
                  <c:v>51.44</c:v>
                </c:pt>
                <c:pt idx="4">
                  <c:v>52.4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08192"/>
        <c:axId val="73610368"/>
      </c:lineChart>
      <c:dateAx>
        <c:axId val="7360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610368"/>
        <c:crosses val="autoZero"/>
        <c:auto val="1"/>
        <c:lblOffset val="100"/>
        <c:baseTimeUnit val="years"/>
      </c:dateAx>
      <c:valAx>
        <c:axId val="7361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60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48768"/>
        <c:axId val="7365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9.98</c:v>
                </c:pt>
                <c:pt idx="1">
                  <c:v>12.13</c:v>
                </c:pt>
                <c:pt idx="2">
                  <c:v>13.72</c:v>
                </c:pt>
                <c:pt idx="3">
                  <c:v>16.77</c:v>
                </c:pt>
                <c:pt idx="4">
                  <c:v>18.05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48768"/>
        <c:axId val="73655040"/>
      </c:lineChart>
      <c:dateAx>
        <c:axId val="7364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655040"/>
        <c:crosses val="autoZero"/>
        <c:auto val="1"/>
        <c:lblOffset val="100"/>
        <c:baseTimeUnit val="years"/>
      </c:dateAx>
      <c:valAx>
        <c:axId val="7365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64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59456"/>
        <c:axId val="7427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25.8</c:v>
                </c:pt>
                <c:pt idx="1">
                  <c:v>23.57</c:v>
                </c:pt>
                <c:pt idx="2">
                  <c:v>21.34</c:v>
                </c:pt>
                <c:pt idx="3">
                  <c:v>16.89</c:v>
                </c:pt>
                <c:pt idx="4">
                  <c:v>17.39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59456"/>
        <c:axId val="74278016"/>
      </c:lineChart>
      <c:dateAx>
        <c:axId val="7425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278016"/>
        <c:crosses val="autoZero"/>
        <c:auto val="1"/>
        <c:lblOffset val="100"/>
        <c:baseTimeUnit val="years"/>
      </c:dateAx>
      <c:valAx>
        <c:axId val="74278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25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3991.36</c:v>
                </c:pt>
                <c:pt idx="1">
                  <c:v>4190.8599999999997</c:v>
                </c:pt>
                <c:pt idx="2">
                  <c:v>3399.85</c:v>
                </c:pt>
                <c:pt idx="3">
                  <c:v>2615.85</c:v>
                </c:pt>
                <c:pt idx="4">
                  <c:v>3165.81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08224"/>
        <c:axId val="7431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720.62</c:v>
                </c:pt>
                <c:pt idx="1">
                  <c:v>654.97</c:v>
                </c:pt>
                <c:pt idx="2">
                  <c:v>634.53</c:v>
                </c:pt>
                <c:pt idx="3">
                  <c:v>200.22</c:v>
                </c:pt>
                <c:pt idx="4">
                  <c:v>212.95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08224"/>
        <c:axId val="74314496"/>
      </c:lineChart>
      <c:dateAx>
        <c:axId val="7430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314496"/>
        <c:crosses val="autoZero"/>
        <c:auto val="1"/>
        <c:lblOffset val="100"/>
        <c:baseTimeUnit val="years"/>
      </c:dateAx>
      <c:valAx>
        <c:axId val="74314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30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125.02</c:v>
                </c:pt>
                <c:pt idx="1">
                  <c:v>105.98</c:v>
                </c:pt>
                <c:pt idx="2">
                  <c:v>90.05</c:v>
                </c:pt>
                <c:pt idx="3">
                  <c:v>77</c:v>
                </c:pt>
                <c:pt idx="4">
                  <c:v>65.28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26240"/>
        <c:axId val="7442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415.99</c:v>
                </c:pt>
                <c:pt idx="1">
                  <c:v>383.75</c:v>
                </c:pt>
                <c:pt idx="2">
                  <c:v>368.94</c:v>
                </c:pt>
                <c:pt idx="3">
                  <c:v>351.06</c:v>
                </c:pt>
                <c:pt idx="4">
                  <c:v>333.48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26240"/>
        <c:axId val="74428416"/>
      </c:lineChart>
      <c:dateAx>
        <c:axId val="7442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428416"/>
        <c:crosses val="autoZero"/>
        <c:auto val="1"/>
        <c:lblOffset val="100"/>
        <c:baseTimeUnit val="years"/>
      </c:dateAx>
      <c:valAx>
        <c:axId val="74428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426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127.22</c:v>
                </c:pt>
                <c:pt idx="1">
                  <c:v>125.39</c:v>
                </c:pt>
                <c:pt idx="2">
                  <c:v>128.01</c:v>
                </c:pt>
                <c:pt idx="3">
                  <c:v>121.48</c:v>
                </c:pt>
                <c:pt idx="4">
                  <c:v>132.85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58624"/>
        <c:axId val="7446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110.39</c:v>
                </c:pt>
                <c:pt idx="2">
                  <c:v>111.12</c:v>
                </c:pt>
                <c:pt idx="3">
                  <c:v>112.92</c:v>
                </c:pt>
                <c:pt idx="4">
                  <c:v>112.81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58624"/>
        <c:axId val="74460544"/>
      </c:lineChart>
      <c:dateAx>
        <c:axId val="7445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460544"/>
        <c:crosses val="autoZero"/>
        <c:auto val="1"/>
        <c:lblOffset val="100"/>
        <c:baseTimeUnit val="years"/>
      </c:dateAx>
      <c:valAx>
        <c:axId val="7446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45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67.38</c:v>
                </c:pt>
                <c:pt idx="1">
                  <c:v>68.48</c:v>
                </c:pt>
                <c:pt idx="2">
                  <c:v>67.010000000000005</c:v>
                </c:pt>
                <c:pt idx="3">
                  <c:v>68.16</c:v>
                </c:pt>
                <c:pt idx="4">
                  <c:v>62.33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90624"/>
        <c:axId val="7449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78.760000000000005</c:v>
                </c:pt>
                <c:pt idx="1">
                  <c:v>76.81</c:v>
                </c:pt>
                <c:pt idx="2">
                  <c:v>75.75</c:v>
                </c:pt>
                <c:pt idx="3">
                  <c:v>75.3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90624"/>
        <c:axId val="74492544"/>
      </c:lineChart>
      <c:dateAx>
        <c:axId val="7449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492544"/>
        <c:crosses val="autoZero"/>
        <c:auto val="1"/>
        <c:lblOffset val="100"/>
        <c:baseTimeUnit val="years"/>
      </c:dateAx>
      <c:valAx>
        <c:axId val="7449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49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【212.95】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【333.48】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【18.05】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V1" zoomScale="80" zoomScaleNormal="80" workbookViewId="0">
      <selection activeCell="BM85" sqref="BM8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栃木県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用水供給事業</v>
      </c>
      <c r="S8" s="53"/>
      <c r="T8" s="53"/>
      <c r="U8" s="53"/>
      <c r="V8" s="53"/>
      <c r="W8" s="53"/>
      <c r="X8" s="53"/>
      <c r="Y8" s="54"/>
      <c r="Z8" s="52" t="str">
        <f>データ!L6</f>
        <v>B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1998864</v>
      </c>
      <c r="AJ8" s="56"/>
      <c r="AK8" s="56"/>
      <c r="AL8" s="56"/>
      <c r="AM8" s="56"/>
      <c r="AN8" s="56"/>
      <c r="AO8" s="56"/>
      <c r="AP8" s="57"/>
      <c r="AQ8" s="47">
        <f>データ!R6</f>
        <v>6408.09</v>
      </c>
      <c r="AR8" s="47"/>
      <c r="AS8" s="47"/>
      <c r="AT8" s="47"/>
      <c r="AU8" s="47"/>
      <c r="AV8" s="47"/>
      <c r="AW8" s="47"/>
      <c r="AX8" s="47"/>
      <c r="AY8" s="47">
        <f>データ!S6</f>
        <v>311.93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83.34</v>
      </c>
      <c r="K10" s="47"/>
      <c r="L10" s="47"/>
      <c r="M10" s="47"/>
      <c r="N10" s="47"/>
      <c r="O10" s="47"/>
      <c r="P10" s="47"/>
      <c r="Q10" s="47"/>
      <c r="R10" s="47">
        <f>データ!O6</f>
        <v>95.9</v>
      </c>
      <c r="S10" s="47"/>
      <c r="T10" s="47"/>
      <c r="U10" s="47"/>
      <c r="V10" s="47"/>
      <c r="W10" s="47"/>
      <c r="X10" s="47"/>
      <c r="Y10" s="47"/>
      <c r="Z10" s="78">
        <f>データ!P6</f>
        <v>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836130</v>
      </c>
      <c r="AJ10" s="78"/>
      <c r="AK10" s="78"/>
      <c r="AL10" s="78"/>
      <c r="AM10" s="78"/>
      <c r="AN10" s="78"/>
      <c r="AO10" s="78"/>
      <c r="AP10" s="78"/>
      <c r="AQ10" s="47">
        <f>データ!U6</f>
        <v>1761.72</v>
      </c>
      <c r="AR10" s="47"/>
      <c r="AS10" s="47"/>
      <c r="AT10" s="47"/>
      <c r="AU10" s="47"/>
      <c r="AV10" s="47"/>
      <c r="AW10" s="47"/>
      <c r="AX10" s="47"/>
      <c r="AY10" s="47">
        <f>データ!V6</f>
        <v>474.61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9" t="s">
        <v>105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9" t="s">
        <v>106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topLeftCell="DZ1" workbookViewId="0">
      <selection activeCell="EM8" sqref="EM8"/>
    </sheetView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6" t="s">
        <v>49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92" t="s">
        <v>50</v>
      </c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 t="s">
        <v>51</v>
      </c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</row>
    <row r="4" spans="1:143">
      <c r="A4" s="26" t="s">
        <v>52</v>
      </c>
      <c r="B4" s="28"/>
      <c r="C4" s="28"/>
      <c r="D4" s="28"/>
      <c r="E4" s="28"/>
      <c r="F4" s="28"/>
      <c r="G4" s="28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  <c r="W4" s="85" t="s">
        <v>53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 t="s">
        <v>54</v>
      </c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 t="s">
        <v>55</v>
      </c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 t="s">
        <v>56</v>
      </c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 t="s">
        <v>57</v>
      </c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 t="s">
        <v>58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59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 t="s">
        <v>60</v>
      </c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 t="s">
        <v>61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 t="s">
        <v>62</v>
      </c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 t="s">
        <v>63</v>
      </c>
      <c r="ED4" s="85"/>
      <c r="EE4" s="85"/>
      <c r="EF4" s="85"/>
      <c r="EG4" s="85"/>
      <c r="EH4" s="85"/>
      <c r="EI4" s="85"/>
      <c r="EJ4" s="85"/>
      <c r="EK4" s="85"/>
      <c r="EL4" s="85"/>
      <c r="EM4" s="85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90000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栃木県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83.34</v>
      </c>
      <c r="O6" s="32">
        <f t="shared" si="3"/>
        <v>95.9</v>
      </c>
      <c r="P6" s="32">
        <f t="shared" si="3"/>
        <v>0</v>
      </c>
      <c r="Q6" s="32">
        <f t="shared" si="3"/>
        <v>1998864</v>
      </c>
      <c r="R6" s="32">
        <f t="shared" si="3"/>
        <v>6408.09</v>
      </c>
      <c r="S6" s="32">
        <f t="shared" si="3"/>
        <v>311.93</v>
      </c>
      <c r="T6" s="32">
        <f t="shared" si="3"/>
        <v>836130</v>
      </c>
      <c r="U6" s="32">
        <f t="shared" si="3"/>
        <v>1761.72</v>
      </c>
      <c r="V6" s="32">
        <f t="shared" si="3"/>
        <v>474.61</v>
      </c>
      <c r="W6" s="33">
        <f>IF(W7="",NA(),W7)</f>
        <v>130.16999999999999</v>
      </c>
      <c r="X6" s="33">
        <f t="shared" ref="X6:AF6" si="4">IF(X7="",NA(),X7)</f>
        <v>127.98</v>
      </c>
      <c r="Y6" s="33">
        <f t="shared" si="4"/>
        <v>129.72999999999999</v>
      </c>
      <c r="Z6" s="33">
        <f t="shared" si="4"/>
        <v>124.71</v>
      </c>
      <c r="AA6" s="33">
        <f t="shared" si="4"/>
        <v>135.49</v>
      </c>
      <c r="AB6" s="33">
        <f t="shared" si="4"/>
        <v>111.78</v>
      </c>
      <c r="AC6" s="33">
        <f t="shared" si="4"/>
        <v>113.16</v>
      </c>
      <c r="AD6" s="33">
        <f t="shared" si="4"/>
        <v>113.88</v>
      </c>
      <c r="AE6" s="33">
        <f t="shared" si="4"/>
        <v>113.47</v>
      </c>
      <c r="AF6" s="33">
        <f t="shared" si="4"/>
        <v>113.33</v>
      </c>
      <c r="AG6" s="32" t="str">
        <f>IF(AG7="","",IF(AG7="-","【-】","【"&amp;SUBSTITUTE(TEXT(AG7,"#,##0.00"),"-","△")&amp;"】"))</f>
        <v>【113.33】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25.8</v>
      </c>
      <c r="AN6" s="33">
        <f t="shared" si="5"/>
        <v>23.57</v>
      </c>
      <c r="AO6" s="33">
        <f t="shared" si="5"/>
        <v>21.34</v>
      </c>
      <c r="AP6" s="33">
        <f t="shared" si="5"/>
        <v>16.89</v>
      </c>
      <c r="AQ6" s="33">
        <f t="shared" si="5"/>
        <v>17.39</v>
      </c>
      <c r="AR6" s="32" t="str">
        <f>IF(AR7="","",IF(AR7="-","【-】","【"&amp;SUBSTITUTE(TEXT(AR7,"#,##0.00"),"-","△")&amp;"】"))</f>
        <v>【17.39】</v>
      </c>
      <c r="AS6" s="33">
        <f>IF(AS7="",NA(),AS7)</f>
        <v>3991.36</v>
      </c>
      <c r="AT6" s="33">
        <f t="shared" ref="AT6:BB6" si="6">IF(AT7="",NA(),AT7)</f>
        <v>4190.8599999999997</v>
      </c>
      <c r="AU6" s="33">
        <f t="shared" si="6"/>
        <v>3399.85</v>
      </c>
      <c r="AV6" s="33">
        <f t="shared" si="6"/>
        <v>2615.85</v>
      </c>
      <c r="AW6" s="33">
        <f t="shared" si="6"/>
        <v>3165.81</v>
      </c>
      <c r="AX6" s="33">
        <f t="shared" si="6"/>
        <v>720.62</v>
      </c>
      <c r="AY6" s="33">
        <f t="shared" si="6"/>
        <v>654.97</v>
      </c>
      <c r="AZ6" s="33">
        <f t="shared" si="6"/>
        <v>634.53</v>
      </c>
      <c r="BA6" s="33">
        <f t="shared" si="6"/>
        <v>200.22</v>
      </c>
      <c r="BB6" s="33">
        <f t="shared" si="6"/>
        <v>212.95</v>
      </c>
      <c r="BC6" s="32" t="str">
        <f>IF(BC7="","",IF(BC7="-","【-】","【"&amp;SUBSTITUTE(TEXT(BC7,"#,##0.00"),"-","△")&amp;"】"))</f>
        <v>【212.95】</v>
      </c>
      <c r="BD6" s="33">
        <f>IF(BD7="",NA(),BD7)</f>
        <v>125.02</v>
      </c>
      <c r="BE6" s="33">
        <f t="shared" ref="BE6:BM6" si="7">IF(BE7="",NA(),BE7)</f>
        <v>105.98</v>
      </c>
      <c r="BF6" s="33">
        <f t="shared" si="7"/>
        <v>90.05</v>
      </c>
      <c r="BG6" s="33">
        <f t="shared" si="7"/>
        <v>77</v>
      </c>
      <c r="BH6" s="33">
        <f t="shared" si="7"/>
        <v>65.28</v>
      </c>
      <c r="BI6" s="33">
        <f t="shared" si="7"/>
        <v>415.99</v>
      </c>
      <c r="BJ6" s="33">
        <f t="shared" si="7"/>
        <v>383.75</v>
      </c>
      <c r="BK6" s="33">
        <f t="shared" si="7"/>
        <v>368.94</v>
      </c>
      <c r="BL6" s="33">
        <f t="shared" si="7"/>
        <v>351.06</v>
      </c>
      <c r="BM6" s="33">
        <f t="shared" si="7"/>
        <v>333.48</v>
      </c>
      <c r="BN6" s="32" t="str">
        <f>IF(BN7="","",IF(BN7="-","【-】","【"&amp;SUBSTITUTE(TEXT(BN7,"#,##0.00"),"-","△")&amp;"】"))</f>
        <v>【333.48】</v>
      </c>
      <c r="BO6" s="33">
        <f>IF(BO7="",NA(),BO7)</f>
        <v>127.22</v>
      </c>
      <c r="BP6" s="33">
        <f t="shared" ref="BP6:BX6" si="8">IF(BP7="",NA(),BP7)</f>
        <v>125.39</v>
      </c>
      <c r="BQ6" s="33">
        <f t="shared" si="8"/>
        <v>128.01</v>
      </c>
      <c r="BR6" s="33">
        <f t="shared" si="8"/>
        <v>121.48</v>
      </c>
      <c r="BS6" s="33">
        <f t="shared" si="8"/>
        <v>132.85</v>
      </c>
      <c r="BT6" s="33">
        <f t="shared" si="8"/>
        <v>108.61</v>
      </c>
      <c r="BU6" s="33">
        <f t="shared" si="8"/>
        <v>110.39</v>
      </c>
      <c r="BV6" s="33">
        <f t="shared" si="8"/>
        <v>111.12</v>
      </c>
      <c r="BW6" s="33">
        <f t="shared" si="8"/>
        <v>112.92</v>
      </c>
      <c r="BX6" s="33">
        <f t="shared" si="8"/>
        <v>112.81</v>
      </c>
      <c r="BY6" s="32" t="str">
        <f>IF(BY7="","",IF(BY7="-","【-】","【"&amp;SUBSTITUTE(TEXT(BY7,"#,##0.00"),"-","△")&amp;"】"))</f>
        <v>【112.81】</v>
      </c>
      <c r="BZ6" s="33">
        <f>IF(BZ7="",NA(),BZ7)</f>
        <v>67.38</v>
      </c>
      <c r="CA6" s="33">
        <f t="shared" ref="CA6:CI6" si="9">IF(CA7="",NA(),CA7)</f>
        <v>68.48</v>
      </c>
      <c r="CB6" s="33">
        <f t="shared" si="9"/>
        <v>67.010000000000005</v>
      </c>
      <c r="CC6" s="33">
        <f t="shared" si="9"/>
        <v>68.16</v>
      </c>
      <c r="CD6" s="33">
        <f t="shared" si="9"/>
        <v>62.33</v>
      </c>
      <c r="CE6" s="33">
        <f t="shared" si="9"/>
        <v>78.760000000000005</v>
      </c>
      <c r="CF6" s="33">
        <f t="shared" si="9"/>
        <v>76.81</v>
      </c>
      <c r="CG6" s="33">
        <f t="shared" si="9"/>
        <v>75.75</v>
      </c>
      <c r="CH6" s="33">
        <f t="shared" si="9"/>
        <v>75.3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>
        <f>IF(CK7="",NA(),CK7)</f>
        <v>67.239999999999995</v>
      </c>
      <c r="CL6" s="33">
        <f t="shared" ref="CL6:CT6" si="10">IF(CL7="",NA(),CL7)</f>
        <v>69.67</v>
      </c>
      <c r="CM6" s="33">
        <f t="shared" si="10"/>
        <v>69.650000000000006</v>
      </c>
      <c r="CN6" s="33">
        <f t="shared" si="10"/>
        <v>70.87</v>
      </c>
      <c r="CO6" s="33">
        <f t="shared" si="10"/>
        <v>70.489999999999995</v>
      </c>
      <c r="CP6" s="33">
        <f t="shared" si="10"/>
        <v>63.73</v>
      </c>
      <c r="CQ6" s="33">
        <f t="shared" si="10"/>
        <v>64.55</v>
      </c>
      <c r="CR6" s="33">
        <f t="shared" si="10"/>
        <v>64.12</v>
      </c>
      <c r="CS6" s="33">
        <f t="shared" si="10"/>
        <v>62.69</v>
      </c>
      <c r="CT6" s="33">
        <f t="shared" si="10"/>
        <v>61.82</v>
      </c>
      <c r="CU6" s="32" t="str">
        <f>IF(CU7="","",IF(CU7="-","【-】","【"&amp;SUBSTITUTE(TEXT(CU7,"#,##0.00"),"-","△")&amp;"】"))</f>
        <v>【61.82】</v>
      </c>
      <c r="CV6" s="33">
        <f>IF(CV7="",NA(),CV7)</f>
        <v>100.38</v>
      </c>
      <c r="CW6" s="33">
        <f t="shared" ref="CW6:DE6" si="11">IF(CW7="",NA(),CW7)</f>
        <v>100.28</v>
      </c>
      <c r="CX6" s="33">
        <f t="shared" si="11"/>
        <v>100.19</v>
      </c>
      <c r="CY6" s="33">
        <f t="shared" si="11"/>
        <v>100.58</v>
      </c>
      <c r="CZ6" s="33">
        <f t="shared" si="11"/>
        <v>100.65</v>
      </c>
      <c r="DA6" s="33">
        <f t="shared" si="11"/>
        <v>99.96</v>
      </c>
      <c r="DB6" s="33">
        <f t="shared" si="11"/>
        <v>99.93</v>
      </c>
      <c r="DC6" s="33">
        <f t="shared" si="11"/>
        <v>100.12</v>
      </c>
      <c r="DD6" s="33">
        <f t="shared" si="11"/>
        <v>100.12</v>
      </c>
      <c r="DE6" s="33">
        <f t="shared" si="11"/>
        <v>100.03</v>
      </c>
      <c r="DF6" s="32" t="str">
        <f>IF(DF7="","",IF(DF7="-","【-】","【"&amp;SUBSTITUTE(TEXT(DF7,"#,##0.00"),"-","△")&amp;"】"))</f>
        <v>【100.03】</v>
      </c>
      <c r="DG6" s="33">
        <f>IF(DG7="",NA(),DG7)</f>
        <v>53.73</v>
      </c>
      <c r="DH6" s="33">
        <f t="shared" ref="DH6:DP6" si="12">IF(DH7="",NA(),DH7)</f>
        <v>52.52</v>
      </c>
      <c r="DI6" s="33">
        <f t="shared" si="12"/>
        <v>53.11</v>
      </c>
      <c r="DJ6" s="33">
        <f t="shared" si="12"/>
        <v>61.77</v>
      </c>
      <c r="DK6" s="33">
        <f t="shared" si="12"/>
        <v>62.81</v>
      </c>
      <c r="DL6" s="33">
        <f t="shared" si="12"/>
        <v>37.549999999999997</v>
      </c>
      <c r="DM6" s="33">
        <f t="shared" si="12"/>
        <v>38.86</v>
      </c>
      <c r="DN6" s="33">
        <f t="shared" si="12"/>
        <v>39.81</v>
      </c>
      <c r="DO6" s="33">
        <f t="shared" si="12"/>
        <v>51.44</v>
      </c>
      <c r="DP6" s="33">
        <f t="shared" si="12"/>
        <v>52.4</v>
      </c>
      <c r="DQ6" s="32" t="str">
        <f>IF(DQ7="","",IF(DQ7="-","【-】","【"&amp;SUBSTITUTE(TEXT(DQ7,"#,##0.00"),"-","△")&amp;"】"))</f>
        <v>【52.40】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9.98</v>
      </c>
      <c r="DX6" s="33">
        <f t="shared" si="13"/>
        <v>12.13</v>
      </c>
      <c r="DY6" s="33">
        <f t="shared" si="13"/>
        <v>13.72</v>
      </c>
      <c r="DZ6" s="33">
        <f t="shared" si="13"/>
        <v>16.77</v>
      </c>
      <c r="EA6" s="33">
        <f t="shared" si="13"/>
        <v>18.05</v>
      </c>
      <c r="EB6" s="32" t="str">
        <f>IF(EB7="","",IF(EB7="-","【-】","【"&amp;SUBSTITUTE(TEXT(EB7,"#,##0.00"),"-","△")&amp;"】"))</f>
        <v>【18.05】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0.31</v>
      </c>
      <c r="EI6" s="33">
        <f t="shared" si="14"/>
        <v>0.16</v>
      </c>
      <c r="EJ6" s="33">
        <f t="shared" si="14"/>
        <v>0.25</v>
      </c>
      <c r="EK6" s="33">
        <f t="shared" si="14"/>
        <v>0.13</v>
      </c>
      <c r="EL6" s="33">
        <f t="shared" si="14"/>
        <v>0.26</v>
      </c>
      <c r="EM6" s="32" t="str">
        <f>IF(EM7="","",IF(EM7="-","【-】","【"&amp;SUBSTITUTE(TEXT(EM7,"#,##0.00"),"-","△")&amp;"】"))</f>
        <v>【0.26】</v>
      </c>
    </row>
    <row r="7" spans="1:143" s="34" customFormat="1">
      <c r="A7" s="26"/>
      <c r="B7" s="35">
        <v>2015</v>
      </c>
      <c r="C7" s="35">
        <v>90000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83.34</v>
      </c>
      <c r="O7" s="36">
        <v>95.9</v>
      </c>
      <c r="P7" s="36">
        <v>0</v>
      </c>
      <c r="Q7" s="36">
        <v>1998864</v>
      </c>
      <c r="R7" s="36">
        <v>6408.09</v>
      </c>
      <c r="S7" s="36">
        <v>311.93</v>
      </c>
      <c r="T7" s="36">
        <v>836130</v>
      </c>
      <c r="U7" s="36">
        <v>1761.72</v>
      </c>
      <c r="V7" s="36">
        <v>474.61</v>
      </c>
      <c r="W7" s="36">
        <v>130.16999999999999</v>
      </c>
      <c r="X7" s="36">
        <v>127.98</v>
      </c>
      <c r="Y7" s="36">
        <v>129.72999999999999</v>
      </c>
      <c r="Z7" s="36">
        <v>124.71</v>
      </c>
      <c r="AA7" s="36">
        <v>135.49</v>
      </c>
      <c r="AB7" s="36">
        <v>111.78</v>
      </c>
      <c r="AC7" s="36">
        <v>113.16</v>
      </c>
      <c r="AD7" s="36">
        <v>113.88</v>
      </c>
      <c r="AE7" s="36">
        <v>113.47</v>
      </c>
      <c r="AF7" s="36">
        <v>113.33</v>
      </c>
      <c r="AG7" s="36">
        <v>113.33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25.8</v>
      </c>
      <c r="AN7" s="36">
        <v>23.57</v>
      </c>
      <c r="AO7" s="36">
        <v>21.34</v>
      </c>
      <c r="AP7" s="36">
        <v>16.89</v>
      </c>
      <c r="AQ7" s="36">
        <v>17.39</v>
      </c>
      <c r="AR7" s="36">
        <v>17.39</v>
      </c>
      <c r="AS7" s="36">
        <v>3991.36</v>
      </c>
      <c r="AT7" s="36">
        <v>4190.8599999999997</v>
      </c>
      <c r="AU7" s="36">
        <v>3399.85</v>
      </c>
      <c r="AV7" s="36">
        <v>2615.85</v>
      </c>
      <c r="AW7" s="36">
        <v>3165.81</v>
      </c>
      <c r="AX7" s="36">
        <v>720.62</v>
      </c>
      <c r="AY7" s="36">
        <v>654.97</v>
      </c>
      <c r="AZ7" s="36">
        <v>634.53</v>
      </c>
      <c r="BA7" s="36">
        <v>200.22</v>
      </c>
      <c r="BB7" s="36">
        <v>212.95</v>
      </c>
      <c r="BC7" s="36">
        <v>212.95</v>
      </c>
      <c r="BD7" s="36">
        <v>125.02</v>
      </c>
      <c r="BE7" s="36">
        <v>105.98</v>
      </c>
      <c r="BF7" s="36">
        <v>90.05</v>
      </c>
      <c r="BG7" s="36">
        <v>77</v>
      </c>
      <c r="BH7" s="36">
        <v>65.28</v>
      </c>
      <c r="BI7" s="36">
        <v>415.99</v>
      </c>
      <c r="BJ7" s="36">
        <v>383.75</v>
      </c>
      <c r="BK7" s="36">
        <v>368.94</v>
      </c>
      <c r="BL7" s="36">
        <v>351.06</v>
      </c>
      <c r="BM7" s="36">
        <v>333.48</v>
      </c>
      <c r="BN7" s="36">
        <v>333.48</v>
      </c>
      <c r="BO7" s="36">
        <v>127.22</v>
      </c>
      <c r="BP7" s="36">
        <v>125.39</v>
      </c>
      <c r="BQ7" s="36">
        <v>128.01</v>
      </c>
      <c r="BR7" s="36">
        <v>121.48</v>
      </c>
      <c r="BS7" s="36">
        <v>132.85</v>
      </c>
      <c r="BT7" s="36">
        <v>108.61</v>
      </c>
      <c r="BU7" s="36">
        <v>110.39</v>
      </c>
      <c r="BV7" s="36">
        <v>111.12</v>
      </c>
      <c r="BW7" s="36">
        <v>112.92</v>
      </c>
      <c r="BX7" s="36">
        <v>112.81</v>
      </c>
      <c r="BY7" s="36">
        <v>112.81</v>
      </c>
      <c r="BZ7" s="36">
        <v>67.38</v>
      </c>
      <c r="CA7" s="36">
        <v>68.48</v>
      </c>
      <c r="CB7" s="36">
        <v>67.010000000000005</v>
      </c>
      <c r="CC7" s="36">
        <v>68.16</v>
      </c>
      <c r="CD7" s="36">
        <v>62.33</v>
      </c>
      <c r="CE7" s="36">
        <v>78.760000000000005</v>
      </c>
      <c r="CF7" s="36">
        <v>76.81</v>
      </c>
      <c r="CG7" s="36">
        <v>75.75</v>
      </c>
      <c r="CH7" s="36">
        <v>75.3</v>
      </c>
      <c r="CI7" s="36">
        <v>75.3</v>
      </c>
      <c r="CJ7" s="36">
        <v>75.3</v>
      </c>
      <c r="CK7" s="36">
        <v>67.239999999999995</v>
      </c>
      <c r="CL7" s="36">
        <v>69.67</v>
      </c>
      <c r="CM7" s="36">
        <v>69.650000000000006</v>
      </c>
      <c r="CN7" s="36">
        <v>70.87</v>
      </c>
      <c r="CO7" s="36">
        <v>70.489999999999995</v>
      </c>
      <c r="CP7" s="36">
        <v>63.73</v>
      </c>
      <c r="CQ7" s="36">
        <v>64.55</v>
      </c>
      <c r="CR7" s="36">
        <v>64.12</v>
      </c>
      <c r="CS7" s="36">
        <v>62.69</v>
      </c>
      <c r="CT7" s="36">
        <v>61.82</v>
      </c>
      <c r="CU7" s="36">
        <v>61.82</v>
      </c>
      <c r="CV7" s="36">
        <v>100.38</v>
      </c>
      <c r="CW7" s="36">
        <v>100.28</v>
      </c>
      <c r="CX7" s="36">
        <v>100.19</v>
      </c>
      <c r="CY7" s="36">
        <v>100.58</v>
      </c>
      <c r="CZ7" s="36">
        <v>100.65</v>
      </c>
      <c r="DA7" s="36">
        <v>99.96</v>
      </c>
      <c r="DB7" s="36">
        <v>99.93</v>
      </c>
      <c r="DC7" s="36">
        <v>100.12</v>
      </c>
      <c r="DD7" s="36">
        <v>100.12</v>
      </c>
      <c r="DE7" s="36">
        <v>100.03</v>
      </c>
      <c r="DF7" s="36">
        <v>100.03</v>
      </c>
      <c r="DG7" s="36">
        <v>53.73</v>
      </c>
      <c r="DH7" s="36">
        <v>52.52</v>
      </c>
      <c r="DI7" s="36">
        <v>53.11</v>
      </c>
      <c r="DJ7" s="36">
        <v>61.77</v>
      </c>
      <c r="DK7" s="36">
        <v>62.81</v>
      </c>
      <c r="DL7" s="36">
        <v>37.549999999999997</v>
      </c>
      <c r="DM7" s="36">
        <v>38.86</v>
      </c>
      <c r="DN7" s="36">
        <v>39.81</v>
      </c>
      <c r="DO7" s="36">
        <v>51.44</v>
      </c>
      <c r="DP7" s="36">
        <v>52.4</v>
      </c>
      <c r="DQ7" s="36">
        <v>52.4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9.98</v>
      </c>
      <c r="DX7" s="36">
        <v>12.13</v>
      </c>
      <c r="DY7" s="36">
        <v>13.72</v>
      </c>
      <c r="DZ7" s="36">
        <v>16.77</v>
      </c>
      <c r="EA7" s="36">
        <v>18.05</v>
      </c>
      <c r="EB7" s="36">
        <v>18.05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0.31</v>
      </c>
      <c r="EI7" s="36">
        <v>0.16</v>
      </c>
      <c r="EJ7" s="36">
        <v>0.25</v>
      </c>
      <c r="EK7" s="36">
        <v>0.13</v>
      </c>
      <c r="EL7" s="36">
        <v>0.26</v>
      </c>
      <c r="EM7" s="36">
        <v>0.26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ladmin</cp:lastModifiedBy>
  <dcterms:created xsi:type="dcterms:W3CDTF">2017-02-01T08:36:43Z</dcterms:created>
  <dcterms:modified xsi:type="dcterms:W3CDTF">2017-02-15T00:14:15Z</dcterms:modified>
</cp:coreProperties>
</file>