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 経営チーム ★\0504 決算統計\H30決算統計\04_経営比較分析\02_提出\01_電気\"/>
    </mc:Choice>
  </mc:AlternateContent>
  <workbookProtection workbookAlgorithmName="SHA-512" workbookHashValue="YHry9KXVkaRSGxwp64/pEiROPd0TreDnwk5nMf34TZI7cdGEgFJSiYfIDl+9gRpLPMVIb6x2/tAChAQ35TQFrA==" workbookSaltValue="DbNXLPwV8LEkWgLG5FF8eg==" workbookSpinCount="100000" lockStructure="1"/>
  <bookViews>
    <workbookView xWindow="0" yWindow="0" windowWidth="28800" windowHeight="1221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M8" i="5"/>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P12" i="5"/>
  <c r="GO12" i="5"/>
  <c r="GR12" i="5"/>
  <c r="GN12" i="5"/>
  <c r="GQ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MB10" i="5"/>
  <c r="KM10" i="5"/>
  <c r="IY10" i="5"/>
  <c r="HJ10" i="5"/>
  <c r="FU10" i="5"/>
  <c r="EF10" i="5"/>
  <c r="CQ10" i="5"/>
  <c r="AZ10" i="5"/>
  <c r="H11" i="4"/>
  <c r="HM18" i="5"/>
  <c r="HI18" i="5"/>
  <c r="HL18" i="5"/>
  <c r="HK18" i="5"/>
  <c r="HM12" i="5"/>
  <c r="HJ18" i="5"/>
  <c r="HL12" i="5"/>
  <c r="IE18" i="5"/>
  <c r="IG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K18" i="5"/>
  <c r="FN18" i="5"/>
  <c r="FJ18" i="5"/>
  <c r="FM18" i="5"/>
  <c r="FL1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HK12" i="5"/>
  <c r="GZ18" i="5"/>
  <c r="HC18" i="5"/>
  <c r="GY18" i="5"/>
  <c r="HB18" i="5"/>
  <c r="HA18" i="5"/>
  <c r="HV18"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Y12" i="5"/>
  <c r="HC12" i="5"/>
  <c r="HT12" i="5"/>
  <c r="EZ8" i="5"/>
  <c r="FT8" i="5"/>
  <c r="JK18" i="5"/>
  <c r="JI12" i="5"/>
  <c r="JJ18" i="5"/>
  <c r="JL12" i="5"/>
  <c r="JH12" i="5"/>
  <c r="JI18" i="5"/>
  <c r="JK12" i="5"/>
  <c r="JL18" i="5"/>
  <c r="JH18" i="5"/>
  <c r="JJ12" i="5"/>
  <c r="KC18" i="5"/>
  <c r="KE12" i="5"/>
  <c r="KF18" i="5"/>
  <c r="KB18" i="5"/>
  <c r="KD12" i="5"/>
  <c r="KE18" i="5"/>
  <c r="KC12" i="5"/>
  <c r="KD18" i="5"/>
  <c r="KF12" i="5"/>
  <c r="KB12" i="5"/>
  <c r="FK12" i="5"/>
  <c r="GZ12" i="5"/>
  <c r="HI12" i="5"/>
  <c r="IC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 r="FX18" i="5"/>
  <c r="FT18" i="5"/>
  <c r="FW18" i="5"/>
  <c r="FV18" i="5"/>
  <c r="FU18" i="5"/>
  <c r="FX12" i="5"/>
  <c r="FT12" i="5"/>
  <c r="FW12" i="5"/>
  <c r="FV12" i="5"/>
  <c r="FU12" i="5"/>
  <c r="FB18" i="5"/>
  <c r="FA18" i="5"/>
  <c r="FD18" i="5"/>
  <c r="EZ18" i="5"/>
  <c r="FC18" i="5"/>
  <c r="FB12" i="5"/>
  <c r="FA12" i="5"/>
  <c r="FD12" i="5"/>
  <c r="EZ12" i="5"/>
  <c r="FC12" i="5"/>
  <c r="GG18" i="5"/>
  <c r="GF18" i="5"/>
  <c r="GE18" i="5"/>
  <c r="GH18" i="5"/>
  <c r="GD18" i="5"/>
  <c r="GG12" i="5"/>
  <c r="GF12" i="5"/>
  <c r="GE12" i="5"/>
  <c r="GH12" i="5"/>
  <c r="GD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J11" i="4"/>
  <c r="LS10" i="5"/>
  <c r="KD10" i="5"/>
  <c r="IO10" i="5"/>
  <c r="HA10" i="5"/>
  <c r="FL10" i="5"/>
  <c r="DW10" i="5"/>
  <c r="CH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LU10" i="5"/>
  <c r="KF10" i="5"/>
  <c r="IQ10" i="5"/>
  <c r="HC10" i="5"/>
  <c r="FN10" i="5"/>
  <c r="DY10" i="5"/>
  <c r="CJ10" i="5"/>
  <c r="LK10" i="5"/>
  <c r="JV10" i="5"/>
  <c r="IG10" i="5"/>
  <c r="GR10" i="5"/>
  <c r="FD10" i="5"/>
  <c r="DO10" i="5"/>
  <c r="BY10" i="5"/>
  <c r="MO10" i="5"/>
  <c r="LA10" i="5"/>
  <c r="JL10" i="5"/>
  <c r="HW10" i="5"/>
  <c r="GH10" i="5"/>
  <c r="ES10" i="5"/>
  <c r="DE10" i="5"/>
  <c r="BN10" i="5"/>
  <c r="N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alcChain>
</file>

<file path=xl/sharedStrings.xml><?xml version="1.0" encoding="utf-8"?>
<sst xmlns="http://schemas.openxmlformats.org/spreadsheetml/2006/main" count="935" uniqueCount="273">
  <si>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</si>
  <si>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</si>
  <si>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</si>
  <si>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</si>
  <si>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</si>
  <si>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</si>
  <si>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</si>
  <si>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</si>
  <si>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電気事業により生じた利益は、将来の施設更新に充てるための建設改良積立金や企業債償還のための減債積立金に積み立てることを基本としている。
　・建設改良積立金への積立　　102,115,513円
　・減債積立金への積立　　216,525,615円
　・資本金への組入　　178,805,258円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</si>
  <si>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</si>
  <si>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</si>
  <si>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</si>
  <si>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</si>
  <si>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</si>
  <si>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</si>
  <si>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</si>
  <si>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</si>
  <si>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</si>
  <si>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</si>
  <si>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</si>
  <si>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</si>
  <si>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</si>
  <si>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</si>
  <si>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</si>
  <si>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</si>
  <si>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</si>
  <si>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</si>
  <si>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</si>
  <si>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</si>
  <si>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</si>
  <si>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</si>
  <si>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</si>
  <si>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</si>
  <si>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</si>
  <si>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</si>
  <si>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</si>
  <si>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</si>
  <si>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</si>
  <si>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</si>
  <si>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</si>
  <si>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</si>
  <si>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</si>
  <si>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</si>
  <si>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</si>
  <si>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</si>
  <si>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</si>
  <si>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</si>
  <si>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</si>
  <si>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</si>
  <si>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</si>
  <si>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</si>
  <si>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</si>
  <si>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</si>
  <si>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</si>
  <si>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</si>
  <si>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</si>
  <si>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</si>
  <si>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</si>
  <si>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</si>
  <si>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</si>
  <si>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</si>
  <si>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</si>
  <si>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</si>
  <si>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</si>
  <si>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</si>
  <si>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</si>
  <si>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</si>
  <si>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</si>
  <si>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</si>
  <si>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</si>
  <si>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</si>
  <si>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</si>
  <si>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</si>
  <si>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</si>
  <si>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</si>
  <si>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</si>
  <si>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</si>
  <si>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</si>
  <si>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</si>
  <si>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</si>
  <si>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</si>
  <si>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</si>
  <si>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</si>
  <si>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</si>
  <si>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</si>
  <si>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</si>
  <si>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</si>
  <si>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</si>
  <si>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</si>
  <si>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</si>
  <si>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</si>
  <si>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</si>
  <si>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</si>
  <si>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</si>
  <si>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</si>
  <si>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</si>
  <si>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</si>
  <si>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</si>
  <si>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</si>
  <si>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</si>
  <si>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</si>
  <si>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</si>
  <si>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</si>
  <si>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</si>
  <si>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</si>
  <si>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</si>
  <si>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</si>
  <si>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</si>
  <si>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</si>
  <si>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</si>
  <si>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</si>
  <si>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</si>
  <si>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</si>
  <si>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</si>
  <si>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</si>
  <si>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</si>
  <si>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</si>
  <si>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090000</t>
  </si>
  <si>
    <t>46</t>
  </si>
  <si>
    <t>04</t>
  </si>
  <si>
    <t>0</t>
  </si>
  <si>
    <t>000</t>
  </si>
  <si>
    <t>栃木県</t>
  </si>
  <si>
    <t>法適用</t>
  </si>
  <si>
    <t>電気事業</t>
  </si>
  <si>
    <t>非設置</t>
  </si>
  <si>
    <t>-</t>
  </si>
  <si>
    <t>令和２年３月31日　川治第一発電所　外７発電所</t>
  </si>
  <si>
    <t>令和10年５月９日　小網発電所</t>
  </si>
  <si>
    <t>無</t>
  </si>
  <si>
    <t>東京電力エナジーパートナー（株）、東京電力パワーグリッド（株）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</si>
  <si>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</si>
  <si>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</si>
  <si>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</si>
  <si>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</si>
  <si>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</si>
  <si>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</si>
  <si>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</si>
  <si>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</si>
  <si>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</si>
  <si>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</si>
  <si>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</si>
  <si>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</si>
  <si>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</si>
  <si>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</si>
  <si>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</si>
  <si>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</si>
  <si>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</si>
  <si>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</si>
  <si>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</si>
  <si>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</si>
  <si>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</si>
  <si>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</si>
  <si>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</si>
  <si>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</si>
  <si>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</si>
  <si>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</si>
  <si>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</si>
  <si>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</si>
  <si>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</si>
  <si>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</si>
  <si>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</si>
  <si>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</si>
  <si>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</si>
  <si>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</si>
  <si>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</si>
  <si>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</si>
  <si>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</si>
  <si>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</si>
  <si>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</si>
  <si>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</si>
  <si>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</si>
  <si>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</si>
  <si>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</si>
  <si>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</si>
  <si>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</si>
  <si>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</si>
  <si>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</si>
  <si>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</si>
  <si>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</si>
  <si>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</si>
  <si>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</si>
  <si>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</si>
  <si>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</si>
  <si>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</si>
  <si>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</si>
  <si>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</si>
  <si>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</si>
  <si>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</si>
  <si>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</si>
  <si>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</si>
  <si>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</si>
  <si>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</si>
  <si>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</si>
  <si>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</si>
  <si>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</si>
  <si>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</si>
  <si>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</si>
  <si>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</si>
  <si>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</si>
  <si>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</si>
  <si>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</si>
  <si>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</si>
  <si>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</si>
  <si>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</si>
  <si>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</si>
  <si>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</si>
  <si>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</si>
  <si>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</si>
  <si>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</si>
  <si>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</si>
  <si>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</si>
  <si>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</si>
  <si>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</si>
  <si>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</si>
  <si>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</si>
  <si>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</si>
  <si>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</si>
  <si>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</si>
  <si>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</si>
  <si>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</si>
  <si>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</si>
  <si>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</si>
  <si>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</si>
  <si>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</si>
  <si>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</si>
  <si>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</si>
  <si>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</si>
  <si>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</si>
  <si>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</si>
  <si>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</si>
  <si>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</si>
  <si>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</si>
  <si>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</si>
  <si>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</si>
  <si>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</si>
  <si>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</si>
  <si>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</si>
  <si>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</si>
  <si>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</si>
  <si>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</si>
  <si>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</si>
  <si>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</si>
  <si>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</si>
  <si>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</si>
  <si>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</si>
  <si>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</si>
  <si>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</si>
  <si>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</si>
  <si>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</si>
  <si>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</si>
  <si>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</si>
  <si>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</si>
  <si>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</si>
  <si>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</si>
  <si>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</si>
  <si>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</si>
  <si>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</si>
  <si>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</si>
  <si>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</si>
  <si>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</si>
  <si>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</si>
  <si>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</si>
  <si>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</si>
  <si>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</si>
  <si>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</si>
  <si>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</si>
  <si>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</si>
  <si>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</si>
  <si>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</si>
  <si>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経営の健全性・効率性については概ね安定的に推移しており、経営状況は良好といえる。
　既設の発電所のうち４か所が運転開始後40年以上経過するなど、設備の老朽化が進んでいるため、企業局経営戦略（平成28～37年度）に基づき、経済性や機能性を考慮しながら、最適な時期や手法による改修等を行っていく必要がある。
　今後は、固定価格買取制度を活用した発電所の全面改修や、老朽化施設の更新を計画的に推進していく。
</t>
    <rPh sb="16" eb="17">
      <t>オオム</t>
    </rPh>
    <rPh sb="88" eb="90">
      <t>キギョウ</t>
    </rPh>
    <rPh sb="90" eb="91">
      <t>キョク</t>
    </rPh>
    <rPh sb="167" eb="169">
      <t>カツヨウ</t>
    </rPh>
    <rPh sb="187" eb="189">
      <t>コウシン</t>
    </rPh>
    <phoneticPr fontId="5"/>
  </si>
  <si>
    <t xml:space="preserve">1) 経常収支比率
　平均値は下回るものの、目標（100％）は達成しており、H27年度以降、微増している。
2) 営業収支比率
　平均値は下回るものの、目標（100％）は達成しており、H27年度以降、微増している。
3) 流動比率
　未払金等の増減により変動はあるが、H27年度以降、平均値よりも高い水準で推移している。
4) 供給原価
　降水量等の増減により変動はあるが、H29年度以降、平均値を下回っている。
5) EBITDA
　純利益等の増減により変動はあるが、H28年度以降、増加している。
　以上のことから、健全な経営を確保しているといえるが、今後も適切な経営状況を継続するために、電力供給の安定化を図る必要がある。
</t>
    <rPh sb="13" eb="14">
      <t>チ</t>
    </rPh>
    <rPh sb="41" eb="43">
      <t>ネンド</t>
    </rPh>
    <rPh sb="46" eb="48">
      <t>ビゾウ</t>
    </rPh>
    <rPh sb="68" eb="69">
      <t>チ</t>
    </rPh>
    <rPh sb="96" eb="98">
      <t>ネンド</t>
    </rPh>
    <rPh sb="119" eb="122">
      <t>ミバライキン</t>
    </rPh>
    <rPh sb="122" eb="123">
      <t>トウ</t>
    </rPh>
    <rPh sb="124" eb="126">
      <t>ゾウゲン</t>
    </rPh>
    <rPh sb="129" eb="131">
      <t>ヘンドウ</t>
    </rPh>
    <rPh sb="139" eb="141">
      <t>ネンド</t>
    </rPh>
    <rPh sb="141" eb="143">
      <t>イコウ</t>
    </rPh>
    <rPh sb="144" eb="146">
      <t>ヘイキン</t>
    </rPh>
    <rPh sb="146" eb="147">
      <t>チ</t>
    </rPh>
    <rPh sb="150" eb="151">
      <t>タカ</t>
    </rPh>
    <rPh sb="152" eb="154">
      <t>スイジュン</t>
    </rPh>
    <rPh sb="155" eb="157">
      <t>スイイ</t>
    </rPh>
    <rPh sb="176" eb="177">
      <t>トウ</t>
    </rPh>
    <rPh sb="178" eb="180">
      <t>ゾウゲン</t>
    </rPh>
    <rPh sb="183" eb="185">
      <t>ヘンドウ</t>
    </rPh>
    <rPh sb="193" eb="195">
      <t>ネンド</t>
    </rPh>
    <rPh sb="195" eb="197">
      <t>イコウ</t>
    </rPh>
    <rPh sb="198" eb="200">
      <t>ヘイキン</t>
    </rPh>
    <rPh sb="200" eb="201">
      <t>チ</t>
    </rPh>
    <rPh sb="202" eb="204">
      <t>シタマワ</t>
    </rPh>
    <rPh sb="225" eb="226">
      <t>トウ</t>
    </rPh>
    <rPh sb="227" eb="229">
      <t>ゾウゲン</t>
    </rPh>
    <rPh sb="232" eb="234">
      <t>ヘンドウ</t>
    </rPh>
    <rPh sb="242" eb="244">
      <t>ネンド</t>
    </rPh>
    <rPh sb="244" eb="246">
      <t>イコウ</t>
    </rPh>
    <rPh sb="247" eb="249">
      <t>ゾウカ</t>
    </rPh>
    <rPh sb="265" eb="267">
      <t>ケンゼン</t>
    </rPh>
    <rPh sb="271" eb="273">
      <t>カクホ</t>
    </rPh>
    <rPh sb="307" eb="310">
      <t>アンテイカ</t>
    </rPh>
    <phoneticPr fontId="5"/>
  </si>
  <si>
    <t>1) 設備利用率
　降水量等の増減により変動はあるが、平均値並みを維持して安定的に推移している。
2) 修繕費比率
　設備の効率的な修繕と老朽化した設備の計画的な更新を実施しており、平均値よりも低い水準で推移している。
3) 企業債残高対料金収入比率及び有形固定資産減価償却率
　企業債残高対料金収入比率は、計画的な企業債の償還により減少傾向にあったが、Ｈ30年度は、新規発電所建設及び改修工事のため、企業債の借入れを行ったことから比率が増加しており、今後も企業債の借入れが予定されていることから、比率は増加していくことが予想される。
　有形固定資産減価償却率は、平均値を上回り、増加傾向にあるが、老朽化施設については、機器の状況を的確に把握し、経営状況を考慮しながら設備更新等を行っている。
4) ＦＩＴ収入割合
　現時点のＦＩＴ収入割合は1.5％と、平均値を大幅に下回っているが、ＦＩＴ認定を受けた新規発電所の竣工や既設発電所の改修工事により、今後は当該割合は増加する見込みである。
　以上のことから、堅実な事業運営を行っているが、電力をより安定的に供給していくためには、今後も施設の適切な維持管理を行う必要がある。</t>
    <rPh sb="15" eb="17">
      <t>ゾウゲン</t>
    </rPh>
    <rPh sb="29" eb="30">
      <t>チ</t>
    </rPh>
    <rPh sb="37" eb="40">
      <t>アンテイテキ</t>
    </rPh>
    <rPh sb="63" eb="66">
      <t>コウリツテキ</t>
    </rPh>
    <rPh sb="94" eb="95">
      <t>チ</t>
    </rPh>
    <rPh sb="100" eb="102">
      <t>スイジュン</t>
    </rPh>
    <rPh sb="156" eb="159">
      <t>ケイカクテキ</t>
    </rPh>
    <rPh sb="169" eb="171">
      <t>ゲンショウ</t>
    </rPh>
    <rPh sb="182" eb="184">
      <t>ネンド</t>
    </rPh>
    <rPh sb="218" eb="220">
      <t>ヒリツ</t>
    </rPh>
    <rPh sb="221" eb="223">
      <t>ゾウカ</t>
    </rPh>
    <rPh sb="235" eb="237">
      <t>カリイ</t>
    </rPh>
    <rPh sb="239" eb="241">
      <t>ヨテイ</t>
    </rPh>
    <rPh sb="251" eb="253">
      <t>ヒリツ</t>
    </rPh>
    <rPh sb="254" eb="256">
      <t>ゾウカ</t>
    </rPh>
    <rPh sb="284" eb="287">
      <t>ヘイキンチ</t>
    </rPh>
    <rPh sb="288" eb="290">
      <t>ウワマワ</t>
    </rPh>
    <rPh sb="382" eb="383">
      <t>チ</t>
    </rPh>
    <rPh sb="413" eb="415">
      <t>キセツ</t>
    </rPh>
    <rPh sb="427" eb="429">
      <t>コンゴ</t>
    </rPh>
    <rPh sb="435" eb="43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</si>
</sst>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20"/>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34" fillId="2" borderId="13" xfId="2" applyFont="1" applyFill="1" applyBorder="1" applyAlignment="1">
      <alignment horizontal="left" vertical="center" shrinkToFit="1"/>
    </xf>
    <xf numFmtId="0" fontId="34" fillId="2" borderId="14" xfId="2" applyFont="1" applyFill="1" applyBorder="1" applyAlignment="1">
      <alignment horizontal="left" vertical="center" shrinkToFit="1"/>
    </xf>
    <xf numFmtId="0" fontId="34" fillId="2" borderId="15" xfId="2" applyFont="1" applyFill="1" applyBorder="1" applyAlignment="1">
      <alignment horizontal="lef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34" fillId="2" borderId="16" xfId="2" applyFont="1" applyFill="1" applyBorder="1" applyAlignment="1">
      <alignment horizontal="left" vertical="center" shrinkToFit="1"/>
    </xf>
    <xf numFmtId="0" fontId="34" fillId="2" borderId="0" xfId="2" applyFont="1" applyFill="1" applyBorder="1" applyAlignment="1">
      <alignment horizontal="left" vertical="center" shrinkToFit="1"/>
    </xf>
    <xf numFmtId="0" fontId="34"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4" fillId="0" borderId="13" xfId="2" applyNumberFormat="1" applyFont="1" applyFill="1" applyBorder="1" applyAlignment="1" applyProtection="1">
      <alignment horizontal="left" vertical="top" wrapText="1"/>
      <protection locked="0"/>
    </xf>
    <xf numFmtId="0" fontId="34" fillId="0" borderId="14" xfId="2" applyNumberFormat="1" applyFont="1" applyFill="1" applyBorder="1" applyAlignment="1" applyProtection="1">
      <alignment horizontal="left" vertical="top" wrapText="1"/>
      <protection locked="0"/>
    </xf>
    <xf numFmtId="0" fontId="34" fillId="0" borderId="15" xfId="2" applyNumberFormat="1" applyFont="1" applyFill="1" applyBorder="1" applyAlignment="1" applyProtection="1">
      <alignment horizontal="left" vertical="top" wrapText="1"/>
      <protection locked="0"/>
    </xf>
    <xf numFmtId="0" fontId="34" fillId="0" borderId="16" xfId="2" applyNumberFormat="1" applyFont="1" applyFill="1" applyBorder="1" applyAlignment="1" applyProtection="1">
      <alignment horizontal="left" vertical="top" wrapText="1"/>
      <protection locked="0"/>
    </xf>
    <xf numFmtId="0" fontId="34" fillId="0" borderId="0" xfId="2" applyNumberFormat="1" applyFont="1" applyFill="1" applyBorder="1" applyAlignment="1" applyProtection="1">
      <alignment horizontal="left" vertical="top" wrapText="1"/>
      <protection locked="0"/>
    </xf>
    <xf numFmtId="0" fontId="34" fillId="0" borderId="17" xfId="2" applyNumberFormat="1" applyFont="1" applyFill="1" applyBorder="1" applyAlignment="1" applyProtection="1">
      <alignment horizontal="left" vertical="top" wrapText="1"/>
      <protection locked="0"/>
    </xf>
    <xf numFmtId="0" fontId="34" fillId="0" borderId="36" xfId="2" applyNumberFormat="1" applyFont="1" applyFill="1" applyBorder="1" applyAlignment="1" applyProtection="1">
      <alignment horizontal="left" vertical="top" wrapText="1"/>
      <protection locked="0"/>
    </xf>
    <xf numFmtId="0" fontId="34" fillId="0" borderId="37" xfId="2" applyNumberFormat="1" applyFont="1" applyFill="1" applyBorder="1" applyAlignment="1" applyProtection="1">
      <alignment horizontal="left" vertical="top" wrapText="1"/>
      <protection locked="0"/>
    </xf>
    <xf numFmtId="0" fontId="34"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34" fillId="2" borderId="7" xfId="2" applyFont="1" applyFill="1" applyBorder="1" applyAlignment="1">
      <alignment horizontal="left" vertical="center" shrinkToFit="1"/>
    </xf>
    <xf numFmtId="0" fontId="34" fillId="2" borderId="8" xfId="2" applyFont="1" applyFill="1" applyBorder="1" applyAlignment="1">
      <alignment horizontal="left" vertical="center" shrinkToFit="1"/>
    </xf>
    <xf numFmtId="0" fontId="34" fillId="2" borderId="9" xfId="2" applyFont="1" applyFill="1" applyBorder="1" applyAlignment="1">
      <alignment horizontal="left" vertical="center" shrinkToFit="1"/>
    </xf>
    <xf numFmtId="0" fontId="34" fillId="2" borderId="4" xfId="2" applyFont="1" applyFill="1" applyBorder="1" applyAlignment="1">
      <alignment horizontal="center" vertical="center" shrinkToFit="1"/>
    </xf>
    <xf numFmtId="0" fontId="34" fillId="2" borderId="5" xfId="2" applyFont="1" applyFill="1" applyBorder="1" applyAlignment="1">
      <alignment horizontal="center" vertical="center" shrinkToFit="1"/>
    </xf>
    <xf numFmtId="0" fontId="34"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113.5</c:v>
                </c:pt>
                <c:pt idx="1">
                  <c:v>107.5</c:v>
                </c:pt>
                <c:pt idx="2">
                  <c:v>109.2</c:v>
                </c:pt>
                <c:pt idx="3">
                  <c:v>112.4</c:v>
                </c:pt>
                <c:pt idx="4">
                  <c:v>116.7</c:v>
                </c:pt>
              </c:numCache>
            </c:numRef>
          </c:val>
          <c:extLst>
            <c:ext xmlns:c16="http://schemas.microsoft.com/office/drawing/2014/chart" uri="{C3380CC4-5D6E-409C-BE32-E72D297353CC}">
              <c16:uniqueId val="{00000000-C04A-42B0-BA35-671D6AE844C5}"/>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C04A-42B0-BA35-671D6AE844C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04A-42B0-BA35-671D6AE844C5}"/>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c:v>
                </c:pt>
                <c:pt idx="1">
                  <c:v>1.4</c:v>
                </c:pt>
                <c:pt idx="2">
                  <c:v>1.4</c:v>
                </c:pt>
                <c:pt idx="3">
                  <c:v>1.3</c:v>
                </c:pt>
                <c:pt idx="4">
                  <c:v>1.5</c:v>
                </c:pt>
              </c:numCache>
            </c:numRef>
          </c:val>
          <c:extLst>
            <c:ext xmlns:c16="http://schemas.microsoft.com/office/drawing/2014/chart" uri="{C3380CC4-5D6E-409C-BE32-E72D297353CC}">
              <c16:uniqueId val="{00000000-FD5B-4E36-B67E-197A325A770C}"/>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FD5B-4E36-B67E-197A325A770C}"/>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52.7</c:v>
                </c:pt>
                <c:pt idx="1">
                  <c:v>39.4</c:v>
                </c:pt>
                <c:pt idx="2">
                  <c:v>35</c:v>
                </c:pt>
                <c:pt idx="3">
                  <c:v>43</c:v>
                </c:pt>
                <c:pt idx="4">
                  <c:v>39.4</c:v>
                </c:pt>
              </c:numCache>
            </c:numRef>
          </c:val>
          <c:extLst>
            <c:ext xmlns:c16="http://schemas.microsoft.com/office/drawing/2014/chart" uri="{C3380CC4-5D6E-409C-BE32-E72D297353CC}">
              <c16:uniqueId val="{00000000-296C-4099-B944-77BE22015F07}"/>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296C-4099-B944-77BE22015F07}"/>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14.5</c:v>
                </c:pt>
                <c:pt idx="1">
                  <c:v>13.3</c:v>
                </c:pt>
                <c:pt idx="2">
                  <c:v>13.5</c:v>
                </c:pt>
                <c:pt idx="3">
                  <c:v>20.2</c:v>
                </c:pt>
                <c:pt idx="4">
                  <c:v>14</c:v>
                </c:pt>
              </c:numCache>
            </c:numRef>
          </c:val>
          <c:extLst>
            <c:ext xmlns:c16="http://schemas.microsoft.com/office/drawing/2014/chart" uri="{C3380CC4-5D6E-409C-BE32-E72D297353CC}">
              <c16:uniqueId val="{00000000-555B-4A91-8FA9-7B8669265295}"/>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555B-4A91-8FA9-7B8669265295}"/>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84.3</c:v>
                </c:pt>
                <c:pt idx="1">
                  <c:v>73.7</c:v>
                </c:pt>
                <c:pt idx="2">
                  <c:v>63.4</c:v>
                </c:pt>
                <c:pt idx="3">
                  <c:v>50.2</c:v>
                </c:pt>
                <c:pt idx="4">
                  <c:v>83.5</c:v>
                </c:pt>
              </c:numCache>
            </c:numRef>
          </c:val>
          <c:extLst>
            <c:ext xmlns:c16="http://schemas.microsoft.com/office/drawing/2014/chart" uri="{C3380CC4-5D6E-409C-BE32-E72D297353CC}">
              <c16:uniqueId val="{00000000-BED5-4346-8648-0D359F19E933}"/>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BED5-4346-8648-0D359F19E933}"/>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61.3</c:v>
                </c:pt>
                <c:pt idx="1">
                  <c:v>62.5</c:v>
                </c:pt>
                <c:pt idx="2">
                  <c:v>63.7</c:v>
                </c:pt>
                <c:pt idx="3">
                  <c:v>64.7</c:v>
                </c:pt>
                <c:pt idx="4">
                  <c:v>65.3</c:v>
                </c:pt>
              </c:numCache>
            </c:numRef>
          </c:val>
          <c:extLst>
            <c:ext xmlns:c16="http://schemas.microsoft.com/office/drawing/2014/chart" uri="{C3380CC4-5D6E-409C-BE32-E72D297353CC}">
              <c16:uniqueId val="{00000000-031C-42C6-ADE6-8276F7C9443A}"/>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031C-42C6-ADE6-8276F7C9443A}"/>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1</c:v>
                </c:pt>
                <c:pt idx="1">
                  <c:v>1.4</c:v>
                </c:pt>
                <c:pt idx="2">
                  <c:v>1.4</c:v>
                </c:pt>
                <c:pt idx="3">
                  <c:v>1.3</c:v>
                </c:pt>
                <c:pt idx="4">
                  <c:v>1.5</c:v>
                </c:pt>
              </c:numCache>
            </c:numRef>
          </c:val>
          <c:extLst>
            <c:ext xmlns:c16="http://schemas.microsoft.com/office/drawing/2014/chart" uri="{C3380CC4-5D6E-409C-BE32-E72D297353CC}">
              <c16:uniqueId val="{00000000-12BE-4B92-A097-464B8FD5EFEE}"/>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12BE-4B92-A097-464B8FD5EFEE}"/>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2A-4F41-9E73-F343B573EE90}"/>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2A-4F41-9E73-F343B573EE90}"/>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11-40FE-A28E-78CB26277926}"/>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11-40FE-A28E-78CB26277926}"/>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B-4CA9-A855-F20C6662BF43}"/>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B-4CA9-A855-F20C6662BF43}"/>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9B6-42C9-80D2-F8E1ADBB977D}"/>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6-42C9-80D2-F8E1ADBB977D}"/>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118.5</c:v>
                </c:pt>
                <c:pt idx="1">
                  <c:v>110.6</c:v>
                </c:pt>
                <c:pt idx="2">
                  <c:v>111.4</c:v>
                </c:pt>
                <c:pt idx="3">
                  <c:v>113.8</c:v>
                </c:pt>
                <c:pt idx="4">
                  <c:v>118</c:v>
                </c:pt>
              </c:numCache>
            </c:numRef>
          </c:val>
          <c:extLst>
            <c:ext xmlns:c16="http://schemas.microsoft.com/office/drawing/2014/chart" uri="{C3380CC4-5D6E-409C-BE32-E72D297353CC}">
              <c16:uniqueId val="{00000000-0544-4694-84A2-6F1870499AD9}"/>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0544-4694-84A2-6F1870499AD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544-4694-84A2-6F1870499AD9}"/>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70-4072-96F6-E90FF4038E55}"/>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70-4072-96F6-E90FF4038E55}"/>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074-4720-BBDD-BC3D27DED8C3}"/>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74-4720-BBDD-BC3D27DED8C3}"/>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17C-4A50-94AB-E949DEA6262D}"/>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7C-4A50-94AB-E949DEA6262D}"/>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B0-43EA-AEC9-13A6BA76513C}"/>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B0-43EA-AEC9-13A6BA76513C}"/>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61-41F3-B6B4-03EC3B1715E8}"/>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61-41F3-B6B4-03EC3B1715E8}"/>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3-469D-BBBE-96C3024D829E}"/>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3-469D-BBBE-96C3024D829E}"/>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79-4BBB-8708-9B9FDCC16DB5}"/>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9-4BBB-8708-9B9FDCC16DB5}"/>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91-409F-805F-DF5D938F4CB4}"/>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91-409F-805F-DF5D938F4CB4}"/>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FC-4BB5-B455-7AD0AD9EEB00}"/>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FC-4BB5-B455-7AD0AD9EEB00}"/>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0B-43C3-BED9-019C66C0BE23}"/>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0B-43C3-BED9-019C66C0BE23}"/>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478.7</c:v>
                </c:pt>
                <c:pt idx="1">
                  <c:v>756.4</c:v>
                </c:pt>
                <c:pt idx="2">
                  <c:v>814.1</c:v>
                </c:pt>
                <c:pt idx="3">
                  <c:v>787.9</c:v>
                </c:pt>
                <c:pt idx="4">
                  <c:v>793.7</c:v>
                </c:pt>
              </c:numCache>
            </c:numRef>
          </c:val>
          <c:extLst>
            <c:ext xmlns:c16="http://schemas.microsoft.com/office/drawing/2014/chart" uri="{C3380CC4-5D6E-409C-BE32-E72D297353CC}">
              <c16:uniqueId val="{00000000-83DF-46A8-9B43-432611B9BCDC}"/>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83DF-46A8-9B43-432611B9BCD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3DF-46A8-9B43-432611B9BCDC}"/>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9F-49F7-BC96-618BE53B2983}"/>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9F-49F7-BC96-618BE53B2983}"/>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6200.2</c:v>
                </c:pt>
                <c:pt idx="1">
                  <c:v>8285.6</c:v>
                </c:pt>
                <c:pt idx="2">
                  <c:v>9498.5</c:v>
                </c:pt>
                <c:pt idx="3">
                  <c:v>8030.8</c:v>
                </c:pt>
                <c:pt idx="4">
                  <c:v>8203.4</c:v>
                </c:pt>
              </c:numCache>
            </c:numRef>
          </c:val>
          <c:extLst>
            <c:ext xmlns:c16="http://schemas.microsoft.com/office/drawing/2014/chart" uri="{C3380CC4-5D6E-409C-BE32-E72D297353CC}">
              <c16:uniqueId val="{00000000-2C99-40AD-8B2E-CA4A5DC655A7}"/>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2C99-40AD-8B2E-CA4A5DC655A7}"/>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850444</c:v>
                </c:pt>
                <c:pt idx="1">
                  <c:v>655293</c:v>
                </c:pt>
                <c:pt idx="2">
                  <c:v>637466</c:v>
                </c:pt>
                <c:pt idx="3">
                  <c:v>729820</c:v>
                </c:pt>
                <c:pt idx="4">
                  <c:v>771101</c:v>
                </c:pt>
              </c:numCache>
            </c:numRef>
          </c:val>
          <c:extLst>
            <c:ext xmlns:c16="http://schemas.microsoft.com/office/drawing/2014/chart" uri="{C3380CC4-5D6E-409C-BE32-E72D297353CC}">
              <c16:uniqueId val="{00000000-2E83-4FF0-B01B-B3A3F1677BD5}"/>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2E83-4FF0-B01B-B3A3F1677BD5}"/>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52.7</c:v>
                </c:pt>
                <c:pt idx="1">
                  <c:v>39.4</c:v>
                </c:pt>
                <c:pt idx="2">
                  <c:v>35</c:v>
                </c:pt>
                <c:pt idx="3">
                  <c:v>43</c:v>
                </c:pt>
                <c:pt idx="4">
                  <c:v>39.4</c:v>
                </c:pt>
              </c:numCache>
            </c:numRef>
          </c:val>
          <c:extLst>
            <c:ext xmlns:c16="http://schemas.microsoft.com/office/drawing/2014/chart" uri="{C3380CC4-5D6E-409C-BE32-E72D297353CC}">
              <c16:uniqueId val="{00000000-1751-4490-A5BD-15C1049E076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1751-4490-A5BD-15C1049E076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14.5</c:v>
                </c:pt>
                <c:pt idx="1">
                  <c:v>13.3</c:v>
                </c:pt>
                <c:pt idx="2">
                  <c:v>13.5</c:v>
                </c:pt>
                <c:pt idx="3">
                  <c:v>20.2</c:v>
                </c:pt>
                <c:pt idx="4">
                  <c:v>14</c:v>
                </c:pt>
              </c:numCache>
            </c:numRef>
          </c:val>
          <c:extLst>
            <c:ext xmlns:c16="http://schemas.microsoft.com/office/drawing/2014/chart" uri="{C3380CC4-5D6E-409C-BE32-E72D297353CC}">
              <c16:uniqueId val="{00000000-3332-4162-9901-190F4767EE50}"/>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3332-4162-9901-190F4767EE50}"/>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84.3</c:v>
                </c:pt>
                <c:pt idx="1">
                  <c:v>73.7</c:v>
                </c:pt>
                <c:pt idx="2">
                  <c:v>63.4</c:v>
                </c:pt>
                <c:pt idx="3">
                  <c:v>50.2</c:v>
                </c:pt>
                <c:pt idx="4">
                  <c:v>83.5</c:v>
                </c:pt>
              </c:numCache>
            </c:numRef>
          </c:val>
          <c:extLst>
            <c:ext xmlns:c16="http://schemas.microsoft.com/office/drawing/2014/chart" uri="{C3380CC4-5D6E-409C-BE32-E72D297353CC}">
              <c16:uniqueId val="{00000000-A54A-4AE1-AE74-FCCE694E5A6C}"/>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A54A-4AE1-AE74-FCCE694E5A6C}"/>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61.3</c:v>
                </c:pt>
                <c:pt idx="1">
                  <c:v>62.5</c:v>
                </c:pt>
                <c:pt idx="2">
                  <c:v>63.7</c:v>
                </c:pt>
                <c:pt idx="3">
                  <c:v>64.7</c:v>
                </c:pt>
                <c:pt idx="4">
                  <c:v>65.3</c:v>
                </c:pt>
              </c:numCache>
            </c:numRef>
          </c:val>
          <c:extLst>
            <c:ext xmlns:c16="http://schemas.microsoft.com/office/drawing/2014/chart" uri="{C3380CC4-5D6E-409C-BE32-E72D297353CC}">
              <c16:uniqueId val="{00000000-A024-4D41-9375-5BD8420CCC25}"/>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A024-4D41-9375-5BD8420CCC25}"/>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600168"/>
          <a:ext cx="5728907" cy="2990269"/>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600168"/>
          <a:ext cx="5728909" cy="2990269"/>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600168"/>
          <a:ext cx="5728908" cy="2990269"/>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600168"/>
          <a:ext cx="5738433" cy="2990269"/>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600168"/>
          <a:ext cx="5738433" cy="2990269"/>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521045"/>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541832"/>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568802"/>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578455"/>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557183"/>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521045"/>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541832"/>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568802"/>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578455"/>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557183"/>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521045"/>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541832"/>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568802"/>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578455"/>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557183"/>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521045"/>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541832"/>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568802"/>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578455"/>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557183"/>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521045"/>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541832"/>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568802"/>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578455"/>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557183"/>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402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403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403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403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403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403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403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4036"/>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4037"/>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403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403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404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4041"/>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4042"/>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404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404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404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4046"/>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4047"/>
                </a:ext>
              </a:extLst>
            </xdr:cNvPicPr>
          </xdr:nvPicPr>
          <xdr:blipFill>
            <a:blip xmlns:r="http://schemas.openxmlformats.org/officeDocument/2006/relationships" r:embed="rId48"/>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4048"/>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4049"/>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4050"/>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4051"/>
                </a:ext>
              </a:extLst>
            </xdr:cNvPicPr>
          </xdr:nvPicPr>
          <xdr:blipFill>
            <a:blip xmlns:r="http://schemas.openxmlformats.org/officeDocument/2006/relationships" r:embed="rId48"/>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4052"/>
                </a:ext>
              </a:extLst>
            </xdr:cNvPicPr>
          </xdr:nvPicPr>
          <xdr:blipFill>
            <a:blip xmlns:r="http://schemas.openxmlformats.org/officeDocument/2006/relationships" r:embed="rId50"/>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4053"/>
                </a:ext>
              </a:extLst>
            </xdr:cNvPicPr>
          </xdr:nvPicPr>
          <xdr:blipFill>
            <a:blip xmlns:r="http://schemas.openxmlformats.org/officeDocument/2006/relationships" r:embed="rId49"/>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4054"/>
                </a:ext>
              </a:extLst>
            </xdr:cNvPicPr>
          </xdr:nvPicPr>
          <xdr:blipFill>
            <a:blip xmlns:r="http://schemas.openxmlformats.org/officeDocument/2006/relationships" r:embed="rId48"/>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4055"/>
                </a:ext>
              </a:extLst>
            </xdr:cNvPicPr>
          </xdr:nvPicPr>
          <xdr:blipFill>
            <a:blip xmlns:r="http://schemas.openxmlformats.org/officeDocument/2006/relationships" r:embed="rId48"/>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4056"/>
                </a:ext>
              </a:extLst>
            </xdr:cNvPicPr>
          </xdr:nvPicPr>
          <xdr:blipFill>
            <a:blip xmlns:r="http://schemas.openxmlformats.org/officeDocument/2006/relationships" r:embed="rId49"/>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4057"/>
                </a:ext>
              </a:extLst>
            </xdr:cNvPicPr>
          </xdr:nvPicPr>
          <xdr:blipFill>
            <a:blip xmlns:r="http://schemas.openxmlformats.org/officeDocument/2006/relationships" r:embed="rId50"/>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4058"/>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4059"/>
                </a:ext>
              </a:extLst>
            </xdr:cNvPicPr>
          </xdr:nvPicPr>
          <xdr:blipFill>
            <a:blip xmlns:r="http://schemas.openxmlformats.org/officeDocument/2006/relationships" r:embed="rId5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4060"/>
                </a:ext>
              </a:extLst>
            </xdr:cNvPicPr>
          </xdr:nvPicPr>
          <xdr:blipFill>
            <a:blip xmlns:r="http://schemas.openxmlformats.org/officeDocument/2006/relationships" r:embed="rId5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4061"/>
                </a:ext>
              </a:extLst>
            </xdr:cNvPicPr>
          </xdr:nvPicPr>
          <xdr:blipFill>
            <a:blip xmlns:r="http://schemas.openxmlformats.org/officeDocument/2006/relationships" r:embed="rId5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4062"/>
                </a:ext>
              </a:extLst>
            </xdr:cNvPicPr>
          </xdr:nvPicPr>
          <xdr:blipFill>
            <a:blip xmlns:r="http://schemas.openxmlformats.org/officeDocument/2006/relationships" r:embed="rId5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4063"/>
                </a:ext>
              </a:extLst>
            </xdr:cNvPicPr>
          </xdr:nvPicPr>
          <xdr:blipFill>
            <a:blip xmlns:r="http://schemas.openxmlformats.org/officeDocument/2006/relationships" r:embed="rId5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4064"/>
                </a:ext>
              </a:extLst>
            </xdr:cNvPicPr>
          </xdr:nvPicPr>
          <xdr:blipFill>
            <a:blip xmlns:r="http://schemas.openxmlformats.org/officeDocument/2006/relationships" r:embed="rId5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4065"/>
                </a:ext>
              </a:extLst>
            </xdr:cNvPicPr>
          </xdr:nvPicPr>
          <xdr:blipFill>
            <a:blip xmlns:r="http://schemas.openxmlformats.org/officeDocument/2006/relationships" r:embed="rId5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4066"/>
                </a:ext>
              </a:extLst>
            </xdr:cNvPicPr>
          </xdr:nvPicPr>
          <xdr:blipFill>
            <a:blip xmlns:r="http://schemas.openxmlformats.org/officeDocument/2006/relationships" r:embed="rId5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4067"/>
                </a:ext>
              </a:extLst>
            </xdr:cNvPicPr>
          </xdr:nvPicPr>
          <xdr:blipFill>
            <a:blip xmlns:r="http://schemas.openxmlformats.org/officeDocument/2006/relationships" r:embed="rId5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4068"/>
                </a:ext>
              </a:extLst>
            </xdr:cNvPicPr>
          </xdr:nvPicPr>
          <xdr:blipFill>
            <a:blip xmlns:r="http://schemas.openxmlformats.org/officeDocument/2006/relationships" r:embed="rId5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4069"/>
                </a:ext>
              </a:extLst>
            </xdr:cNvPicPr>
          </xdr:nvPicPr>
          <xdr:blipFill>
            <a:blip xmlns:r="http://schemas.openxmlformats.org/officeDocument/2006/relationships" r:embed="rId5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4070"/>
                </a:ext>
              </a:extLst>
            </xdr:cNvPicPr>
          </xdr:nvPicPr>
          <xdr:blipFill>
            <a:blip xmlns:r="http://schemas.openxmlformats.org/officeDocument/2006/relationships" r:embed="rId5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4071"/>
                </a:ext>
              </a:extLst>
            </xdr:cNvPicPr>
          </xdr:nvPicPr>
          <xdr:blipFill>
            <a:blip xmlns:r="http://schemas.openxmlformats.org/officeDocument/2006/relationships" r:embed="rId5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4072"/>
                </a:ext>
              </a:extLst>
            </xdr:cNvPicPr>
          </xdr:nvPicPr>
          <xdr:blipFill>
            <a:blip xmlns:r="http://schemas.openxmlformats.org/officeDocument/2006/relationships" r:embed="rId5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4073"/>
                </a:ext>
              </a:extLst>
            </xdr:cNvPicPr>
          </xdr:nvPicPr>
          <xdr:blipFill>
            <a:blip xmlns:r="http://schemas.openxmlformats.org/officeDocument/2006/relationships" r:embed="rId5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P1"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栃木県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非設置</v>
      </c>
      <c r="K3" s="175"/>
      <c r="L3" s="175"/>
      <c r="M3" s="175"/>
      <c r="N3" s="176">
        <f>データ!L6</f>
        <v>80.8</v>
      </c>
      <c r="O3" s="176"/>
      <c r="P3" s="176"/>
      <c r="Q3" s="177"/>
      <c r="R3" s="1"/>
      <c r="S3" s="178" t="s">
        <v>8</v>
      </c>
      <c r="T3" s="179"/>
      <c r="U3" s="179"/>
      <c r="V3" s="179"/>
      <c r="W3" s="179"/>
      <c r="X3" s="179"/>
      <c r="Y3" s="179"/>
      <c r="Z3" s="179"/>
      <c r="AA3" s="179"/>
      <c r="AB3" s="179"/>
      <c r="AC3" s="179"/>
      <c r="AD3" s="179"/>
      <c r="AE3" s="179"/>
      <c r="AF3" s="179"/>
      <c r="AG3" s="179"/>
      <c r="AH3" s="180"/>
      <c r="AI3" s="1"/>
      <c r="AJ3" s="1"/>
      <c r="AK3" s="112" t="s">
        <v>271</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10</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33" customHeight="1" x14ac:dyDescent="0.15">
      <c r="A7" s="1"/>
      <c r="B7" s="167" t="str">
        <f>データ!Q6</f>
        <v>-</v>
      </c>
      <c r="C7" s="168"/>
      <c r="D7" s="168"/>
      <c r="E7" s="168"/>
      <c r="F7" s="169" t="s">
        <v>127</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33" customHeight="1" thickBot="1" x14ac:dyDescent="0.2">
      <c r="A9" s="1"/>
      <c r="B9" s="157" t="s">
        <v>130</v>
      </c>
      <c r="C9" s="158"/>
      <c r="D9" s="158"/>
      <c r="E9" s="158"/>
      <c r="F9" s="159">
        <f>データ!V6</f>
        <v>10.09</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280568</v>
      </c>
      <c r="G12" s="151"/>
      <c r="H12" s="150">
        <f>データ!X6</f>
        <v>210586</v>
      </c>
      <c r="I12" s="151"/>
      <c r="J12" s="150">
        <f>データ!Y6</f>
        <v>186261</v>
      </c>
      <c r="K12" s="151"/>
      <c r="L12" s="150">
        <f>データ!Z6</f>
        <v>229105</v>
      </c>
      <c r="M12" s="151"/>
      <c r="N12" s="152">
        <f>データ!AA6</f>
        <v>209844</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280568</v>
      </c>
      <c r="G16" s="146"/>
      <c r="H16" s="146">
        <f>データ!AR6</f>
        <v>210586</v>
      </c>
      <c r="I16" s="146"/>
      <c r="J16" s="146">
        <f>データ!AS6</f>
        <v>186261</v>
      </c>
      <c r="K16" s="146"/>
      <c r="L16" s="146">
        <f>データ!AT6</f>
        <v>229105</v>
      </c>
      <c r="M16" s="146"/>
      <c r="N16" s="138">
        <f>データ!AU6</f>
        <v>209844</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1933916</v>
      </c>
      <c r="G19" s="136"/>
      <c r="H19" s="136"/>
      <c r="I19" s="136">
        <f>データ!AW6</f>
        <v>29457</v>
      </c>
      <c r="J19" s="136"/>
      <c r="K19" s="136"/>
      <c r="L19" s="136">
        <f>データ!AX6</f>
        <v>1963373</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272</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270</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iPUo1czB80XOy2HLH0YeKxnHScn2tC1AxOCDo/ns1hLMG2LK/awIQAeEMV1ehlBiZCzz0YtpGqwbc8Rxm+FUyQ==" saltValue="IL5roq1xzNk/KE1nX3Jgd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94.5" x14ac:dyDescent="0.15">
      <c r="A6" s="49" t="s">
        <v>115</v>
      </c>
      <c r="B6" s="67" t="str">
        <f>B7</f>
        <v>2018</v>
      </c>
      <c r="C6" s="67" t="str">
        <f t="shared" ref="C6:AX6" si="6">C7</f>
        <v>090000</v>
      </c>
      <c r="D6" s="67" t="str">
        <f t="shared" si="6"/>
        <v>46</v>
      </c>
      <c r="E6" s="67" t="str">
        <f t="shared" si="6"/>
        <v>04</v>
      </c>
      <c r="F6" s="67" t="str">
        <f t="shared" si="6"/>
        <v>0</v>
      </c>
      <c r="G6" s="67" t="str">
        <f t="shared" si="6"/>
        <v>000</v>
      </c>
      <c r="H6" s="67" t="str">
        <f t="shared" si="6"/>
        <v>栃木県</v>
      </c>
      <c r="I6" s="67" t="str">
        <f t="shared" si="6"/>
        <v>法適用</v>
      </c>
      <c r="J6" s="67" t="str">
        <f t="shared" si="6"/>
        <v>電気事業</v>
      </c>
      <c r="K6" s="67" t="str">
        <f t="shared" si="6"/>
        <v>非設置</v>
      </c>
      <c r="L6" s="68">
        <f t="shared" si="6"/>
        <v>80.8</v>
      </c>
      <c r="M6" s="69">
        <f t="shared" si="6"/>
        <v>10</v>
      </c>
      <c r="N6" s="69" t="str">
        <f t="shared" si="6"/>
        <v>-</v>
      </c>
      <c r="O6" s="69" t="str">
        <f t="shared" si="6"/>
        <v>-</v>
      </c>
      <c r="P6" s="69" t="str">
        <f t="shared" si="6"/>
        <v>-</v>
      </c>
      <c r="Q6" s="69" t="str">
        <f t="shared" si="6"/>
        <v>-</v>
      </c>
      <c r="R6" s="70" t="str">
        <f>R7</f>
        <v>令和２年３月31日　川治第一発電所　外７発電所</v>
      </c>
      <c r="S6" s="71" t="str">
        <f t="shared" si="6"/>
        <v>令和10年５月９日　小網発電所</v>
      </c>
      <c r="T6" s="67" t="str">
        <f t="shared" si="6"/>
        <v>無</v>
      </c>
      <c r="U6" s="71" t="str">
        <f t="shared" si="6"/>
        <v>東京電力エナジーパートナー（株）、東京電力パワーグリッド（株）</v>
      </c>
      <c r="V6" s="68">
        <f t="shared" si="6"/>
        <v>10.09</v>
      </c>
      <c r="W6" s="69">
        <f>W7</f>
        <v>280568</v>
      </c>
      <c r="X6" s="69">
        <f t="shared" si="6"/>
        <v>210586</v>
      </c>
      <c r="Y6" s="69">
        <f t="shared" si="6"/>
        <v>186261</v>
      </c>
      <c r="Z6" s="69">
        <f t="shared" si="6"/>
        <v>229105</v>
      </c>
      <c r="AA6" s="69">
        <f t="shared" si="6"/>
        <v>209844</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280568</v>
      </c>
      <c r="AR6" s="69">
        <f t="shared" si="6"/>
        <v>210586</v>
      </c>
      <c r="AS6" s="69">
        <f t="shared" si="6"/>
        <v>186261</v>
      </c>
      <c r="AT6" s="69">
        <f t="shared" si="6"/>
        <v>229105</v>
      </c>
      <c r="AU6" s="69">
        <f t="shared" si="6"/>
        <v>209844</v>
      </c>
      <c r="AV6" s="69">
        <f t="shared" si="6"/>
        <v>1933916</v>
      </c>
      <c r="AW6" s="69">
        <f t="shared" si="6"/>
        <v>29457</v>
      </c>
      <c r="AX6" s="69">
        <f t="shared" si="6"/>
        <v>1963373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94.5" x14ac:dyDescent="0.15">
      <c r="A7" s="49"/>
      <c r="B7" s="77" t="s">
        <v>116</v>
      </c>
      <c r="C7" s="77" t="s">
        <v>117</v>
      </c>
      <c r="D7" s="77" t="s">
        <v>118</v>
      </c>
      <c r="E7" s="77" t="s">
        <v>119</v>
      </c>
      <c r="F7" s="77" t="s">
        <v>120</v>
      </c>
      <c r="G7" s="77" t="s">
        <v>121</v>
      </c>
      <c r="H7" s="77" t="s">
        <v>122</v>
      </c>
      <c r="I7" s="77" t="s">
        <v>123</v>
      </c>
      <c r="J7" s="77" t="s">
        <v>124</v>
      </c>
      <c r="K7" s="77" t="s">
        <v>125</v>
      </c>
      <c r="L7" s="78">
        <v>80.8</v>
      </c>
      <c r="M7" s="79">
        <v>10</v>
      </c>
      <c r="N7" s="79" t="s">
        <v>126</v>
      </c>
      <c r="O7" s="80" t="s">
        <v>126</v>
      </c>
      <c r="P7" s="80" t="s">
        <v>126</v>
      </c>
      <c r="Q7" s="80" t="s">
        <v>126</v>
      </c>
      <c r="R7" s="81" t="s">
        <v>127</v>
      </c>
      <c r="S7" s="81" t="s">
        <v>128</v>
      </c>
      <c r="T7" s="82" t="s">
        <v>129</v>
      </c>
      <c r="U7" s="81" t="s">
        <v>130</v>
      </c>
      <c r="V7" s="78">
        <v>10.09</v>
      </c>
      <c r="W7" s="80">
        <v>280568</v>
      </c>
      <c r="X7" s="80">
        <v>210586</v>
      </c>
      <c r="Y7" s="80">
        <v>186261</v>
      </c>
      <c r="Z7" s="80">
        <v>229105</v>
      </c>
      <c r="AA7" s="80">
        <v>209844</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280568</v>
      </c>
      <c r="AR7" s="80">
        <v>210586</v>
      </c>
      <c r="AS7" s="80">
        <v>186261</v>
      </c>
      <c r="AT7" s="80">
        <v>229105</v>
      </c>
      <c r="AU7" s="80">
        <v>209844</v>
      </c>
      <c r="AV7" s="80">
        <v>1933916</v>
      </c>
      <c r="AW7" s="80">
        <v>29457</v>
      </c>
      <c r="AX7" s="80">
        <v>1963373</v>
      </c>
      <c r="AY7" s="83">
        <v>113.5</v>
      </c>
      <c r="AZ7" s="83">
        <v>107.5</v>
      </c>
      <c r="BA7" s="83">
        <v>109.2</v>
      </c>
      <c r="BB7" s="83">
        <v>112.4</v>
      </c>
      <c r="BC7" s="83">
        <v>116.7</v>
      </c>
      <c r="BD7" s="83">
        <v>125.7</v>
      </c>
      <c r="BE7" s="83">
        <v>129.69999999999999</v>
      </c>
      <c r="BF7" s="83">
        <v>135.9</v>
      </c>
      <c r="BG7" s="83">
        <v>130.5</v>
      </c>
      <c r="BH7" s="83">
        <v>129.9</v>
      </c>
      <c r="BI7" s="83">
        <v>100</v>
      </c>
      <c r="BJ7" s="83">
        <v>118.5</v>
      </c>
      <c r="BK7" s="83">
        <v>110.6</v>
      </c>
      <c r="BL7" s="83">
        <v>111.4</v>
      </c>
      <c r="BM7" s="83">
        <v>113.8</v>
      </c>
      <c r="BN7" s="83">
        <v>118</v>
      </c>
      <c r="BO7" s="83">
        <v>124.8</v>
      </c>
      <c r="BP7" s="83">
        <v>130.4</v>
      </c>
      <c r="BQ7" s="83">
        <v>136.30000000000001</v>
      </c>
      <c r="BR7" s="83">
        <v>130.69999999999999</v>
      </c>
      <c r="BS7" s="83">
        <v>128.9</v>
      </c>
      <c r="BT7" s="83">
        <v>100</v>
      </c>
      <c r="BU7" s="83">
        <v>478.7</v>
      </c>
      <c r="BV7" s="83">
        <v>756.4</v>
      </c>
      <c r="BW7" s="83">
        <v>814.1</v>
      </c>
      <c r="BX7" s="83">
        <v>787.9</v>
      </c>
      <c r="BY7" s="83">
        <v>793.7</v>
      </c>
      <c r="BZ7" s="83">
        <v>638.79999999999995</v>
      </c>
      <c r="CA7" s="83">
        <v>716.7</v>
      </c>
      <c r="CB7" s="83">
        <v>688</v>
      </c>
      <c r="CC7" s="83">
        <v>707.7</v>
      </c>
      <c r="CD7" s="83">
        <v>749.1</v>
      </c>
      <c r="CE7" s="83">
        <v>100</v>
      </c>
      <c r="CF7" s="83">
        <v>6200.2</v>
      </c>
      <c r="CG7" s="83">
        <v>8285.6</v>
      </c>
      <c r="CH7" s="83">
        <v>9498.5</v>
      </c>
      <c r="CI7" s="83">
        <v>8030.8</v>
      </c>
      <c r="CJ7" s="83">
        <v>8203.4</v>
      </c>
      <c r="CK7" s="83">
        <v>7493.6</v>
      </c>
      <c r="CL7" s="83">
        <v>8014.2</v>
      </c>
      <c r="CM7" s="83">
        <v>8260</v>
      </c>
      <c r="CN7" s="83">
        <v>8600.1</v>
      </c>
      <c r="CO7" s="83">
        <v>9078.5</v>
      </c>
      <c r="CP7" s="80">
        <v>850444</v>
      </c>
      <c r="CQ7" s="80">
        <v>655293</v>
      </c>
      <c r="CR7" s="80">
        <v>637466</v>
      </c>
      <c r="CS7" s="80">
        <v>729820</v>
      </c>
      <c r="CT7" s="80">
        <v>771101</v>
      </c>
      <c r="CU7" s="80">
        <v>1146099</v>
      </c>
      <c r="CV7" s="80">
        <v>1494682</v>
      </c>
      <c r="CW7" s="80">
        <v>1543942</v>
      </c>
      <c r="CX7" s="80">
        <v>1467681</v>
      </c>
      <c r="CY7" s="80">
        <v>1533303</v>
      </c>
      <c r="CZ7" s="80">
        <v>60869</v>
      </c>
      <c r="DA7" s="83">
        <v>52.7</v>
      </c>
      <c r="DB7" s="83">
        <v>39.4</v>
      </c>
      <c r="DC7" s="83">
        <v>35</v>
      </c>
      <c r="DD7" s="83">
        <v>43</v>
      </c>
      <c r="DE7" s="83">
        <v>39.4</v>
      </c>
      <c r="DF7" s="83">
        <v>38.4</v>
      </c>
      <c r="DG7" s="83">
        <v>37.700000000000003</v>
      </c>
      <c r="DH7" s="83">
        <v>36.200000000000003</v>
      </c>
      <c r="DI7" s="83">
        <v>36.5</v>
      </c>
      <c r="DJ7" s="83">
        <v>35.299999999999997</v>
      </c>
      <c r="DK7" s="83">
        <v>14.5</v>
      </c>
      <c r="DL7" s="83">
        <v>13.3</v>
      </c>
      <c r="DM7" s="83">
        <v>13.5</v>
      </c>
      <c r="DN7" s="83">
        <v>20.2</v>
      </c>
      <c r="DO7" s="83">
        <v>14</v>
      </c>
      <c r="DP7" s="83">
        <v>21.1</v>
      </c>
      <c r="DQ7" s="83">
        <v>20</v>
      </c>
      <c r="DR7" s="83">
        <v>18.2</v>
      </c>
      <c r="DS7" s="83">
        <v>20.9</v>
      </c>
      <c r="DT7" s="83">
        <v>21.1</v>
      </c>
      <c r="DU7" s="83">
        <v>84.3</v>
      </c>
      <c r="DV7" s="83">
        <v>73.7</v>
      </c>
      <c r="DW7" s="83">
        <v>63.4</v>
      </c>
      <c r="DX7" s="83">
        <v>50.2</v>
      </c>
      <c r="DY7" s="83">
        <v>83.5</v>
      </c>
      <c r="DZ7" s="83">
        <v>128.80000000000001</v>
      </c>
      <c r="EA7" s="83">
        <v>109.9</v>
      </c>
      <c r="EB7" s="83">
        <v>103.6</v>
      </c>
      <c r="EC7" s="83">
        <v>95.7</v>
      </c>
      <c r="ED7" s="83">
        <v>88.5</v>
      </c>
      <c r="EE7" s="83">
        <v>61.3</v>
      </c>
      <c r="EF7" s="83">
        <v>62.5</v>
      </c>
      <c r="EG7" s="83">
        <v>63.7</v>
      </c>
      <c r="EH7" s="83">
        <v>64.7</v>
      </c>
      <c r="EI7" s="83">
        <v>65.3</v>
      </c>
      <c r="EJ7" s="83">
        <v>59.8</v>
      </c>
      <c r="EK7" s="83">
        <v>59.6</v>
      </c>
      <c r="EL7" s="83">
        <v>60.3</v>
      </c>
      <c r="EM7" s="83">
        <v>60.2</v>
      </c>
      <c r="EN7" s="83">
        <v>61.2</v>
      </c>
      <c r="EO7" s="83">
        <v>1</v>
      </c>
      <c r="EP7" s="83">
        <v>1.4</v>
      </c>
      <c r="EQ7" s="83">
        <v>1.4</v>
      </c>
      <c r="ER7" s="83">
        <v>1.3</v>
      </c>
      <c r="ES7" s="83">
        <v>1.5</v>
      </c>
      <c r="ET7" s="83">
        <v>16.2</v>
      </c>
      <c r="EU7" s="83">
        <v>18.7</v>
      </c>
      <c r="EV7" s="83">
        <v>20.5</v>
      </c>
      <c r="EW7" s="83">
        <v>21.4</v>
      </c>
      <c r="EX7" s="83">
        <v>22.6</v>
      </c>
      <c r="EY7" s="80">
        <v>60869</v>
      </c>
      <c r="EZ7" s="83">
        <v>52.7</v>
      </c>
      <c r="FA7" s="83">
        <v>39.4</v>
      </c>
      <c r="FB7" s="83">
        <v>35</v>
      </c>
      <c r="FC7" s="83">
        <v>43</v>
      </c>
      <c r="FD7" s="83">
        <v>39.4</v>
      </c>
      <c r="FE7" s="83">
        <v>39.5</v>
      </c>
      <c r="FF7" s="83">
        <v>39.1</v>
      </c>
      <c r="FG7" s="83">
        <v>37.299999999999997</v>
      </c>
      <c r="FH7" s="83">
        <v>38</v>
      </c>
      <c r="FI7" s="83">
        <v>36.5</v>
      </c>
      <c r="FJ7" s="83">
        <v>14.5</v>
      </c>
      <c r="FK7" s="83">
        <v>13.3</v>
      </c>
      <c r="FL7" s="83">
        <v>13.5</v>
      </c>
      <c r="FM7" s="83">
        <v>20.2</v>
      </c>
      <c r="FN7" s="83">
        <v>14</v>
      </c>
      <c r="FO7" s="83">
        <v>22</v>
      </c>
      <c r="FP7" s="83">
        <v>21.4</v>
      </c>
      <c r="FQ7" s="83">
        <v>19.3</v>
      </c>
      <c r="FR7" s="83">
        <v>20.6</v>
      </c>
      <c r="FS7" s="83">
        <v>21.6</v>
      </c>
      <c r="FT7" s="83">
        <v>84.3</v>
      </c>
      <c r="FU7" s="83">
        <v>73.7</v>
      </c>
      <c r="FV7" s="83">
        <v>63.4</v>
      </c>
      <c r="FW7" s="83">
        <v>50.2</v>
      </c>
      <c r="FX7" s="83">
        <v>83.5</v>
      </c>
      <c r="FY7" s="83">
        <v>105.7</v>
      </c>
      <c r="FZ7" s="83">
        <v>89.4</v>
      </c>
      <c r="GA7" s="83">
        <v>83.3</v>
      </c>
      <c r="GB7" s="83">
        <v>73.2</v>
      </c>
      <c r="GC7" s="83">
        <v>71.400000000000006</v>
      </c>
      <c r="GD7" s="83">
        <v>61.3</v>
      </c>
      <c r="GE7" s="83">
        <v>62.5</v>
      </c>
      <c r="GF7" s="83">
        <v>63.7</v>
      </c>
      <c r="GG7" s="83">
        <v>64.7</v>
      </c>
      <c r="GH7" s="83">
        <v>65.3</v>
      </c>
      <c r="GI7" s="83">
        <v>61.3</v>
      </c>
      <c r="GJ7" s="83">
        <v>61.7</v>
      </c>
      <c r="GK7" s="83">
        <v>62.1</v>
      </c>
      <c r="GL7" s="83">
        <v>62.6</v>
      </c>
      <c r="GM7" s="83">
        <v>63.4</v>
      </c>
      <c r="GN7" s="83">
        <v>1</v>
      </c>
      <c r="GO7" s="83">
        <v>1.4</v>
      </c>
      <c r="GP7" s="83">
        <v>1.4</v>
      </c>
      <c r="GQ7" s="83">
        <v>1.3</v>
      </c>
      <c r="GR7" s="83">
        <v>1.5</v>
      </c>
      <c r="GS7" s="83">
        <v>11.9</v>
      </c>
      <c r="GT7" s="83">
        <v>13.3</v>
      </c>
      <c r="GU7" s="83">
        <v>14.4</v>
      </c>
      <c r="GV7" s="83">
        <v>15.3</v>
      </c>
      <c r="GW7" s="83">
        <v>16.100000000000001</v>
      </c>
      <c r="GX7" s="80" t="s">
        <v>126</v>
      </c>
      <c r="GY7" s="83" t="s">
        <v>126</v>
      </c>
      <c r="GZ7" s="83" t="s">
        <v>126</v>
      </c>
      <c r="HA7" s="83" t="s">
        <v>126</v>
      </c>
      <c r="HB7" s="83" t="s">
        <v>126</v>
      </c>
      <c r="HC7" s="83" t="s">
        <v>126</v>
      </c>
      <c r="HD7" s="83">
        <v>31.4</v>
      </c>
      <c r="HE7" s="83">
        <v>31.3</v>
      </c>
      <c r="HF7" s="83">
        <v>30.4</v>
      </c>
      <c r="HG7" s="83">
        <v>31.1</v>
      </c>
      <c r="HH7" s="83">
        <v>31.5</v>
      </c>
      <c r="HI7" s="83" t="s">
        <v>126</v>
      </c>
      <c r="HJ7" s="83" t="s">
        <v>126</v>
      </c>
      <c r="HK7" s="83" t="s">
        <v>126</v>
      </c>
      <c r="HL7" s="83" t="s">
        <v>126</v>
      </c>
      <c r="HM7" s="83" t="s">
        <v>126</v>
      </c>
      <c r="HN7" s="83">
        <v>4</v>
      </c>
      <c r="HO7" s="83">
        <v>8.4</v>
      </c>
      <c r="HP7" s="83">
        <v>7.2</v>
      </c>
      <c r="HQ7" s="83">
        <v>45.8</v>
      </c>
      <c r="HR7" s="83">
        <v>43.9</v>
      </c>
      <c r="HS7" s="83" t="s">
        <v>126</v>
      </c>
      <c r="HT7" s="83" t="s">
        <v>126</v>
      </c>
      <c r="HU7" s="83" t="s">
        <v>126</v>
      </c>
      <c r="HV7" s="83" t="s">
        <v>126</v>
      </c>
      <c r="HW7" s="83" t="s">
        <v>126</v>
      </c>
      <c r="HX7" s="83">
        <v>0.8</v>
      </c>
      <c r="HY7" s="83">
        <v>0</v>
      </c>
      <c r="HZ7" s="83">
        <v>0</v>
      </c>
      <c r="IA7" s="83">
        <v>0</v>
      </c>
      <c r="IB7" s="83">
        <v>0</v>
      </c>
      <c r="IC7" s="83" t="s">
        <v>126</v>
      </c>
      <c r="ID7" s="83" t="s">
        <v>126</v>
      </c>
      <c r="IE7" s="83" t="s">
        <v>126</v>
      </c>
      <c r="IF7" s="83" t="s">
        <v>126</v>
      </c>
      <c r="IG7" s="83" t="s">
        <v>126</v>
      </c>
      <c r="IH7" s="83">
        <v>70.8</v>
      </c>
      <c r="II7" s="83">
        <v>73</v>
      </c>
      <c r="IJ7" s="83">
        <v>76.599999999999994</v>
      </c>
      <c r="IK7" s="83">
        <v>80.400000000000006</v>
      </c>
      <c r="IL7" s="83">
        <v>84.9</v>
      </c>
      <c r="IM7" s="83" t="s">
        <v>126</v>
      </c>
      <c r="IN7" s="83" t="s">
        <v>126</v>
      </c>
      <c r="IO7" s="83" t="s">
        <v>126</v>
      </c>
      <c r="IP7" s="83" t="s">
        <v>126</v>
      </c>
      <c r="IQ7" s="83" t="s">
        <v>126</v>
      </c>
      <c r="IR7" s="83">
        <v>85.4</v>
      </c>
      <c r="IS7" s="83">
        <v>82.1</v>
      </c>
      <c r="IT7" s="83">
        <v>81.3</v>
      </c>
      <c r="IU7" s="83">
        <v>47.5</v>
      </c>
      <c r="IV7" s="83">
        <v>40.4</v>
      </c>
      <c r="IW7" s="80" t="s">
        <v>126</v>
      </c>
      <c r="IX7" s="83" t="s">
        <v>126</v>
      </c>
      <c r="IY7" s="83" t="s">
        <v>126</v>
      </c>
      <c r="IZ7" s="83" t="s">
        <v>126</v>
      </c>
      <c r="JA7" s="83" t="s">
        <v>126</v>
      </c>
      <c r="JB7" s="83" t="s">
        <v>126</v>
      </c>
      <c r="JC7" s="83">
        <v>15.1</v>
      </c>
      <c r="JD7" s="83">
        <v>14</v>
      </c>
      <c r="JE7" s="83">
        <v>15.5</v>
      </c>
      <c r="JF7" s="83">
        <v>13.1</v>
      </c>
      <c r="JG7" s="83">
        <v>19.899999999999999</v>
      </c>
      <c r="JH7" s="83" t="s">
        <v>126</v>
      </c>
      <c r="JI7" s="83" t="s">
        <v>126</v>
      </c>
      <c r="JJ7" s="83" t="s">
        <v>126</v>
      </c>
      <c r="JK7" s="83" t="s">
        <v>126</v>
      </c>
      <c r="JL7" s="83" t="s">
        <v>126</v>
      </c>
      <c r="JM7" s="83">
        <v>25.4</v>
      </c>
      <c r="JN7" s="83">
        <v>20.100000000000001</v>
      </c>
      <c r="JO7" s="83">
        <v>28.4</v>
      </c>
      <c r="JP7" s="83">
        <v>25</v>
      </c>
      <c r="JQ7" s="83">
        <v>12.9</v>
      </c>
      <c r="JR7" s="83" t="s">
        <v>126</v>
      </c>
      <c r="JS7" s="83" t="s">
        <v>126</v>
      </c>
      <c r="JT7" s="83" t="s">
        <v>126</v>
      </c>
      <c r="JU7" s="83" t="s">
        <v>126</v>
      </c>
      <c r="JV7" s="83" t="s">
        <v>126</v>
      </c>
      <c r="JW7" s="83">
        <v>226.2</v>
      </c>
      <c r="JX7" s="83">
        <v>224.7</v>
      </c>
      <c r="JY7" s="83">
        <v>167.2</v>
      </c>
      <c r="JZ7" s="83">
        <v>267.7</v>
      </c>
      <c r="KA7" s="83">
        <v>155.5</v>
      </c>
      <c r="KB7" s="83" t="s">
        <v>126</v>
      </c>
      <c r="KC7" s="83" t="s">
        <v>126</v>
      </c>
      <c r="KD7" s="83" t="s">
        <v>126</v>
      </c>
      <c r="KE7" s="83" t="s">
        <v>126</v>
      </c>
      <c r="KF7" s="83" t="s">
        <v>126</v>
      </c>
      <c r="KG7" s="83">
        <v>45.2</v>
      </c>
      <c r="KH7" s="83">
        <v>48.7</v>
      </c>
      <c r="KI7" s="83">
        <v>53.3</v>
      </c>
      <c r="KJ7" s="83">
        <v>29</v>
      </c>
      <c r="KK7" s="83">
        <v>32.4</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8.9</v>
      </c>
      <c r="LC7" s="83">
        <v>11.8</v>
      </c>
      <c r="LD7" s="83">
        <v>15.3</v>
      </c>
      <c r="LE7" s="83">
        <v>15.4</v>
      </c>
      <c r="LF7" s="83">
        <v>15.1</v>
      </c>
      <c r="LG7" s="83" t="s">
        <v>126</v>
      </c>
      <c r="LH7" s="83" t="s">
        <v>126</v>
      </c>
      <c r="LI7" s="83" t="s">
        <v>126</v>
      </c>
      <c r="LJ7" s="83" t="s">
        <v>126</v>
      </c>
      <c r="LK7" s="83" t="s">
        <v>126</v>
      </c>
      <c r="LL7" s="83">
        <v>2</v>
      </c>
      <c r="LM7" s="83">
        <v>1.4</v>
      </c>
      <c r="LN7" s="83">
        <v>2.4</v>
      </c>
      <c r="LO7" s="83">
        <v>4.0999999999999996</v>
      </c>
      <c r="LP7" s="83">
        <v>2.2000000000000002</v>
      </c>
      <c r="LQ7" s="83" t="s">
        <v>126</v>
      </c>
      <c r="LR7" s="83" t="s">
        <v>126</v>
      </c>
      <c r="LS7" s="83" t="s">
        <v>126</v>
      </c>
      <c r="LT7" s="83" t="s">
        <v>126</v>
      </c>
      <c r="LU7" s="83" t="s">
        <v>126</v>
      </c>
      <c r="LV7" s="83">
        <v>1128.5999999999999</v>
      </c>
      <c r="LW7" s="83">
        <v>596.79999999999995</v>
      </c>
      <c r="LX7" s="83">
        <v>494.6</v>
      </c>
      <c r="LY7" s="83">
        <v>469.5</v>
      </c>
      <c r="LZ7" s="83">
        <v>391.3</v>
      </c>
      <c r="MA7" s="83" t="s">
        <v>126</v>
      </c>
      <c r="MB7" s="83" t="s">
        <v>126</v>
      </c>
      <c r="MC7" s="83" t="s">
        <v>126</v>
      </c>
      <c r="MD7" s="83" t="s">
        <v>126</v>
      </c>
      <c r="ME7" s="83" t="s">
        <v>126</v>
      </c>
      <c r="MF7" s="83">
        <v>3.4</v>
      </c>
      <c r="MG7" s="83">
        <v>5.6</v>
      </c>
      <c r="MH7" s="83">
        <v>11.5</v>
      </c>
      <c r="MI7" s="83">
        <v>16.100000000000001</v>
      </c>
      <c r="MJ7" s="83">
        <v>22.3</v>
      </c>
      <c r="MK7" s="83" t="s">
        <v>126</v>
      </c>
      <c r="ML7" s="83" t="s">
        <v>126</v>
      </c>
      <c r="MM7" s="83" t="s">
        <v>126</v>
      </c>
      <c r="MN7" s="83" t="s">
        <v>126</v>
      </c>
      <c r="MO7" s="83" t="s">
        <v>126</v>
      </c>
      <c r="MP7" s="83">
        <v>100</v>
      </c>
      <c r="MQ7" s="83">
        <v>100</v>
      </c>
      <c r="MR7" s="83">
        <v>100</v>
      </c>
      <c r="MS7" s="83">
        <v>100</v>
      </c>
      <c r="MT7" s="83">
        <v>100</v>
      </c>
      <c r="MU7" s="83">
        <v>9</v>
      </c>
      <c r="MV7" s="83">
        <v>9</v>
      </c>
      <c r="MW7" s="83">
        <v>9</v>
      </c>
      <c r="MX7" s="83">
        <v>10</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（最大出力合計60,869kW）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（最大出力合計60,869kW）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113.5</v>
      </c>
      <c r="AZ11" s="95">
        <f>AZ7</f>
        <v>107.5</v>
      </c>
      <c r="BA11" s="95">
        <f>BA7</f>
        <v>109.2</v>
      </c>
      <c r="BB11" s="95">
        <f>BB7</f>
        <v>112.4</v>
      </c>
      <c r="BC11" s="95">
        <f>BC7</f>
        <v>116.7</v>
      </c>
      <c r="BD11" s="84"/>
      <c r="BE11" s="84"/>
      <c r="BF11" s="84"/>
      <c r="BG11" s="84"/>
      <c r="BH11" s="84"/>
      <c r="BI11" s="94" t="s">
        <v>140</v>
      </c>
      <c r="BJ11" s="95">
        <f>BJ7</f>
        <v>118.5</v>
      </c>
      <c r="BK11" s="95">
        <f>BK7</f>
        <v>110.6</v>
      </c>
      <c r="BL11" s="95">
        <f>BL7</f>
        <v>111.4</v>
      </c>
      <c r="BM11" s="95">
        <f>BM7</f>
        <v>113.8</v>
      </c>
      <c r="BN11" s="95">
        <f>BN7</f>
        <v>118</v>
      </c>
      <c r="BO11" s="84"/>
      <c r="BP11" s="84"/>
      <c r="BQ11" s="84"/>
      <c r="BR11" s="84"/>
      <c r="BS11" s="84"/>
      <c r="BT11" s="94" t="s">
        <v>139</v>
      </c>
      <c r="BU11" s="95">
        <f>BU7</f>
        <v>478.7</v>
      </c>
      <c r="BV11" s="95">
        <f>BV7</f>
        <v>756.4</v>
      </c>
      <c r="BW11" s="95">
        <f>BW7</f>
        <v>814.1</v>
      </c>
      <c r="BX11" s="95">
        <f>BX7</f>
        <v>787.9</v>
      </c>
      <c r="BY11" s="95">
        <f>BY7</f>
        <v>793.7</v>
      </c>
      <c r="BZ11" s="84"/>
      <c r="CA11" s="84"/>
      <c r="CB11" s="84"/>
      <c r="CC11" s="84"/>
      <c r="CD11" s="84"/>
      <c r="CE11" s="94" t="s">
        <v>139</v>
      </c>
      <c r="CF11" s="95">
        <f>CF7</f>
        <v>6200.2</v>
      </c>
      <c r="CG11" s="95">
        <f>CG7</f>
        <v>8285.6</v>
      </c>
      <c r="CH11" s="95">
        <f>CH7</f>
        <v>9498.5</v>
      </c>
      <c r="CI11" s="95">
        <f>CI7</f>
        <v>8030.8</v>
      </c>
      <c r="CJ11" s="95">
        <f>CJ7</f>
        <v>8203.4</v>
      </c>
      <c r="CK11" s="84"/>
      <c r="CL11" s="84"/>
      <c r="CM11" s="84"/>
      <c r="CN11" s="84"/>
      <c r="CO11" s="94" t="s">
        <v>139</v>
      </c>
      <c r="CP11" s="96">
        <f>CP7</f>
        <v>850444</v>
      </c>
      <c r="CQ11" s="96">
        <f>CQ7</f>
        <v>655293</v>
      </c>
      <c r="CR11" s="96">
        <f>CR7</f>
        <v>637466</v>
      </c>
      <c r="CS11" s="96">
        <f>CS7</f>
        <v>729820</v>
      </c>
      <c r="CT11" s="96">
        <f>CT7</f>
        <v>771101</v>
      </c>
      <c r="CU11" s="84"/>
      <c r="CV11" s="84"/>
      <c r="CW11" s="84"/>
      <c r="CX11" s="84"/>
      <c r="CY11" s="84"/>
      <c r="CZ11" s="94" t="s">
        <v>139</v>
      </c>
      <c r="DA11" s="95">
        <f>DA7</f>
        <v>52.7</v>
      </c>
      <c r="DB11" s="95">
        <f>DB7</f>
        <v>39.4</v>
      </c>
      <c r="DC11" s="95">
        <f>DC7</f>
        <v>35</v>
      </c>
      <c r="DD11" s="95">
        <f>DD7</f>
        <v>43</v>
      </c>
      <c r="DE11" s="95">
        <f>DE7</f>
        <v>39.4</v>
      </c>
      <c r="DF11" s="84"/>
      <c r="DG11" s="84"/>
      <c r="DH11" s="84"/>
      <c r="DI11" s="84"/>
      <c r="DJ11" s="94" t="s">
        <v>139</v>
      </c>
      <c r="DK11" s="95">
        <f>DK7</f>
        <v>14.5</v>
      </c>
      <c r="DL11" s="95">
        <f>DL7</f>
        <v>13.3</v>
      </c>
      <c r="DM11" s="95">
        <f>DM7</f>
        <v>13.5</v>
      </c>
      <c r="DN11" s="95">
        <f>DN7</f>
        <v>20.2</v>
      </c>
      <c r="DO11" s="95">
        <f>DO7</f>
        <v>14</v>
      </c>
      <c r="DP11" s="84"/>
      <c r="DQ11" s="84"/>
      <c r="DR11" s="84"/>
      <c r="DS11" s="84"/>
      <c r="DT11" s="94" t="s">
        <v>139</v>
      </c>
      <c r="DU11" s="95">
        <f>DU7</f>
        <v>84.3</v>
      </c>
      <c r="DV11" s="95">
        <f>DV7</f>
        <v>73.7</v>
      </c>
      <c r="DW11" s="95">
        <f>DW7</f>
        <v>63.4</v>
      </c>
      <c r="DX11" s="95">
        <f>DX7</f>
        <v>50.2</v>
      </c>
      <c r="DY11" s="95">
        <f>DY7</f>
        <v>83.5</v>
      </c>
      <c r="DZ11" s="84"/>
      <c r="EA11" s="84"/>
      <c r="EB11" s="84"/>
      <c r="EC11" s="84"/>
      <c r="ED11" s="94" t="s">
        <v>139</v>
      </c>
      <c r="EE11" s="95">
        <f>EE7</f>
        <v>61.3</v>
      </c>
      <c r="EF11" s="95">
        <f>EF7</f>
        <v>62.5</v>
      </c>
      <c r="EG11" s="95">
        <f>EG7</f>
        <v>63.7</v>
      </c>
      <c r="EH11" s="95">
        <f>EH7</f>
        <v>64.7</v>
      </c>
      <c r="EI11" s="95">
        <f>EI7</f>
        <v>65.3</v>
      </c>
      <c r="EJ11" s="84"/>
      <c r="EK11" s="84"/>
      <c r="EL11" s="84"/>
      <c r="EM11" s="84"/>
      <c r="EN11" s="94" t="s">
        <v>141</v>
      </c>
      <c r="EO11" s="95">
        <f>EO7</f>
        <v>1</v>
      </c>
      <c r="EP11" s="95">
        <f>EP7</f>
        <v>1.4</v>
      </c>
      <c r="EQ11" s="95">
        <f>EQ7</f>
        <v>1.4</v>
      </c>
      <c r="ER11" s="95">
        <f>ER7</f>
        <v>1.3</v>
      </c>
      <c r="ES11" s="95">
        <f>ES7</f>
        <v>1.5</v>
      </c>
      <c r="ET11" s="84"/>
      <c r="EU11" s="84"/>
      <c r="EV11" s="84"/>
      <c r="EW11" s="84"/>
      <c r="EX11" s="84"/>
      <c r="EY11" s="94" t="s">
        <v>141</v>
      </c>
      <c r="EZ11" s="95">
        <f>EZ7</f>
        <v>52.7</v>
      </c>
      <c r="FA11" s="95">
        <f>FA7</f>
        <v>39.4</v>
      </c>
      <c r="FB11" s="95">
        <f>FB7</f>
        <v>35</v>
      </c>
      <c r="FC11" s="95">
        <f>FC7</f>
        <v>43</v>
      </c>
      <c r="FD11" s="95">
        <f>FD7</f>
        <v>39.4</v>
      </c>
      <c r="FE11" s="84"/>
      <c r="FF11" s="84"/>
      <c r="FG11" s="84"/>
      <c r="FH11" s="84"/>
      <c r="FI11" s="94" t="s">
        <v>141</v>
      </c>
      <c r="FJ11" s="95">
        <f>FJ7</f>
        <v>14.5</v>
      </c>
      <c r="FK11" s="95">
        <f>FK7</f>
        <v>13.3</v>
      </c>
      <c r="FL11" s="95">
        <f>FL7</f>
        <v>13.5</v>
      </c>
      <c r="FM11" s="95">
        <f>FM7</f>
        <v>20.2</v>
      </c>
      <c r="FN11" s="95">
        <f>FN7</f>
        <v>14</v>
      </c>
      <c r="FO11" s="84"/>
      <c r="FP11" s="84"/>
      <c r="FQ11" s="84"/>
      <c r="FR11" s="84"/>
      <c r="FS11" s="94" t="s">
        <v>139</v>
      </c>
      <c r="FT11" s="95">
        <f>FT7</f>
        <v>84.3</v>
      </c>
      <c r="FU11" s="95">
        <f>FU7</f>
        <v>73.7</v>
      </c>
      <c r="FV11" s="95">
        <f>FV7</f>
        <v>63.4</v>
      </c>
      <c r="FW11" s="95">
        <f>FW7</f>
        <v>50.2</v>
      </c>
      <c r="FX11" s="95">
        <f>FX7</f>
        <v>83.5</v>
      </c>
      <c r="FY11" s="84"/>
      <c r="FZ11" s="84"/>
      <c r="GA11" s="84"/>
      <c r="GB11" s="84"/>
      <c r="GC11" s="94" t="s">
        <v>142</v>
      </c>
      <c r="GD11" s="95">
        <f>GD7</f>
        <v>61.3</v>
      </c>
      <c r="GE11" s="95">
        <f>GE7</f>
        <v>62.5</v>
      </c>
      <c r="GF11" s="95">
        <f>GF7</f>
        <v>63.7</v>
      </c>
      <c r="GG11" s="95">
        <f>GG7</f>
        <v>64.7</v>
      </c>
      <c r="GH11" s="95">
        <f>GH7</f>
        <v>65.3</v>
      </c>
      <c r="GI11" s="84"/>
      <c r="GJ11" s="84"/>
      <c r="GK11" s="84"/>
      <c r="GL11" s="84"/>
      <c r="GM11" s="94" t="s">
        <v>139</v>
      </c>
      <c r="GN11" s="95">
        <f>GN7</f>
        <v>1</v>
      </c>
      <c r="GO11" s="95">
        <f>GO7</f>
        <v>1.4</v>
      </c>
      <c r="GP11" s="95">
        <f>GP7</f>
        <v>1.4</v>
      </c>
      <c r="GQ11" s="95">
        <f>GQ7</f>
        <v>1.3</v>
      </c>
      <c r="GR11" s="95">
        <f>GR7</f>
        <v>1.5</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144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125.7</v>
      </c>
      <c r="AZ12" s="95">
        <f>BE7</f>
        <v>129.69999999999999</v>
      </c>
      <c r="BA12" s="95">
        <f>BF7</f>
        <v>135.9</v>
      </c>
      <c r="BB12" s="95">
        <f>BG7</f>
        <v>130.5</v>
      </c>
      <c r="BC12" s="95">
        <f>BH7</f>
        <v>129.9</v>
      </c>
      <c r="BD12" s="84"/>
      <c r="BE12" s="84"/>
      <c r="BF12" s="84"/>
      <c r="BG12" s="84"/>
      <c r="BH12" s="84"/>
      <c r="BI12" s="94" t="s">
        <v>147</v>
      </c>
      <c r="BJ12" s="95">
        <f>BO7</f>
        <v>124.8</v>
      </c>
      <c r="BK12" s="95">
        <f>BP7</f>
        <v>130.4</v>
      </c>
      <c r="BL12" s="95">
        <f>BQ7</f>
        <v>136.30000000000001</v>
      </c>
      <c r="BM12" s="95">
        <f>BR7</f>
        <v>130.69999999999999</v>
      </c>
      <c r="BN12" s="95">
        <f>BS7</f>
        <v>128.9</v>
      </c>
      <c r="BO12" s="84"/>
      <c r="BP12" s="84"/>
      <c r="BQ12" s="84"/>
      <c r="BR12" s="84"/>
      <c r="BS12" s="84"/>
      <c r="BT12" s="94" t="s">
        <v>147</v>
      </c>
      <c r="BU12" s="95">
        <f>BZ7</f>
        <v>638.79999999999995</v>
      </c>
      <c r="BV12" s="95">
        <f>CA7</f>
        <v>716.7</v>
      </c>
      <c r="BW12" s="95">
        <f>CB7</f>
        <v>688</v>
      </c>
      <c r="BX12" s="95">
        <f>CC7</f>
        <v>707.7</v>
      </c>
      <c r="BY12" s="95">
        <f>CD7</f>
        <v>749.1</v>
      </c>
      <c r="BZ12" s="84"/>
      <c r="CA12" s="84"/>
      <c r="CB12" s="84"/>
      <c r="CC12" s="84"/>
      <c r="CD12" s="84"/>
      <c r="CE12" s="94" t="s">
        <v>147</v>
      </c>
      <c r="CF12" s="95">
        <f>CK7</f>
        <v>7493.6</v>
      </c>
      <c r="CG12" s="95">
        <f>CL7</f>
        <v>8014.2</v>
      </c>
      <c r="CH12" s="95">
        <f>CM7</f>
        <v>8260</v>
      </c>
      <c r="CI12" s="95">
        <f>CN7</f>
        <v>8600.1</v>
      </c>
      <c r="CJ12" s="95">
        <f>CO7</f>
        <v>9078.5</v>
      </c>
      <c r="CK12" s="84"/>
      <c r="CL12" s="84"/>
      <c r="CM12" s="84"/>
      <c r="CN12" s="84"/>
      <c r="CO12" s="94" t="s">
        <v>147</v>
      </c>
      <c r="CP12" s="96">
        <f>CU7</f>
        <v>1146099</v>
      </c>
      <c r="CQ12" s="96">
        <f>CV7</f>
        <v>1494682</v>
      </c>
      <c r="CR12" s="96">
        <f>CW7</f>
        <v>1543942</v>
      </c>
      <c r="CS12" s="96">
        <f>CX7</f>
        <v>1467681</v>
      </c>
      <c r="CT12" s="96">
        <f>CY7</f>
        <v>1533303</v>
      </c>
      <c r="CU12" s="84"/>
      <c r="CV12" s="84"/>
      <c r="CW12" s="84"/>
      <c r="CX12" s="84"/>
      <c r="CY12" s="84"/>
      <c r="CZ12" s="94" t="s">
        <v>147</v>
      </c>
      <c r="DA12" s="95">
        <f>DF7</f>
        <v>38.4</v>
      </c>
      <c r="DB12" s="95">
        <f>DG7</f>
        <v>37.700000000000003</v>
      </c>
      <c r="DC12" s="95">
        <f>DH7</f>
        <v>36.200000000000003</v>
      </c>
      <c r="DD12" s="95">
        <f>DI7</f>
        <v>36.5</v>
      </c>
      <c r="DE12" s="95">
        <f>DJ7</f>
        <v>35.299999999999997</v>
      </c>
      <c r="DF12" s="84"/>
      <c r="DG12" s="84"/>
      <c r="DH12" s="84"/>
      <c r="DI12" s="84"/>
      <c r="DJ12" s="94" t="s">
        <v>148</v>
      </c>
      <c r="DK12" s="95">
        <f>DP7</f>
        <v>21.1</v>
      </c>
      <c r="DL12" s="95">
        <f>DQ7</f>
        <v>20</v>
      </c>
      <c r="DM12" s="95">
        <f>DR7</f>
        <v>18.2</v>
      </c>
      <c r="DN12" s="95">
        <f>DS7</f>
        <v>20.9</v>
      </c>
      <c r="DO12" s="95">
        <f>DT7</f>
        <v>21.1</v>
      </c>
      <c r="DP12" s="84"/>
      <c r="DQ12" s="84"/>
      <c r="DR12" s="84"/>
      <c r="DS12" s="84"/>
      <c r="DT12" s="94" t="s">
        <v>147</v>
      </c>
      <c r="DU12" s="95">
        <f>DZ7</f>
        <v>128.80000000000001</v>
      </c>
      <c r="DV12" s="95">
        <f>EA7</f>
        <v>109.9</v>
      </c>
      <c r="DW12" s="95">
        <f>EB7</f>
        <v>103.6</v>
      </c>
      <c r="DX12" s="95">
        <f>EC7</f>
        <v>95.7</v>
      </c>
      <c r="DY12" s="95">
        <f>ED7</f>
        <v>88.5</v>
      </c>
      <c r="DZ12" s="84"/>
      <c r="EA12" s="84"/>
      <c r="EB12" s="84"/>
      <c r="EC12" s="84"/>
      <c r="ED12" s="94" t="s">
        <v>147</v>
      </c>
      <c r="EE12" s="95">
        <f>EJ7</f>
        <v>59.8</v>
      </c>
      <c r="EF12" s="95">
        <f>EK7</f>
        <v>59.6</v>
      </c>
      <c r="EG12" s="95">
        <f>EL7</f>
        <v>60.3</v>
      </c>
      <c r="EH12" s="95">
        <f>EM7</f>
        <v>60.2</v>
      </c>
      <c r="EI12" s="95">
        <f>EN7</f>
        <v>61.2</v>
      </c>
      <c r="EJ12" s="84"/>
      <c r="EK12" s="84"/>
      <c r="EL12" s="84"/>
      <c r="EM12" s="84"/>
      <c r="EN12" s="94" t="s">
        <v>147</v>
      </c>
      <c r="EO12" s="95">
        <f>ET7</f>
        <v>16.2</v>
      </c>
      <c r="EP12" s="95">
        <f>EU7</f>
        <v>18.7</v>
      </c>
      <c r="EQ12" s="95">
        <f>EV7</f>
        <v>20.5</v>
      </c>
      <c r="ER12" s="95">
        <f>EW7</f>
        <v>21.4</v>
      </c>
      <c r="ES12" s="95">
        <f>EX7</f>
        <v>22.6</v>
      </c>
      <c r="ET12" s="84"/>
      <c r="EU12" s="84"/>
      <c r="EV12" s="84"/>
      <c r="EW12" s="84"/>
      <c r="EX12" s="84"/>
      <c r="EY12" s="94" t="s">
        <v>147</v>
      </c>
      <c r="EZ12" s="95">
        <f>IF($EZ$8,FE7,"-")</f>
        <v>39.5</v>
      </c>
      <c r="FA12" s="95">
        <f>IF($EZ$8,FF7,"-")</f>
        <v>39.1</v>
      </c>
      <c r="FB12" s="95">
        <f>IF($EZ$8,FG7,"-")</f>
        <v>37.299999999999997</v>
      </c>
      <c r="FC12" s="95">
        <f>IF($EZ$8,FH7,"-")</f>
        <v>38</v>
      </c>
      <c r="FD12" s="95">
        <f>IF($EZ$8,FI7,"-")</f>
        <v>36.5</v>
      </c>
      <c r="FE12" s="84"/>
      <c r="FF12" s="84"/>
      <c r="FG12" s="84"/>
      <c r="FH12" s="84"/>
      <c r="FI12" s="94" t="s">
        <v>147</v>
      </c>
      <c r="FJ12" s="95">
        <f>IF($FJ$8,FO7,"-")</f>
        <v>22</v>
      </c>
      <c r="FK12" s="95">
        <f>IF($FJ$8,FP7,"-")</f>
        <v>21.4</v>
      </c>
      <c r="FL12" s="95">
        <f>IF($FJ$8,FQ7,"-")</f>
        <v>19.3</v>
      </c>
      <c r="FM12" s="95">
        <f>IF($FJ$8,FR7,"-")</f>
        <v>20.6</v>
      </c>
      <c r="FN12" s="95">
        <f>IF($FJ$8,FS7,"-")</f>
        <v>21.6</v>
      </c>
      <c r="FO12" s="84"/>
      <c r="FP12" s="84"/>
      <c r="FQ12" s="84"/>
      <c r="FR12" s="84"/>
      <c r="FS12" s="94" t="s">
        <v>147</v>
      </c>
      <c r="FT12" s="95">
        <f>IF($FT$8,FY7,"-")</f>
        <v>105.7</v>
      </c>
      <c r="FU12" s="95">
        <f>IF($FT$8,FZ7,"-")</f>
        <v>89.4</v>
      </c>
      <c r="FV12" s="95">
        <f>IF($FT$8,GA7,"-")</f>
        <v>83.3</v>
      </c>
      <c r="FW12" s="95">
        <f>IF($FT$8,GB7,"-")</f>
        <v>73.2</v>
      </c>
      <c r="FX12" s="95">
        <f>IF($FT$8,GC7,"-")</f>
        <v>71.400000000000006</v>
      </c>
      <c r="FY12" s="84"/>
      <c r="FZ12" s="84"/>
      <c r="GA12" s="84"/>
      <c r="GB12" s="84"/>
      <c r="GC12" s="94" t="s">
        <v>147</v>
      </c>
      <c r="GD12" s="95">
        <f>IF($GD$8,GI7,"-")</f>
        <v>61.3</v>
      </c>
      <c r="GE12" s="95">
        <f>IF($GD$8,GJ7,"-")</f>
        <v>61.7</v>
      </c>
      <c r="GF12" s="95">
        <f>IF($GD$8,GK7,"-")</f>
        <v>62.1</v>
      </c>
      <c r="GG12" s="95">
        <f>IF($GD$8,GL7,"-")</f>
        <v>62.6</v>
      </c>
      <c r="GH12" s="95">
        <f>IF($GD$8,GM7,"-")</f>
        <v>63.4</v>
      </c>
      <c r="GI12" s="84"/>
      <c r="GJ12" s="84"/>
      <c r="GK12" s="84"/>
      <c r="GL12" s="84"/>
      <c r="GM12" s="94" t="s">
        <v>147</v>
      </c>
      <c r="GN12" s="95">
        <f>IF($GN$8,GS7,"-")</f>
        <v>11.9</v>
      </c>
      <c r="GO12" s="95">
        <f>IF($GN$8,GT7,"-")</f>
        <v>13.3</v>
      </c>
      <c r="GP12" s="95">
        <f>IF($GN$8,GU7,"-")</f>
        <v>14.4</v>
      </c>
      <c r="GQ12" s="95">
        <f>IF($GN$8,GV7,"-")</f>
        <v>15.3</v>
      </c>
      <c r="GR12" s="95">
        <f>IF($GN$8,GW7,"-")</f>
        <v>16.100000000000001</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149</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150</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152</v>
      </c>
      <c r="C14" s="99"/>
      <c r="D14" s="100"/>
      <c r="E14" s="99"/>
      <c r="F14" s="206" t="s">
        <v>153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154</v>
      </c>
      <c r="C15" s="196"/>
      <c r="D15" s="100"/>
      <c r="E15" s="97">
        <v>1</v>
      </c>
      <c r="F15" s="196" t="s">
        <v>155</v>
      </c>
      <c r="G15" s="196"/>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158</v>
      </c>
      <c r="C16" s="196"/>
      <c r="D16" s="100"/>
      <c r="E16" s="97">
        <f>E15+1</f>
        <v>2</v>
      </c>
      <c r="F16" s="196" t="s">
        <v>159</v>
      </c>
      <c r="G16" s="196"/>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161</v>
      </c>
      <c r="C17" s="196"/>
      <c r="D17" s="100"/>
      <c r="E17" s="97">
        <f t="shared" ref="E17" si="8">E16+1</f>
        <v>3</v>
      </c>
      <c r="F17" s="196" t="s">
        <v>162</v>
      </c>
      <c r="G17" s="196"/>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f>IF(AY7="-",NA(),AY7)</f>
        <v>113.5</v>
      </c>
      <c r="AZ17" s="106">
        <f t="shared" ref="AZ17:BC17" si="9">IF(AZ7="-",NA(),AZ7)</f>
        <v>107.5</v>
      </c>
      <c r="BA17" s="106">
        <f t="shared" si="9"/>
        <v>109.2</v>
      </c>
      <c r="BB17" s="106">
        <f t="shared" si="9"/>
        <v>112.4</v>
      </c>
      <c r="BC17" s="106">
        <f t="shared" si="9"/>
        <v>116.7</v>
      </c>
      <c r="BD17" s="100"/>
      <c r="BE17" s="100"/>
      <c r="BF17" s="100"/>
      <c r="BG17" s="100"/>
      <c r="BH17" s="100"/>
      <c r="BI17" s="105" t="s">
        <v>164</v>
      </c>
      <c r="BJ17" s="106">
        <f>IF(BJ7="-",NA(),BJ7)</f>
        <v>118.5</v>
      </c>
      <c r="BK17" s="106">
        <f t="shared" ref="BK17:BN17" si="10">IF(BK7="-",NA(),BK7)</f>
        <v>110.6</v>
      </c>
      <c r="BL17" s="106">
        <f t="shared" si="10"/>
        <v>111.4</v>
      </c>
      <c r="BM17" s="106">
        <f t="shared" si="10"/>
        <v>113.8</v>
      </c>
      <c r="BN17" s="106">
        <f t="shared" si="10"/>
        <v>118</v>
      </c>
      <c r="BO17" s="100"/>
      <c r="BP17" s="100"/>
      <c r="BQ17" s="100"/>
      <c r="BR17" s="100"/>
      <c r="BS17" s="100"/>
      <c r="BT17" s="105" t="s">
        <v>164</v>
      </c>
      <c r="BU17" s="106">
        <f>IF(BU7="-",NA(),BU7)</f>
        <v>478.7</v>
      </c>
      <c r="BV17" s="106">
        <f t="shared" ref="BV17:BY17" si="11">IF(BV7="-",NA(),BV7)</f>
        <v>756.4</v>
      </c>
      <c r="BW17" s="106">
        <f t="shared" si="11"/>
        <v>814.1</v>
      </c>
      <c r="BX17" s="106">
        <f t="shared" si="11"/>
        <v>787.9</v>
      </c>
      <c r="BY17" s="106">
        <f t="shared" si="11"/>
        <v>793.7</v>
      </c>
      <c r="BZ17" s="100"/>
      <c r="CA17" s="100"/>
      <c r="CB17" s="100"/>
      <c r="CC17" s="100"/>
      <c r="CD17" s="100"/>
      <c r="CE17" s="105" t="s">
        <v>164</v>
      </c>
      <c r="CF17" s="106">
        <f>IF(CF7="-",NA(),CF7)</f>
        <v>6200.2</v>
      </c>
      <c r="CG17" s="106">
        <f t="shared" ref="CG17:CJ17" si="12">IF(CG7="-",NA(),CG7)</f>
        <v>8285.6</v>
      </c>
      <c r="CH17" s="106">
        <f t="shared" si="12"/>
        <v>9498.5</v>
      </c>
      <c r="CI17" s="106">
        <f t="shared" si="12"/>
        <v>8030.8</v>
      </c>
      <c r="CJ17" s="106">
        <f t="shared" si="12"/>
        <v>8203.4</v>
      </c>
      <c r="CK17" s="100"/>
      <c r="CL17" s="100"/>
      <c r="CM17" s="100"/>
      <c r="CN17" s="100"/>
      <c r="CO17" s="105" t="s">
        <v>164</v>
      </c>
      <c r="CP17" s="107">
        <f>IF(CP7="-",NA(),CP7)</f>
        <v>850444</v>
      </c>
      <c r="CQ17" s="107">
        <f t="shared" ref="CQ17:CT17" si="13">IF(CQ7="-",NA(),CQ7)</f>
        <v>655293</v>
      </c>
      <c r="CR17" s="107">
        <f t="shared" si="13"/>
        <v>637466</v>
      </c>
      <c r="CS17" s="107">
        <f t="shared" si="13"/>
        <v>729820</v>
      </c>
      <c r="CT17" s="107">
        <f t="shared" si="13"/>
        <v>771101</v>
      </c>
      <c r="CU17" s="100"/>
      <c r="CV17" s="100"/>
      <c r="CW17" s="100"/>
      <c r="CX17" s="100"/>
      <c r="CY17" s="100"/>
      <c r="CZ17" s="105" t="s">
        <v>164</v>
      </c>
      <c r="DA17" s="106">
        <f>IF(DA7="-",NA(),DA7)</f>
        <v>52.7</v>
      </c>
      <c r="DB17" s="106">
        <f t="shared" ref="DB17:DE17" si="14">IF(DB7="-",NA(),DB7)</f>
        <v>39.4</v>
      </c>
      <c r="DC17" s="106">
        <f t="shared" si="14"/>
        <v>35</v>
      </c>
      <c r="DD17" s="106">
        <f t="shared" si="14"/>
        <v>43</v>
      </c>
      <c r="DE17" s="106">
        <f t="shared" si="14"/>
        <v>39.4</v>
      </c>
      <c r="DF17" s="100"/>
      <c r="DG17" s="100"/>
      <c r="DH17" s="100"/>
      <c r="DI17" s="100"/>
      <c r="DJ17" s="105" t="s">
        <v>164</v>
      </c>
      <c r="DK17" s="106">
        <f>IF(DK7="-",NA(),DK7)</f>
        <v>14.5</v>
      </c>
      <c r="DL17" s="106">
        <f t="shared" ref="DL17:DO17" si="15">IF(DL7="-",NA(),DL7)</f>
        <v>13.3</v>
      </c>
      <c r="DM17" s="106">
        <f t="shared" si="15"/>
        <v>13.5</v>
      </c>
      <c r="DN17" s="106">
        <f t="shared" si="15"/>
        <v>20.2</v>
      </c>
      <c r="DO17" s="106">
        <f t="shared" si="15"/>
        <v>14</v>
      </c>
      <c r="DP17" s="100"/>
      <c r="DQ17" s="100"/>
      <c r="DR17" s="100"/>
      <c r="DS17" s="100"/>
      <c r="DT17" s="105" t="s">
        <v>164</v>
      </c>
      <c r="DU17" s="106">
        <f>IF(DU7="-",NA(),DU7)</f>
        <v>84.3</v>
      </c>
      <c r="DV17" s="106">
        <f t="shared" ref="DV17:DY17" si="16">IF(DV7="-",NA(),DV7)</f>
        <v>73.7</v>
      </c>
      <c r="DW17" s="106">
        <f t="shared" si="16"/>
        <v>63.4</v>
      </c>
      <c r="DX17" s="106">
        <f t="shared" si="16"/>
        <v>50.2</v>
      </c>
      <c r="DY17" s="106">
        <f t="shared" si="16"/>
        <v>83.5</v>
      </c>
      <c r="DZ17" s="100"/>
      <c r="EA17" s="100"/>
      <c r="EB17" s="100"/>
      <c r="EC17" s="100"/>
      <c r="ED17" s="105" t="s">
        <v>164</v>
      </c>
      <c r="EE17" s="106">
        <f>IF(EE7="-",NA(),EE7)</f>
        <v>61.3</v>
      </c>
      <c r="EF17" s="106">
        <f t="shared" ref="EF17:EI17" si="17">IF(EF7="-",NA(),EF7)</f>
        <v>62.5</v>
      </c>
      <c r="EG17" s="106">
        <f t="shared" si="17"/>
        <v>63.7</v>
      </c>
      <c r="EH17" s="106">
        <f t="shared" si="17"/>
        <v>64.7</v>
      </c>
      <c r="EI17" s="106">
        <f t="shared" si="17"/>
        <v>65.3</v>
      </c>
      <c r="EJ17" s="100"/>
      <c r="EK17" s="100"/>
      <c r="EL17" s="100"/>
      <c r="EM17" s="100"/>
      <c r="EN17" s="105" t="s">
        <v>165</v>
      </c>
      <c r="EO17" s="106">
        <f>IF(EO7="-",NA(),EO7)</f>
        <v>1</v>
      </c>
      <c r="EP17" s="106">
        <f t="shared" ref="EP17:ES17" si="18">IF(EP7="-",NA(),EP7)</f>
        <v>1.4</v>
      </c>
      <c r="EQ17" s="106">
        <f t="shared" si="18"/>
        <v>1.4</v>
      </c>
      <c r="ER17" s="106">
        <f t="shared" si="18"/>
        <v>1.3</v>
      </c>
      <c r="ES17" s="106">
        <f t="shared" si="18"/>
        <v>1.5</v>
      </c>
      <c r="ET17" s="100"/>
      <c r="EU17" s="100"/>
      <c r="EV17" s="100"/>
      <c r="EW17" s="100"/>
      <c r="EX17" s="100"/>
      <c r="EY17" s="105" t="s">
        <v>164</v>
      </c>
      <c r="EZ17" s="106">
        <f>IF(EZ7="-",NA(),EZ7)</f>
        <v>52.7</v>
      </c>
      <c r="FA17" s="106">
        <f t="shared" ref="FA17:FD17" si="19">IF(FA7="-",NA(),FA7)</f>
        <v>39.4</v>
      </c>
      <c r="FB17" s="106">
        <f t="shared" si="19"/>
        <v>35</v>
      </c>
      <c r="FC17" s="106">
        <f t="shared" si="19"/>
        <v>43</v>
      </c>
      <c r="FD17" s="106">
        <f t="shared" si="19"/>
        <v>39.4</v>
      </c>
      <c r="FE17" s="100"/>
      <c r="FF17" s="100"/>
      <c r="FG17" s="100"/>
      <c r="FH17" s="100"/>
      <c r="FI17" s="105" t="s">
        <v>164</v>
      </c>
      <c r="FJ17" s="106">
        <f>IF(FJ7="-",NA(),FJ7)</f>
        <v>14.5</v>
      </c>
      <c r="FK17" s="106">
        <f t="shared" ref="FK17:FN17" si="20">IF(FK7="-",NA(),FK7)</f>
        <v>13.3</v>
      </c>
      <c r="FL17" s="106">
        <f t="shared" si="20"/>
        <v>13.5</v>
      </c>
      <c r="FM17" s="106">
        <f t="shared" si="20"/>
        <v>20.2</v>
      </c>
      <c r="FN17" s="106">
        <f t="shared" si="20"/>
        <v>14</v>
      </c>
      <c r="FO17" s="100"/>
      <c r="FP17" s="100"/>
      <c r="FQ17" s="100"/>
      <c r="FR17" s="100"/>
      <c r="FS17" s="105" t="s">
        <v>164</v>
      </c>
      <c r="FT17" s="106">
        <f>IF(FT7="-",NA(),FT7)</f>
        <v>84.3</v>
      </c>
      <c r="FU17" s="106">
        <f t="shared" ref="FU17:FX17" si="21">IF(FU7="-",NA(),FU7)</f>
        <v>73.7</v>
      </c>
      <c r="FV17" s="106">
        <f t="shared" si="21"/>
        <v>63.4</v>
      </c>
      <c r="FW17" s="106">
        <f t="shared" si="21"/>
        <v>50.2</v>
      </c>
      <c r="FX17" s="106">
        <f t="shared" si="21"/>
        <v>83.5</v>
      </c>
      <c r="FY17" s="100"/>
      <c r="FZ17" s="100"/>
      <c r="GA17" s="100"/>
      <c r="GB17" s="100"/>
      <c r="GC17" s="105" t="s">
        <v>166</v>
      </c>
      <c r="GD17" s="106">
        <f>IF(GD7="-",NA(),GD7)</f>
        <v>61.3</v>
      </c>
      <c r="GE17" s="106">
        <f t="shared" ref="GE17:GH17" si="22">IF(GE7="-",NA(),GE7)</f>
        <v>62.5</v>
      </c>
      <c r="GF17" s="106">
        <f t="shared" si="22"/>
        <v>63.7</v>
      </c>
      <c r="GG17" s="106">
        <f t="shared" si="22"/>
        <v>64.7</v>
      </c>
      <c r="GH17" s="106">
        <f t="shared" si="22"/>
        <v>65.3</v>
      </c>
      <c r="GI17" s="100"/>
      <c r="GJ17" s="100"/>
      <c r="GK17" s="100"/>
      <c r="GL17" s="100"/>
      <c r="GM17" s="105" t="s">
        <v>164</v>
      </c>
      <c r="GN17" s="106">
        <f>IF(GN7="-",NA(),GN7)</f>
        <v>1</v>
      </c>
      <c r="GO17" s="106">
        <f t="shared" ref="GO17:GR17" si="23">IF(GO7="-",NA(),GO7)</f>
        <v>1.4</v>
      </c>
      <c r="GP17" s="106">
        <f t="shared" si="23"/>
        <v>1.4</v>
      </c>
      <c r="GQ17" s="106">
        <f t="shared" si="23"/>
        <v>1.3</v>
      </c>
      <c r="GR17" s="106">
        <f t="shared" si="23"/>
        <v>1.5</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169</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168</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168</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168</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169</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168</v>
      </c>
      <c r="DK18" s="106">
        <f>IF(DP7="-",NA(),DP7)</f>
        <v>21.1</v>
      </c>
      <c r="DL18" s="106">
        <f t="shared" ref="DL18:DO18" si="45">IF(DQ7="-",NA(),DQ7)</f>
        <v>20</v>
      </c>
      <c r="DM18" s="106">
        <f t="shared" si="45"/>
        <v>18.2</v>
      </c>
      <c r="DN18" s="106">
        <f t="shared" si="45"/>
        <v>20.9</v>
      </c>
      <c r="DO18" s="106">
        <f t="shared" si="45"/>
        <v>21.1</v>
      </c>
      <c r="DP18" s="100"/>
      <c r="DQ18" s="100"/>
      <c r="DR18" s="100"/>
      <c r="DS18" s="100"/>
      <c r="DT18" s="105" t="s">
        <v>168</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168</v>
      </c>
      <c r="EE18" s="106">
        <f>IF(EJ7="-",NA(),EJ7)</f>
        <v>59.8</v>
      </c>
      <c r="EF18" s="106">
        <f t="shared" ref="EF18:EI18" si="47">IF(EK7="-",NA(),EK7)</f>
        <v>59.6</v>
      </c>
      <c r="EG18" s="106">
        <f t="shared" si="47"/>
        <v>60.3</v>
      </c>
      <c r="EH18" s="106">
        <f t="shared" si="47"/>
        <v>60.2</v>
      </c>
      <c r="EI18" s="106">
        <f t="shared" si="47"/>
        <v>61.2</v>
      </c>
      <c r="EJ18" s="100"/>
      <c r="EK18" s="100"/>
      <c r="EL18" s="100"/>
      <c r="EM18" s="100"/>
      <c r="EN18" s="105" t="s">
        <v>170</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169</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168</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168</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168</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168</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170</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173</v>
      </c>
      <c r="C20" s="196"/>
      <c r="D20" s="100"/>
    </row>
    <row r="21" spans="1:374" x14ac:dyDescent="0.15">
      <c r="A21" s="97">
        <f t="shared" si="7"/>
        <v>7</v>
      </c>
      <c r="B21" s="196" t="s">
        <v>174</v>
      </c>
      <c r="C21" s="196"/>
      <c r="D21" s="100"/>
    </row>
    <row r="22" spans="1:374" x14ac:dyDescent="0.15">
      <c r="A22" s="97">
        <f t="shared" si="7"/>
        <v>8</v>
      </c>
      <c r="B22" s="196" t="s">
        <v>175</v>
      </c>
      <c r="C22" s="196"/>
      <c r="D22" s="100"/>
      <c r="E22" s="197" t="s">
        <v>176</v>
      </c>
      <c r="F22" s="198"/>
      <c r="G22" s="198"/>
      <c r="H22" s="198"/>
      <c r="I22" s="199"/>
    </row>
    <row r="23" spans="1:374" x14ac:dyDescent="0.15">
      <c r="A23" s="97">
        <f t="shared" si="7"/>
        <v>9</v>
      </c>
      <c r="B23" s="196" t="s">
        <v>177</v>
      </c>
      <c r="C23" s="196"/>
      <c r="D23" s="100"/>
      <c r="E23" s="200"/>
      <c r="F23" s="201"/>
      <c r="G23" s="201"/>
      <c r="H23" s="201"/>
      <c r="I23" s="202"/>
    </row>
    <row r="24" spans="1:374" x14ac:dyDescent="0.15">
      <c r="A24" s="97">
        <f t="shared" si="7"/>
        <v>10</v>
      </c>
      <c r="B24" s="196" t="s">
        <v>178</v>
      </c>
      <c r="C24" s="196"/>
      <c r="D24" s="100"/>
      <c r="E24" s="200"/>
      <c r="F24" s="201"/>
      <c r="G24" s="201"/>
      <c r="H24" s="201"/>
      <c r="I24" s="202"/>
    </row>
    <row r="25" spans="1:374" x14ac:dyDescent="0.15">
      <c r="A25" s="97">
        <f t="shared" si="7"/>
        <v>11</v>
      </c>
      <c r="B25" s="196" t="s">
        <v>179</v>
      </c>
      <c r="C25" s="196"/>
      <c r="D25" s="100"/>
      <c r="E25" s="200"/>
      <c r="F25" s="201"/>
      <c r="G25" s="201"/>
      <c r="H25" s="201"/>
      <c r="I25" s="202"/>
    </row>
    <row r="26" spans="1:374" x14ac:dyDescent="0.15">
      <c r="A26" s="97">
        <f t="shared" si="7"/>
        <v>12</v>
      </c>
      <c r="B26" s="196" t="s">
        <v>180</v>
      </c>
      <c r="C26" s="196"/>
      <c r="D26" s="100"/>
      <c r="E26" s="200"/>
      <c r="F26" s="201"/>
      <c r="G26" s="201"/>
      <c r="H26" s="201"/>
      <c r="I26" s="202"/>
    </row>
    <row r="27" spans="1:374" x14ac:dyDescent="0.15">
      <c r="A27" s="97">
        <f t="shared" si="7"/>
        <v>13</v>
      </c>
      <c r="B27" s="196" t="s">
        <v>181</v>
      </c>
      <c r="C27" s="196"/>
      <c r="D27" s="100"/>
      <c r="E27" s="200"/>
      <c r="F27" s="201"/>
      <c r="G27" s="201"/>
      <c r="H27" s="201"/>
      <c r="I27" s="202"/>
    </row>
    <row r="28" spans="1:374" x14ac:dyDescent="0.15">
      <c r="A28" s="97">
        <f t="shared" si="7"/>
        <v>14</v>
      </c>
      <c r="B28" s="196" t="s">
        <v>182</v>
      </c>
      <c r="C28" s="196"/>
      <c r="D28" s="100"/>
      <c r="E28" s="200"/>
      <c r="F28" s="201"/>
      <c r="G28" s="201"/>
      <c r="H28" s="201"/>
      <c r="I28" s="202"/>
    </row>
    <row r="29" spans="1:374" x14ac:dyDescent="0.15">
      <c r="A29" s="97">
        <f t="shared" si="7"/>
        <v>15</v>
      </c>
      <c r="B29" s="196" t="s">
        <v>183</v>
      </c>
      <c r="C29" s="196"/>
      <c r="D29" s="100"/>
      <c r="E29" s="200"/>
      <c r="F29" s="201"/>
      <c r="G29" s="201"/>
      <c r="H29" s="201"/>
      <c r="I29" s="202"/>
    </row>
    <row r="30" spans="1:374" x14ac:dyDescent="0.15">
      <c r="A30" s="97">
        <f t="shared" si="7"/>
        <v>16</v>
      </c>
      <c r="B30" s="196" t="s">
        <v>184</v>
      </c>
      <c r="C30" s="196"/>
      <c r="D30" s="100"/>
      <c r="E30" s="200"/>
      <c r="F30" s="201"/>
      <c r="G30" s="201"/>
      <c r="H30" s="201"/>
      <c r="I30" s="202"/>
    </row>
    <row r="31" spans="1:374" x14ac:dyDescent="0.15">
      <c r="A31" s="97">
        <f t="shared" si="7"/>
        <v>17</v>
      </c>
      <c r="B31" s="196" t="s">
        <v>185</v>
      </c>
      <c r="C31" s="196"/>
      <c r="D31" s="100"/>
      <c r="E31" s="200"/>
      <c r="F31" s="201"/>
      <c r="G31" s="201"/>
      <c r="H31" s="201"/>
      <c r="I31" s="202"/>
    </row>
    <row r="32" spans="1:374" x14ac:dyDescent="0.15">
      <c r="A32" s="97">
        <f t="shared" si="7"/>
        <v>18</v>
      </c>
      <c r="B32" s="196" t="s">
        <v>186</v>
      </c>
      <c r="C32" s="196"/>
      <c r="D32" s="100"/>
      <c r="E32" s="200"/>
      <c r="F32" s="201"/>
      <c r="G32" s="201"/>
      <c r="H32" s="201"/>
      <c r="I32" s="202"/>
    </row>
    <row r="33" spans="1:9" x14ac:dyDescent="0.15">
      <c r="A33" s="97">
        <f t="shared" si="7"/>
        <v>19</v>
      </c>
      <c r="B33" s="196" t="s">
        <v>187</v>
      </c>
      <c r="C33" s="196"/>
      <c r="D33" s="100"/>
      <c r="E33" s="200"/>
      <c r="F33" s="201"/>
      <c r="G33" s="201"/>
      <c r="H33" s="201"/>
      <c r="I33" s="202"/>
    </row>
    <row r="34" spans="1:9" x14ac:dyDescent="0.15">
      <c r="A34" s="97">
        <f t="shared" si="7"/>
        <v>20</v>
      </c>
      <c r="B34" s="196" t="s">
        <v>188</v>
      </c>
      <c r="C34" s="196"/>
      <c r="D34" s="100"/>
      <c r="E34" s="200"/>
      <c r="F34" s="201"/>
      <c r="G34" s="201"/>
      <c r="H34" s="201"/>
      <c r="I34" s="202"/>
    </row>
    <row r="35" spans="1:9" ht="25.5" customHeight="1" x14ac:dyDescent="0.15">
      <c r="E35" s="203"/>
      <c r="F35" s="204"/>
      <c r="G35" s="204"/>
      <c r="H35" s="204"/>
      <c r="I35" s="205"/>
    </row>
    <row r="36" spans="1:9" x14ac:dyDescent="0.15">
      <c r="A36" t="s">
        <v>189</v>
      </c>
      <c r="B36" t="s">
        <v>190</v>
      </c>
    </row>
    <row r="37" spans="1:9" x14ac:dyDescent="0.15">
      <c r="A37" t="s">
        <v>191</v>
      </c>
      <c r="B37" t="s">
        <v>192</v>
      </c>
    </row>
    <row r="38" spans="1:9" x14ac:dyDescent="0.15">
      <c r="A38" t="s">
        <v>193</v>
      </c>
      <c r="B38" t="s">
        <v>194</v>
      </c>
    </row>
    <row r="39" spans="1:9" x14ac:dyDescent="0.15">
      <c r="A39" t="s">
        <v>195</v>
      </c>
      <c r="B39" t="s">
        <v>196</v>
      </c>
    </row>
    <row r="40" spans="1:9" x14ac:dyDescent="0.15">
      <c r="A40" t="s">
        <v>197</v>
      </c>
      <c r="B40" t="s">
        <v>198</v>
      </c>
    </row>
    <row r="41" spans="1:9" x14ac:dyDescent="0.15">
      <c r="A41" t="s">
        <v>199</v>
      </c>
      <c r="B41" t="s">
        <v>200</v>
      </c>
    </row>
    <row r="42" spans="1:9" x14ac:dyDescent="0.15">
      <c r="A42" t="s">
        <v>201</v>
      </c>
      <c r="B42" t="s">
        <v>202</v>
      </c>
    </row>
    <row r="43" spans="1:9" x14ac:dyDescent="0.15">
      <c r="A43" t="s">
        <v>203</v>
      </c>
      <c r="B43" t="s">
        <v>204</v>
      </c>
    </row>
    <row r="44" spans="1:9" x14ac:dyDescent="0.15">
      <c r="A44" t="s">
        <v>205</v>
      </c>
      <c r="B44" t="s">
        <v>206</v>
      </c>
    </row>
    <row r="45" spans="1:9" x14ac:dyDescent="0.15">
      <c r="A45" t="s">
        <v>207</v>
      </c>
      <c r="B45" t="s">
        <v>208</v>
      </c>
    </row>
    <row r="46" spans="1:9" x14ac:dyDescent="0.15">
      <c r="A46" t="s">
        <v>209</v>
      </c>
      <c r="B46" t="s">
        <v>210</v>
      </c>
    </row>
    <row r="47" spans="1:9" x14ac:dyDescent="0.15">
      <c r="A47" t="s">
        <v>211</v>
      </c>
      <c r="B47" t="s">
        <v>212</v>
      </c>
    </row>
    <row r="48" spans="1:9" x14ac:dyDescent="0.15">
      <c r="A48" t="s">
        <v>213</v>
      </c>
      <c r="B48" t="s">
        <v>214</v>
      </c>
    </row>
    <row r="49" spans="1:2" x14ac:dyDescent="0.15">
      <c r="A49" t="s">
        <v>215</v>
      </c>
      <c r="B49" t="s">
        <v>216</v>
      </c>
    </row>
    <row r="50" spans="1:2" x14ac:dyDescent="0.15">
      <c r="A50" t="s">
        <v>217</v>
      </c>
      <c r="B50" t="s">
        <v>218</v>
      </c>
    </row>
    <row r="51" spans="1:2" x14ac:dyDescent="0.15">
      <c r="A51" t="s">
        <v>219</v>
      </c>
      <c r="B51" t="s">
        <v>220</v>
      </c>
    </row>
    <row r="52" spans="1:2" x14ac:dyDescent="0.15">
      <c r="A52" t="s">
        <v>221</v>
      </c>
      <c r="B52" t="s">
        <v>222</v>
      </c>
    </row>
    <row r="53" spans="1:2" x14ac:dyDescent="0.15">
      <c r="A53" t="s">
        <v>223</v>
      </c>
      <c r="B53" t="s">
        <v>224</v>
      </c>
    </row>
    <row r="54" spans="1:2" x14ac:dyDescent="0.15">
      <c r="A54" t="s">
        <v>225</v>
      </c>
      <c r="B54" t="s">
        <v>226</v>
      </c>
    </row>
    <row r="55" spans="1:2" x14ac:dyDescent="0.15">
      <c r="A55" t="s">
        <v>227</v>
      </c>
      <c r="B55" t="s">
        <v>228</v>
      </c>
    </row>
    <row r="56" spans="1:2" x14ac:dyDescent="0.15">
      <c r="A56" t="s">
        <v>229</v>
      </c>
      <c r="B56" t="s">
        <v>230</v>
      </c>
    </row>
    <row r="57" spans="1:2" x14ac:dyDescent="0.15">
      <c r="A57" t="s">
        <v>231</v>
      </c>
      <c r="B57" t="s">
        <v>232</v>
      </c>
    </row>
    <row r="58" spans="1:2" x14ac:dyDescent="0.15">
      <c r="A58" t="s">
        <v>233</v>
      </c>
      <c r="B58" t="s">
        <v>234</v>
      </c>
    </row>
    <row r="59" spans="1:2" x14ac:dyDescent="0.15">
      <c r="A59" t="s">
        <v>235</v>
      </c>
      <c r="B59" t="s">
        <v>236</v>
      </c>
    </row>
    <row r="60" spans="1:2" x14ac:dyDescent="0.15">
      <c r="A60" t="s">
        <v>237</v>
      </c>
      <c r="B60" t="s">
        <v>238</v>
      </c>
    </row>
    <row r="61" spans="1:2" x14ac:dyDescent="0.15">
      <c r="A61" t="s">
        <v>239</v>
      </c>
      <c r="B61" t="s">
        <v>240</v>
      </c>
    </row>
    <row r="62" spans="1:2" x14ac:dyDescent="0.15">
      <c r="A62" t="s">
        <v>241</v>
      </c>
      <c r="B62" t="s">
        <v>242</v>
      </c>
    </row>
    <row r="63" spans="1:2" x14ac:dyDescent="0.15">
      <c r="A63" t="s">
        <v>243</v>
      </c>
      <c r="B63" t="s">
        <v>244</v>
      </c>
    </row>
    <row r="64" spans="1:2" x14ac:dyDescent="0.15">
      <c r="A64" t="s">
        <v>245</v>
      </c>
      <c r="B64" t="s">
        <v>246</v>
      </c>
    </row>
    <row r="65" spans="1:2" x14ac:dyDescent="0.15">
      <c r="A65" t="s">
        <v>247</v>
      </c>
      <c r="B65" t="s">
        <v>248</v>
      </c>
    </row>
    <row r="66" spans="1:2" x14ac:dyDescent="0.15">
      <c r="A66" t="s">
        <v>249</v>
      </c>
      <c r="B66" t="s">
        <v>250</v>
      </c>
    </row>
    <row r="67" spans="1:2" x14ac:dyDescent="0.15">
      <c r="A67" t="s">
        <v>251</v>
      </c>
      <c r="B67" t="s">
        <v>250</v>
      </c>
    </row>
    <row r="68" spans="1:2" x14ac:dyDescent="0.15">
      <c r="A68" t="s">
        <v>252</v>
      </c>
      <c r="B68" t="s">
        <v>250</v>
      </c>
    </row>
    <row r="69" spans="1:2" x14ac:dyDescent="0.15">
      <c r="A69" t="s">
        <v>253</v>
      </c>
      <c r="B69" t="s">
        <v>250</v>
      </c>
    </row>
    <row r="70" spans="1:2" x14ac:dyDescent="0.15">
      <c r="A70" t="s">
        <v>254</v>
      </c>
      <c r="B70" t="s">
        <v>250</v>
      </c>
    </row>
    <row r="71" spans="1:2" x14ac:dyDescent="0.15">
      <c r="A71" t="s">
        <v>255</v>
      </c>
      <c r="B71" t="s">
        <v>250</v>
      </c>
    </row>
    <row r="72" spans="1:2" x14ac:dyDescent="0.15">
      <c r="A72" t="s">
        <v>256</v>
      </c>
      <c r="B72" t="s">
        <v>250</v>
      </c>
    </row>
    <row r="73" spans="1:2" x14ac:dyDescent="0.15">
      <c r="A73" t="s">
        <v>257</v>
      </c>
      <c r="B73" t="s">
        <v>250</v>
      </c>
    </row>
    <row r="74" spans="1:2" x14ac:dyDescent="0.15">
      <c r="A74" t="s">
        <v>258</v>
      </c>
      <c r="B74" t="s">
        <v>250</v>
      </c>
    </row>
    <row r="75" spans="1:2" x14ac:dyDescent="0.15">
      <c r="A75" t="s">
        <v>259</v>
      </c>
      <c r="B75" t="s">
        <v>250</v>
      </c>
    </row>
    <row r="76" spans="1:2" x14ac:dyDescent="0.15">
      <c r="A76" t="s">
        <v>260</v>
      </c>
      <c r="B76" t="s">
        <v>250</v>
      </c>
    </row>
    <row r="77" spans="1:2" x14ac:dyDescent="0.15">
      <c r="A77" t="s">
        <v>261</v>
      </c>
      <c r="B77" t="s">
        <v>250</v>
      </c>
    </row>
    <row r="78" spans="1:2" x14ac:dyDescent="0.15">
      <c r="A78" t="s">
        <v>262</v>
      </c>
      <c r="B78" t="s">
        <v>250</v>
      </c>
    </row>
    <row r="79" spans="1:2" x14ac:dyDescent="0.15">
      <c r="A79" t="s">
        <v>263</v>
      </c>
      <c r="B79" t="s">
        <v>250</v>
      </c>
    </row>
    <row r="80" spans="1:2" x14ac:dyDescent="0.15">
      <c r="A80" t="s">
        <v>264</v>
      </c>
      <c r="B80" t="s">
        <v>250</v>
      </c>
    </row>
    <row r="81" spans="1:2" x14ac:dyDescent="0.15">
      <c r="A81" t="s">
        <v>265</v>
      </c>
      <c r="B81" t="s">
        <v>250</v>
      </c>
    </row>
    <row r="82" spans="1:2" x14ac:dyDescent="0.15">
      <c r="A82" t="s">
        <v>266</v>
      </c>
      <c r="B82" t="s">
        <v>250</v>
      </c>
    </row>
    <row r="83" spans="1:2" x14ac:dyDescent="0.15">
      <c r="A83" t="s">
        <v>267</v>
      </c>
      <c r="B83" t="s">
        <v>250</v>
      </c>
    </row>
    <row r="84" spans="1:2" x14ac:dyDescent="0.15">
      <c r="A84" t="s">
        <v>268</v>
      </c>
      <c r="B84" t="s">
        <v>250</v>
      </c>
    </row>
    <row r="85" spans="1:2" x14ac:dyDescent="0.15">
      <c r="A85" t="s">
        <v>269</v>
      </c>
      <c r="B85" t="s">
        <v>250</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2020-01-28T08:11:53Z</cp:lastPrinted>
  <dcterms:created xsi:type="dcterms:W3CDTF">2019-12-05T07:13:41Z</dcterms:created>
  <dcterms:modified xsi:type="dcterms:W3CDTF">2020-01-28T08:52:08Z</dcterms:modified>
  <cp:category/>
</cp:coreProperties>
</file>