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○★ 経営チーム ★\0504 決算統計\R01決算統計\05_経営比較分析\●作業場所\"/>
    </mc:Choice>
  </mc:AlternateContent>
  <workbookProtection workbookAlgorithmName="SHA-512" workbookHashValue="wp35wQKri8joz8j7lg4DsRncJCQYQ0gMKpvOol+gKM/aGiCdWT5LM/dhwflCLcYJPeIVe8zIM1I0J4cks/IaxA==" workbookSaltValue="vwGuy+WY6O7gr0faNFLHDQ==" workbookSpinCount="100000" lockStructure="1"/>
  <bookViews>
    <workbookView xWindow="0" yWindow="0" windowWidth="28620" windowHeight="1227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G10" i="5" l="1"/>
  <c r="BO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KZ32" i="4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FL32" i="4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CZ32" i="4" s="1"/>
  <c r="W6" i="5"/>
  <c r="X11" i="5" s="1"/>
  <c r="V6" i="5"/>
  <c r="BL32" i="4" s="1"/>
  <c r="U6" i="5"/>
  <c r="V11" i="5" s="1"/>
  <c r="T6" i="5"/>
  <c r="X32" i="4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F32" i="4"/>
  <c r="JL32" i="4"/>
  <c r="HT32" i="4"/>
  <c r="GZ32" i="4"/>
  <c r="GF32" i="4"/>
  <c r="ER32" i="4"/>
  <c r="CF32" i="4"/>
  <c r="AR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1" i="5"/>
  <c r="AG11" i="5"/>
  <c r="AQ10" i="5"/>
  <c r="AU10" i="5"/>
  <c r="BE10" i="5"/>
  <c r="BY10" i="5"/>
  <c r="CI10" i="5"/>
  <c r="CM10" i="5"/>
  <c r="CW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1" i="5"/>
  <c r="Y11" i="5"/>
  <c r="AS11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<sst xmlns="http://schemas.openxmlformats.org/spreadsheetml/2006/main" count="262" uniqueCount="109">
  <si>
    <t>経営比較分析表／団体全体（令和元年度決算）</t>
    <rPh sb="13" eb="15">
      <t>レイワ</t>
    </rPh>
    <rPh sb="15" eb="17">
      <t>ガンネン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</si>
  <si>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</si>
  <si>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</si>
  <si>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</si>
  <si>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</si>
  <si>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</si>
  <si>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</si>
  <si>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</si>
  <si>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</si>
  <si>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</si>
  <si>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</si>
  <si>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</si>
  <si>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</si>
  <si>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</si>
  <si>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</si>
  <si>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</si>
  <si>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</si>
  <si>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</si>
  <si>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</si>
  <si>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</si>
  <si>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</si>
  <si>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</si>
  <si>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</si>
  <si>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</si>
  <si>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</si>
  <si>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</si>
  <si>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</si>
  <si>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</si>
  <si>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</si>
  <si>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</si>
  <si>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</si>
  <si>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</si>
  <si>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</si>
  <si>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</si>
  <si>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</si>
  <si>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</si>
  <si>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</si>
  <si>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</si>
  <si>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</si>
  <si>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</si>
  <si>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</si>
  <si>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</si>
  <si>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</si>
  <si>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</si>
  <si>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</si>
  <si>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</si>
  <si>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</si>
  <si>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</si>
  <si>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</si>
  <si>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</si>
  <si>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</si>
  <si>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</si>
  <si>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</si>
  <si>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</si>
  <si>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</si>
  <si>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</si>
  <si>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</si>
  <si>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</si>
  <si>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</si>
  <si>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</si>
  <si>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</si>
  <si>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</si>
  <si>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</si>
  <si>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</si>
  <si>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</si>
  <si>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</si>
  <si>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</si>
  <si>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</si>
  <si>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</si>
  <si>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</si>
  <si>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</si>
  <si>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</si>
  <si>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</si>
  <si>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</si>
  <si>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</si>
  <si>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</si>
  <si>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</si>
  <si>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</si>
  <si>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</si>
  <si>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</si>
  <si>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</si>
  <si>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</si>
  <si>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</si>
  <si>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</si>
  <si>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</si>
  <si>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</si>
  <si>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</si>
  <si>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</si>
  <si>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</si>
  <si>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2019</t>
  </si>
  <si>
    <t>090000</t>
  </si>
  <si>
    <t>46</t>
  </si>
  <si>
    <t>02</t>
  </si>
  <si>
    <t>0</t>
  </si>
  <si>
    <t>000</t>
  </si>
  <si>
    <t>栃木県</t>
  </si>
  <si>
    <t>法適用</t>
  </si>
  <si>
    <t>工業用水道事業</t>
  </si>
  <si>
    <t>中規模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</si>
  <si>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</si>
  <si>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</si>
  <si>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</si>
  <si>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</si>
  <si>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</si>
  <si>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</si>
  <si>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</si>
  <si>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経営の健全性については、概ね安定的に推移しているが、施設の老朽化等により、今後、費用が増加する見込みである。
　効率性については、やや低位で推移していることから、需要の拡大に努めるとともに収益性を高める必要がある。
　今後、企業局経営戦略(H28～R7年度)に基づき、設備や管路の更新を着実に行うため、経費削減を更に進めるとともに需要の拡大に努めることで、投資に充てる財源を確保していく。</t>
    <rPh sb="166" eb="168">
      <t>ジュヨウ</t>
    </rPh>
    <rPh sb="169" eb="171">
      <t>カクダイ</t>
    </rPh>
    <rPh sb="172" eb="173">
      <t>ツト</t>
    </rPh>
    <phoneticPr fontId="5"/>
  </si>
  <si>
    <t xml:space="preserve">１)経常収支比率(左表１-①)、累積欠損金比率（左表１-②）、料金回収率(左表１-⑤)
　経常収支比率は、目標（100％）を上回り、120%前後の比率で推移している。
  累積欠損金は、０％となっている。
　料金回収率は、経常費用の増減により変動はあるが、目標（100％）を上回り、平均値よりも高い水準で推移している。
２)流動比率(左表１-③)
　未払金等の増減により変動はあるが、平均値よりも高い水準で推移している。
３)企業債残高対給水収益比率(左表１-④)
  H25年度以降、企業債の新規の借り入れはなく、安定した給水による収益の確保と予定どおりの償還により、比率は年々低下している。
４)給水原価(左表１-⑥)、施設利用率(左表１-⑦)及び契約率(左表１-⑧)
　給水原価は平均値よりも高い水準で、施設利用率及び契約率は平均値より低い水準で推移している。
</t>
    <rPh sb="245" eb="248">
      <t>キギョウサイ</t>
    </rPh>
    <phoneticPr fontId="5"/>
  </si>
  <si>
    <t>　有形固定資産減価償却率(左表２-①)は平均値より高いが、改良工事等により長寿命化を図るとともに、設備更新等の計画に基づいて更新等を行っている。
  管路経年化率(左表２-②)及び管路更新率(左表２-③)は、０％となっているが、将来の管路更新を見据え、現状を把握するための劣化調査を実施している。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</si>
</sst>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65.22</c:v>
                </c:pt>
                <c:pt idx="1">
                  <c:v>66.8</c:v>
                </c:pt>
                <c:pt idx="2">
                  <c:v>60.19</c:v>
                </c:pt>
                <c:pt idx="3">
                  <c:v>62.42</c:v>
                </c:pt>
                <c:pt idx="4">
                  <c:v>66.25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5-4115-9295-7EDCCCEC8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54.49</c:v>
                </c:pt>
                <c:pt idx="1">
                  <c:v>55.39</c:v>
                </c:pt>
                <c:pt idx="2">
                  <c:v>55.25</c:v>
                </c:pt>
                <c:pt idx="3">
                  <c:v>57.11</c:v>
                </c:pt>
                <c:pt idx="4">
                  <c:v>57.57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5-4115-9295-7EDCCCEC8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C-47A2-BA70-32D8715BD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42</c:v>
                </c:pt>
                <c:pt idx="1">
                  <c:v>43.33</c:v>
                </c:pt>
                <c:pt idx="2">
                  <c:v>44.05</c:v>
                </c:pt>
                <c:pt idx="3">
                  <c:v>51.87</c:v>
                </c:pt>
                <c:pt idx="4">
                  <c:v>52.33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C-47A2-BA70-32D8715BD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8-45C3-9605-EB4451796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0.48</c:v>
                </c:pt>
                <c:pt idx="1">
                  <c:v>0.52</c:v>
                </c:pt>
                <c:pt idx="2">
                  <c:v>1.3</c:v>
                </c:pt>
                <c:pt idx="3">
                  <c:v>0.28000000000000003</c:v>
                </c:pt>
                <c:pt idx="4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8-45C3-9605-EB4451796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1047.4000000000001</c:v>
                </c:pt>
                <c:pt idx="1">
                  <c:v>1288.55</c:v>
                </c:pt>
                <c:pt idx="2">
                  <c:v>939.4</c:v>
                </c:pt>
                <c:pt idx="3">
                  <c:v>1076.05</c:v>
                </c:pt>
                <c:pt idx="4">
                  <c:v>823.41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C-4CF5-BF5E-77459DB45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605.5</c:v>
                </c:pt>
                <c:pt idx="1">
                  <c:v>551.42999999999995</c:v>
                </c:pt>
                <c:pt idx="2">
                  <c:v>687.99</c:v>
                </c:pt>
                <c:pt idx="3">
                  <c:v>655.75</c:v>
                </c:pt>
                <c:pt idx="4">
                  <c:v>578.19000000000005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C-4CF5-BF5E-77459DB45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17.72</c:v>
                </c:pt>
                <c:pt idx="1">
                  <c:v>13.51</c:v>
                </c:pt>
                <c:pt idx="2">
                  <c:v>9.65</c:v>
                </c:pt>
                <c:pt idx="3">
                  <c:v>5.85</c:v>
                </c:pt>
                <c:pt idx="4">
                  <c:v>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1-4B8C-8E91-1360869B8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222.22</c:v>
                </c:pt>
                <c:pt idx="1">
                  <c:v>216.41</c:v>
                </c:pt>
                <c:pt idx="2">
                  <c:v>208.47</c:v>
                </c:pt>
                <c:pt idx="3">
                  <c:v>193.85</c:v>
                </c:pt>
                <c:pt idx="4">
                  <c:v>204.31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1-4B8C-8E91-1360869B8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120.31</c:v>
                </c:pt>
                <c:pt idx="1">
                  <c:v>112.69</c:v>
                </c:pt>
                <c:pt idx="2">
                  <c:v>106.54</c:v>
                </c:pt>
                <c:pt idx="3">
                  <c:v>108.43</c:v>
                </c:pt>
                <c:pt idx="4">
                  <c:v>110.24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D-49F5-A6C6-585563E8B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109.19</c:v>
                </c:pt>
                <c:pt idx="1">
                  <c:v>105.24</c:v>
                </c:pt>
                <c:pt idx="2">
                  <c:v>105.71</c:v>
                </c:pt>
                <c:pt idx="3">
                  <c:v>105.06</c:v>
                </c:pt>
                <c:pt idx="4">
                  <c:v>106.98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1D-49F5-A6C6-585563E8B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46.8</c:v>
                </c:pt>
                <c:pt idx="1">
                  <c:v>49.72</c:v>
                </c:pt>
                <c:pt idx="2">
                  <c:v>52.49</c:v>
                </c:pt>
                <c:pt idx="3">
                  <c:v>51.89</c:v>
                </c:pt>
                <c:pt idx="4">
                  <c:v>50.98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7-4D34-BE4F-269DD1D7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25.13</c:v>
                </c:pt>
                <c:pt idx="1">
                  <c:v>26.03</c:v>
                </c:pt>
                <c:pt idx="2">
                  <c:v>25.98</c:v>
                </c:pt>
                <c:pt idx="3">
                  <c:v>26.84</c:v>
                </c:pt>
                <c:pt idx="4">
                  <c:v>26.08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7-4D34-BE4F-269DD1D7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21.42</c:v>
                </c:pt>
                <c:pt idx="1">
                  <c:v>21.19</c:v>
                </c:pt>
                <c:pt idx="2">
                  <c:v>21.16</c:v>
                </c:pt>
                <c:pt idx="3">
                  <c:v>21.25</c:v>
                </c:pt>
                <c:pt idx="4">
                  <c:v>20.71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0-40B8-AB95-C9939D345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40.97</c:v>
                </c:pt>
                <c:pt idx="1">
                  <c:v>40.69</c:v>
                </c:pt>
                <c:pt idx="2">
                  <c:v>40.67</c:v>
                </c:pt>
                <c:pt idx="3">
                  <c:v>40.89</c:v>
                </c:pt>
                <c:pt idx="4">
                  <c:v>41.59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0-40B8-AB95-C9939D345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34.07</c:v>
                </c:pt>
                <c:pt idx="1">
                  <c:v>34.43</c:v>
                </c:pt>
                <c:pt idx="2">
                  <c:v>33.57</c:v>
                </c:pt>
                <c:pt idx="3">
                  <c:v>33.369999999999997</c:v>
                </c:pt>
                <c:pt idx="4">
                  <c:v>33.369999999999997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4-4158-B05D-31983A1FC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63.26</c:v>
                </c:pt>
                <c:pt idx="1">
                  <c:v>62.7</c:v>
                </c:pt>
                <c:pt idx="2">
                  <c:v>62.59</c:v>
                </c:pt>
                <c:pt idx="3">
                  <c:v>61.76</c:v>
                </c:pt>
                <c:pt idx="4">
                  <c:v>62.75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4-4158-B05D-31983A1FC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E-438D-A277-AEF0DB94C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50.52</c:v>
                </c:pt>
                <c:pt idx="1">
                  <c:v>52.25</c:v>
                </c:pt>
                <c:pt idx="2">
                  <c:v>53.3</c:v>
                </c:pt>
                <c:pt idx="3">
                  <c:v>50.25</c:v>
                </c:pt>
                <c:pt idx="4">
                  <c:v>51.91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E-438D-A277-AEF0DB94C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134.31</c:v>
                </c:pt>
                <c:pt idx="1">
                  <c:v>127.24</c:v>
                </c:pt>
                <c:pt idx="2">
                  <c:v>112.23</c:v>
                </c:pt>
                <c:pt idx="3">
                  <c:v>122.47</c:v>
                </c:pt>
                <c:pt idx="4">
                  <c:v>122.18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B-4613-ABC0-D2F1E015E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119.31</c:v>
                </c:pt>
                <c:pt idx="1">
                  <c:v>116.37</c:v>
                </c:pt>
                <c:pt idx="2">
                  <c:v>117.28</c:v>
                </c:pt>
                <c:pt idx="3">
                  <c:v>116.96</c:v>
                </c:pt>
                <c:pt idx="4">
                  <c:v>117.47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B-4613-ABC0-D2F1E015E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A28" zoomScale="80" zoomScaleNormal="80" workbookViewId="0">
      <selection activeCell="SM48" sqref="SM48:TA6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</row>
    <row r="3" spans="1:521" ht="9.75" customHeight="1" x14ac:dyDescent="0.15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</row>
    <row r="4" spans="1:521" ht="9.75" customHeight="1" x14ac:dyDescent="0.15">
      <c r="A4" s="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</row>
    <row r="5" spans="1:521" ht="18.75" customHeight="1" x14ac:dyDescent="0.15">
      <c r="A5" s="2"/>
      <c r="B5" s="147" t="str">
        <f>データ!H7</f>
        <v>栃木県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9" t="s">
        <v>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2"/>
      <c r="KV6" s="2"/>
      <c r="KW6" s="3"/>
      <c r="KX6" s="151"/>
      <c r="KY6" s="151"/>
      <c r="KZ6" s="151"/>
      <c r="LA6" s="151"/>
      <c r="LB6" s="151"/>
      <c r="LC6" s="4"/>
      <c r="LD6" s="2"/>
      <c r="LE6" s="2"/>
      <c r="LF6" s="2"/>
      <c r="LG6" s="2"/>
      <c r="LH6" s="2"/>
      <c r="LI6" s="3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1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1" t="s">
        <v>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3"/>
      <c r="CH7" s="141" t="s">
        <v>3</v>
      </c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3"/>
      <c r="FN7" s="141" t="s">
        <v>4</v>
      </c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3"/>
      <c r="IT7" s="141" t="s">
        <v>5</v>
      </c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2"/>
      <c r="JW7" s="142"/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2"/>
      <c r="LP7" s="142"/>
      <c r="LQ7" s="142"/>
      <c r="LR7" s="142"/>
      <c r="LS7" s="142"/>
      <c r="LT7" s="142"/>
      <c r="LU7" s="142"/>
      <c r="LV7" s="142"/>
      <c r="LW7" s="142"/>
      <c r="LX7" s="142"/>
      <c r="LY7" s="143"/>
      <c r="LZ7" s="141" t="s">
        <v>6</v>
      </c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2"/>
      <c r="NI7" s="142"/>
      <c r="NJ7" s="142"/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2"/>
      <c r="NX7" s="142"/>
      <c r="NY7" s="142"/>
      <c r="NZ7" s="142"/>
      <c r="OA7" s="142"/>
      <c r="OB7" s="142"/>
      <c r="OC7" s="142"/>
      <c r="OD7" s="142"/>
      <c r="OE7" s="142"/>
      <c r="OF7" s="142"/>
      <c r="OG7" s="142"/>
      <c r="OH7" s="142"/>
      <c r="OI7" s="142"/>
      <c r="OJ7" s="142"/>
      <c r="OK7" s="142"/>
      <c r="OL7" s="142"/>
      <c r="OM7" s="142"/>
      <c r="ON7" s="142"/>
      <c r="OO7" s="142"/>
      <c r="OP7" s="142"/>
      <c r="OQ7" s="142"/>
      <c r="OR7" s="142"/>
      <c r="OS7" s="142"/>
      <c r="OT7" s="142"/>
      <c r="OU7" s="142"/>
      <c r="OV7" s="142"/>
      <c r="OW7" s="142"/>
      <c r="OX7" s="142"/>
      <c r="OY7" s="142"/>
      <c r="OZ7" s="142"/>
      <c r="PA7" s="142"/>
      <c r="PB7" s="142"/>
      <c r="PC7" s="142"/>
      <c r="PD7" s="142"/>
      <c r="PE7" s="143"/>
      <c r="PF7" s="141" t="s">
        <v>7</v>
      </c>
      <c r="PG7" s="142"/>
      <c r="PH7" s="142"/>
      <c r="PI7" s="142"/>
      <c r="PJ7" s="142"/>
      <c r="PK7" s="142"/>
      <c r="PL7" s="142"/>
      <c r="PM7" s="142"/>
      <c r="PN7" s="142"/>
      <c r="PO7" s="142"/>
      <c r="PP7" s="142"/>
      <c r="PQ7" s="142"/>
      <c r="PR7" s="142"/>
      <c r="PS7" s="142"/>
      <c r="PT7" s="142"/>
      <c r="PU7" s="142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42"/>
      <c r="RY7" s="142"/>
      <c r="RZ7" s="142"/>
      <c r="SA7" s="142"/>
      <c r="SB7" s="142"/>
      <c r="SC7" s="142"/>
      <c r="SD7" s="142"/>
      <c r="SE7" s="142"/>
      <c r="SF7" s="142"/>
      <c r="SG7" s="142"/>
      <c r="SH7" s="142"/>
      <c r="SI7" s="142"/>
      <c r="SJ7" s="142"/>
      <c r="SK7" s="143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4" t="str">
        <f>データ!I7</f>
        <v>法適用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6"/>
      <c r="CH8" s="134" t="str">
        <f>データ!J7</f>
        <v>工業用水道事業</v>
      </c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6"/>
      <c r="FN8" s="131">
        <f>データ!K7</f>
        <v>73550</v>
      </c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3"/>
      <c r="IT8" s="134" t="str">
        <f>データ!L7</f>
        <v>中規模</v>
      </c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6"/>
      <c r="LZ8" s="131">
        <f>データ!M7</f>
        <v>1</v>
      </c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3"/>
      <c r="PF8" s="131">
        <f>データ!N7</f>
        <v>15235</v>
      </c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3"/>
      <c r="SL8" s="3"/>
      <c r="SM8" s="139" t="s">
        <v>9</v>
      </c>
      <c r="SN8" s="140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1" t="s">
        <v>11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3"/>
      <c r="CH9" s="141" t="s">
        <v>12</v>
      </c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3"/>
      <c r="FN9" s="141" t="s">
        <v>13</v>
      </c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3"/>
      <c r="IT9" s="141" t="s">
        <v>14</v>
      </c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3"/>
      <c r="LZ9" s="141" t="s">
        <v>15</v>
      </c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3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4" t="s">
        <v>16</v>
      </c>
      <c r="SN9" s="145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8" t="str">
        <f>データ!O7</f>
        <v>-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30"/>
      <c r="CH10" s="128">
        <f>データ!P7</f>
        <v>86.6</v>
      </c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30"/>
      <c r="FN10" s="131">
        <f>データ!Q7</f>
        <v>50</v>
      </c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3"/>
      <c r="IT10" s="131">
        <f>データ!R7</f>
        <v>24547</v>
      </c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3"/>
      <c r="LZ10" s="134" t="str">
        <f>データ!S7</f>
        <v>非設置</v>
      </c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6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7" t="s">
        <v>18</v>
      </c>
      <c r="SN10" s="138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6" t="s">
        <v>20</v>
      </c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</row>
    <row r="14" spans="1:521" ht="13.5" customHeight="1" x14ac:dyDescent="0.15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9" t="s">
        <v>22</v>
      </c>
      <c r="SN14" s="80"/>
      <c r="SO14" s="80"/>
      <c r="SP14" s="80"/>
      <c r="SQ14" s="80"/>
      <c r="SR14" s="80"/>
      <c r="SS14" s="80"/>
      <c r="ST14" s="80"/>
      <c r="SU14" s="80"/>
      <c r="SV14" s="80"/>
      <c r="SW14" s="80"/>
      <c r="SX14" s="80"/>
      <c r="SY14" s="80"/>
      <c r="SZ14" s="80"/>
      <c r="TA14" s="81"/>
    </row>
    <row r="15" spans="1:521" ht="13.5" customHeight="1" x14ac:dyDescent="0.15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82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4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5" t="s">
        <v>107</v>
      </c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7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9"/>
      <c r="DV17" s="2"/>
      <c r="DW17" s="2"/>
      <c r="DX17" s="2"/>
      <c r="DY17" s="2"/>
      <c r="DZ17" s="2"/>
      <c r="EA17" s="2"/>
      <c r="EB17" s="2"/>
      <c r="EC17" s="2"/>
      <c r="ED17" s="117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9"/>
      <c r="IP17" s="2"/>
      <c r="IQ17" s="2"/>
      <c r="IR17" s="2"/>
      <c r="IS17" s="2"/>
      <c r="IT17" s="2"/>
      <c r="IU17" s="2"/>
      <c r="IV17" s="2"/>
      <c r="IW17" s="2"/>
      <c r="IX17" s="117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9"/>
      <c r="NJ17" s="2"/>
      <c r="NK17" s="2"/>
      <c r="NL17" s="2"/>
      <c r="NM17" s="2"/>
      <c r="NN17" s="2"/>
      <c r="NO17" s="2"/>
      <c r="NP17" s="2"/>
      <c r="NQ17" s="2"/>
      <c r="NR17" s="117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9"/>
      <c r="SD17" s="2"/>
      <c r="SE17" s="2"/>
      <c r="SF17" s="2"/>
      <c r="SG17" s="2"/>
      <c r="SH17" s="2"/>
      <c r="SI17" s="2"/>
      <c r="SJ17" s="2"/>
      <c r="SK17" s="27"/>
      <c r="SL17" s="2"/>
      <c r="SM17" s="85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7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2"/>
      <c r="DV18" s="2"/>
      <c r="DW18" s="2"/>
      <c r="DX18" s="2"/>
      <c r="DY18" s="2"/>
      <c r="DZ18" s="2"/>
      <c r="EA18" s="2"/>
      <c r="EB18" s="2"/>
      <c r="EC18" s="2"/>
      <c r="ED18" s="120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2"/>
      <c r="IP18" s="2"/>
      <c r="IQ18" s="2"/>
      <c r="IR18" s="2"/>
      <c r="IS18" s="2"/>
      <c r="IT18" s="2"/>
      <c r="IU18" s="2"/>
      <c r="IV18" s="2"/>
      <c r="IW18" s="2"/>
      <c r="IX18" s="120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2"/>
      <c r="NJ18" s="2"/>
      <c r="NK18" s="2"/>
      <c r="NL18" s="2"/>
      <c r="NM18" s="2"/>
      <c r="NN18" s="2"/>
      <c r="NO18" s="2"/>
      <c r="NP18" s="2"/>
      <c r="NQ18" s="2"/>
      <c r="NR18" s="120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2"/>
      <c r="SD18" s="2"/>
      <c r="SE18" s="2"/>
      <c r="SF18" s="2"/>
      <c r="SG18" s="2"/>
      <c r="SH18" s="2"/>
      <c r="SI18" s="2"/>
      <c r="SJ18" s="2"/>
      <c r="SK18" s="27"/>
      <c r="SL18" s="2"/>
      <c r="SM18" s="85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86"/>
      <c r="SY18" s="86"/>
      <c r="SZ18" s="86"/>
      <c r="TA18" s="87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2"/>
      <c r="DV19" s="2"/>
      <c r="DW19" s="2"/>
      <c r="DX19" s="2"/>
      <c r="DY19" s="2"/>
      <c r="DZ19" s="2"/>
      <c r="EA19" s="2"/>
      <c r="EB19" s="2"/>
      <c r="EC19" s="2"/>
      <c r="ED19" s="120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2"/>
      <c r="IP19" s="2"/>
      <c r="IQ19" s="2"/>
      <c r="IR19" s="2"/>
      <c r="IS19" s="2"/>
      <c r="IT19" s="2"/>
      <c r="IU19" s="2"/>
      <c r="IV19" s="2"/>
      <c r="IW19" s="2"/>
      <c r="IX19" s="120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2"/>
      <c r="NJ19" s="2"/>
      <c r="NK19" s="2"/>
      <c r="NL19" s="2"/>
      <c r="NM19" s="2"/>
      <c r="NN19" s="2"/>
      <c r="NO19" s="2"/>
      <c r="NP19" s="2"/>
      <c r="NQ19" s="2"/>
      <c r="NR19" s="120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2"/>
      <c r="SD19" s="2"/>
      <c r="SE19" s="2"/>
      <c r="SF19" s="2"/>
      <c r="SG19" s="2"/>
      <c r="SH19" s="2"/>
      <c r="SI19" s="2"/>
      <c r="SJ19" s="2"/>
      <c r="SK19" s="27"/>
      <c r="SL19" s="2"/>
      <c r="SM19" s="85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7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2"/>
      <c r="DV20" s="2"/>
      <c r="DW20" s="2"/>
      <c r="DX20" s="2"/>
      <c r="DY20" s="2"/>
      <c r="DZ20" s="2"/>
      <c r="EA20" s="2"/>
      <c r="EB20" s="2"/>
      <c r="EC20" s="2"/>
      <c r="ED20" s="120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2"/>
      <c r="IP20" s="2"/>
      <c r="IQ20" s="2"/>
      <c r="IR20" s="2"/>
      <c r="IS20" s="2"/>
      <c r="IT20" s="2"/>
      <c r="IU20" s="2"/>
      <c r="IV20" s="2"/>
      <c r="IW20" s="2"/>
      <c r="IX20" s="120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2"/>
      <c r="NJ20" s="2"/>
      <c r="NK20" s="2"/>
      <c r="NL20" s="2"/>
      <c r="NM20" s="2"/>
      <c r="NN20" s="2"/>
      <c r="NO20" s="2"/>
      <c r="NP20" s="2"/>
      <c r="NQ20" s="2"/>
      <c r="NR20" s="120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2"/>
      <c r="SD20" s="2"/>
      <c r="SE20" s="2"/>
      <c r="SF20" s="2"/>
      <c r="SG20" s="2"/>
      <c r="SH20" s="2"/>
      <c r="SI20" s="2"/>
      <c r="SJ20" s="2"/>
      <c r="SK20" s="27"/>
      <c r="SL20" s="2"/>
      <c r="SM20" s="85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7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2"/>
      <c r="DV21" s="2"/>
      <c r="DW21" s="2"/>
      <c r="DX21" s="2"/>
      <c r="DY21" s="2"/>
      <c r="DZ21" s="2"/>
      <c r="EA21" s="2"/>
      <c r="EB21" s="2"/>
      <c r="EC21" s="2"/>
      <c r="ED21" s="120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2"/>
      <c r="IP21" s="2"/>
      <c r="IQ21" s="2"/>
      <c r="IR21" s="2"/>
      <c r="IS21" s="2"/>
      <c r="IT21" s="2"/>
      <c r="IU21" s="2"/>
      <c r="IV21" s="2"/>
      <c r="IW21" s="2"/>
      <c r="IX21" s="120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2"/>
      <c r="NJ21" s="2"/>
      <c r="NK21" s="2"/>
      <c r="NL21" s="2"/>
      <c r="NM21" s="2"/>
      <c r="NN21" s="2"/>
      <c r="NO21" s="2"/>
      <c r="NP21" s="2"/>
      <c r="NQ21" s="2"/>
      <c r="NR21" s="120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2"/>
      <c r="SD21" s="2"/>
      <c r="SE21" s="2"/>
      <c r="SF21" s="2"/>
      <c r="SG21" s="2"/>
      <c r="SH21" s="2"/>
      <c r="SI21" s="2"/>
      <c r="SJ21" s="2"/>
      <c r="SK21" s="27"/>
      <c r="SL21" s="2"/>
      <c r="SM21" s="85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7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2"/>
      <c r="DV22" s="2"/>
      <c r="DW22" s="2"/>
      <c r="DX22" s="2"/>
      <c r="DY22" s="2"/>
      <c r="DZ22" s="2"/>
      <c r="EA22" s="2"/>
      <c r="EB22" s="2"/>
      <c r="EC22" s="2"/>
      <c r="ED22" s="120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2"/>
      <c r="IP22" s="2"/>
      <c r="IQ22" s="2"/>
      <c r="IR22" s="2"/>
      <c r="IS22" s="2"/>
      <c r="IT22" s="2"/>
      <c r="IU22" s="2"/>
      <c r="IV22" s="2"/>
      <c r="IW22" s="2"/>
      <c r="IX22" s="120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2"/>
      <c r="NJ22" s="2"/>
      <c r="NK22" s="2"/>
      <c r="NL22" s="2"/>
      <c r="NM22" s="2"/>
      <c r="NN22" s="2"/>
      <c r="NO22" s="2"/>
      <c r="NP22" s="2"/>
      <c r="NQ22" s="2"/>
      <c r="NR22" s="120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2"/>
      <c r="SD22" s="2"/>
      <c r="SE22" s="2"/>
      <c r="SF22" s="2"/>
      <c r="SG22" s="2"/>
      <c r="SH22" s="2"/>
      <c r="SI22" s="2"/>
      <c r="SJ22" s="2"/>
      <c r="SK22" s="27"/>
      <c r="SL22" s="2"/>
      <c r="SM22" s="85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7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2"/>
      <c r="DV23" s="2"/>
      <c r="DW23" s="2"/>
      <c r="DX23" s="2"/>
      <c r="DY23" s="2"/>
      <c r="DZ23" s="2"/>
      <c r="EA23" s="2"/>
      <c r="EB23" s="2"/>
      <c r="EC23" s="2"/>
      <c r="ED23" s="120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2"/>
      <c r="IP23" s="2"/>
      <c r="IQ23" s="2"/>
      <c r="IR23" s="2"/>
      <c r="IS23" s="2"/>
      <c r="IT23" s="2"/>
      <c r="IU23" s="2"/>
      <c r="IV23" s="2"/>
      <c r="IW23" s="2"/>
      <c r="IX23" s="120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2"/>
      <c r="NJ23" s="2"/>
      <c r="NK23" s="2"/>
      <c r="NL23" s="2"/>
      <c r="NM23" s="2"/>
      <c r="NN23" s="2"/>
      <c r="NO23" s="2"/>
      <c r="NP23" s="2"/>
      <c r="NQ23" s="2"/>
      <c r="NR23" s="120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2"/>
      <c r="SD23" s="2"/>
      <c r="SE23" s="2"/>
      <c r="SF23" s="2"/>
      <c r="SG23" s="2"/>
      <c r="SH23" s="2"/>
      <c r="SI23" s="2"/>
      <c r="SJ23" s="2"/>
      <c r="SK23" s="27"/>
      <c r="SL23" s="2"/>
      <c r="SM23" s="85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7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2"/>
      <c r="DV24" s="2"/>
      <c r="DW24" s="2"/>
      <c r="DX24" s="2"/>
      <c r="DY24" s="2"/>
      <c r="DZ24" s="2"/>
      <c r="EA24" s="2"/>
      <c r="EB24" s="2"/>
      <c r="EC24" s="2"/>
      <c r="ED24" s="120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2"/>
      <c r="IP24" s="2"/>
      <c r="IQ24" s="2"/>
      <c r="IR24" s="2"/>
      <c r="IS24" s="2"/>
      <c r="IT24" s="2"/>
      <c r="IU24" s="2"/>
      <c r="IV24" s="2"/>
      <c r="IW24" s="2"/>
      <c r="IX24" s="120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2"/>
      <c r="NJ24" s="2"/>
      <c r="NK24" s="2"/>
      <c r="NL24" s="2"/>
      <c r="NM24" s="2"/>
      <c r="NN24" s="2"/>
      <c r="NO24" s="2"/>
      <c r="NP24" s="2"/>
      <c r="NQ24" s="2"/>
      <c r="NR24" s="120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2"/>
      <c r="SD24" s="2"/>
      <c r="SE24" s="2"/>
      <c r="SF24" s="2"/>
      <c r="SG24" s="2"/>
      <c r="SH24" s="2"/>
      <c r="SI24" s="2"/>
      <c r="SJ24" s="2"/>
      <c r="SK24" s="27"/>
      <c r="SL24" s="2"/>
      <c r="SM24" s="85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7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2"/>
      <c r="DV25" s="2"/>
      <c r="DW25" s="2"/>
      <c r="DX25" s="2"/>
      <c r="DY25" s="2"/>
      <c r="DZ25" s="2"/>
      <c r="EA25" s="2"/>
      <c r="EB25" s="2"/>
      <c r="EC25" s="2"/>
      <c r="ED25" s="120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2"/>
      <c r="IP25" s="2"/>
      <c r="IQ25" s="2"/>
      <c r="IR25" s="2"/>
      <c r="IS25" s="2"/>
      <c r="IT25" s="2"/>
      <c r="IU25" s="2"/>
      <c r="IV25" s="2"/>
      <c r="IW25" s="2"/>
      <c r="IX25" s="120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2"/>
      <c r="NJ25" s="2"/>
      <c r="NK25" s="2"/>
      <c r="NL25" s="2"/>
      <c r="NM25" s="2"/>
      <c r="NN25" s="2"/>
      <c r="NO25" s="2"/>
      <c r="NP25" s="2"/>
      <c r="NQ25" s="2"/>
      <c r="NR25" s="120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2"/>
      <c r="SD25" s="2"/>
      <c r="SE25" s="2"/>
      <c r="SF25" s="2"/>
      <c r="SG25" s="2"/>
      <c r="SH25" s="2"/>
      <c r="SI25" s="2"/>
      <c r="SJ25" s="2"/>
      <c r="SK25" s="27"/>
      <c r="SL25" s="2"/>
      <c r="SM25" s="85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7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2"/>
      <c r="DV26" s="2"/>
      <c r="DW26" s="2"/>
      <c r="DX26" s="2"/>
      <c r="DY26" s="2"/>
      <c r="DZ26" s="2"/>
      <c r="EA26" s="2"/>
      <c r="EB26" s="2"/>
      <c r="EC26" s="2"/>
      <c r="ED26" s="120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2"/>
      <c r="IP26" s="2"/>
      <c r="IQ26" s="2"/>
      <c r="IR26" s="2"/>
      <c r="IS26" s="2"/>
      <c r="IT26" s="2"/>
      <c r="IU26" s="2"/>
      <c r="IV26" s="2"/>
      <c r="IW26" s="2"/>
      <c r="IX26" s="120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2"/>
      <c r="NJ26" s="2"/>
      <c r="NK26" s="2"/>
      <c r="NL26" s="2"/>
      <c r="NM26" s="2"/>
      <c r="NN26" s="2"/>
      <c r="NO26" s="2"/>
      <c r="NP26" s="2"/>
      <c r="NQ26" s="2"/>
      <c r="NR26" s="120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2"/>
      <c r="SD26" s="2"/>
      <c r="SE26" s="2"/>
      <c r="SF26" s="2"/>
      <c r="SG26" s="2"/>
      <c r="SH26" s="2"/>
      <c r="SI26" s="2"/>
      <c r="SJ26" s="2"/>
      <c r="SK26" s="27"/>
      <c r="SL26" s="2"/>
      <c r="SM26" s="85"/>
      <c r="SN26" s="86"/>
      <c r="SO26" s="86"/>
      <c r="SP26" s="86"/>
      <c r="SQ26" s="86"/>
      <c r="SR26" s="86"/>
      <c r="SS26" s="86"/>
      <c r="ST26" s="86"/>
      <c r="SU26" s="86"/>
      <c r="SV26" s="86"/>
      <c r="SW26" s="86"/>
      <c r="SX26" s="86"/>
      <c r="SY26" s="86"/>
      <c r="SZ26" s="86"/>
      <c r="TA26" s="87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2"/>
      <c r="DV27" s="2"/>
      <c r="DW27" s="2"/>
      <c r="DX27" s="2"/>
      <c r="DY27" s="2"/>
      <c r="DZ27" s="2"/>
      <c r="EA27" s="2"/>
      <c r="EB27" s="2"/>
      <c r="EC27" s="2"/>
      <c r="ED27" s="120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2"/>
      <c r="IP27" s="2"/>
      <c r="IQ27" s="2"/>
      <c r="IR27" s="2"/>
      <c r="IS27" s="2"/>
      <c r="IT27" s="2"/>
      <c r="IU27" s="2"/>
      <c r="IV27" s="2"/>
      <c r="IW27" s="2"/>
      <c r="IX27" s="120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2"/>
      <c r="NJ27" s="2"/>
      <c r="NK27" s="2"/>
      <c r="NL27" s="2"/>
      <c r="NM27" s="2"/>
      <c r="NN27" s="2"/>
      <c r="NO27" s="2"/>
      <c r="NP27" s="2"/>
      <c r="NQ27" s="2"/>
      <c r="NR27" s="120"/>
      <c r="NS27" s="121"/>
      <c r="NT27" s="121"/>
      <c r="NU27" s="121"/>
      <c r="NV27" s="121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  <c r="PR27" s="121"/>
      <c r="PS27" s="121"/>
      <c r="PT27" s="121"/>
      <c r="PU27" s="121"/>
      <c r="PV27" s="121"/>
      <c r="PW27" s="121"/>
      <c r="PX27" s="121"/>
      <c r="PY27" s="121"/>
      <c r="PZ27" s="121"/>
      <c r="QA27" s="121"/>
      <c r="QB27" s="121"/>
      <c r="QC27" s="121"/>
      <c r="QD27" s="121"/>
      <c r="QE27" s="121"/>
      <c r="QF27" s="121"/>
      <c r="QG27" s="121"/>
      <c r="QH27" s="121"/>
      <c r="QI27" s="121"/>
      <c r="QJ27" s="121"/>
      <c r="QK27" s="121"/>
      <c r="QL27" s="121"/>
      <c r="QM27" s="121"/>
      <c r="QN27" s="121"/>
      <c r="QO27" s="121"/>
      <c r="QP27" s="121"/>
      <c r="QQ27" s="121"/>
      <c r="QR27" s="121"/>
      <c r="QS27" s="121"/>
      <c r="QT27" s="121"/>
      <c r="QU27" s="121"/>
      <c r="QV27" s="121"/>
      <c r="QW27" s="121"/>
      <c r="QX27" s="121"/>
      <c r="QY27" s="121"/>
      <c r="QZ27" s="121"/>
      <c r="RA27" s="121"/>
      <c r="RB27" s="121"/>
      <c r="RC27" s="121"/>
      <c r="RD27" s="121"/>
      <c r="RE27" s="121"/>
      <c r="RF27" s="121"/>
      <c r="RG27" s="121"/>
      <c r="RH27" s="121"/>
      <c r="RI27" s="121"/>
      <c r="RJ27" s="121"/>
      <c r="RK27" s="121"/>
      <c r="RL27" s="121"/>
      <c r="RM27" s="121"/>
      <c r="RN27" s="121"/>
      <c r="RO27" s="121"/>
      <c r="RP27" s="121"/>
      <c r="RQ27" s="121"/>
      <c r="RR27" s="121"/>
      <c r="RS27" s="121"/>
      <c r="RT27" s="121"/>
      <c r="RU27" s="121"/>
      <c r="RV27" s="121"/>
      <c r="RW27" s="121"/>
      <c r="RX27" s="121"/>
      <c r="RY27" s="121"/>
      <c r="RZ27" s="121"/>
      <c r="SA27" s="121"/>
      <c r="SB27" s="121"/>
      <c r="SC27" s="122"/>
      <c r="SD27" s="2"/>
      <c r="SE27" s="2"/>
      <c r="SF27" s="2"/>
      <c r="SG27" s="2"/>
      <c r="SH27" s="2"/>
      <c r="SI27" s="2"/>
      <c r="SJ27" s="2"/>
      <c r="SK27" s="27"/>
      <c r="SL27" s="2"/>
      <c r="SM27" s="85"/>
      <c r="SN27" s="86"/>
      <c r="SO27" s="86"/>
      <c r="SP27" s="86"/>
      <c r="SQ27" s="86"/>
      <c r="SR27" s="86"/>
      <c r="SS27" s="86"/>
      <c r="ST27" s="86"/>
      <c r="SU27" s="86"/>
      <c r="SV27" s="86"/>
      <c r="SW27" s="86"/>
      <c r="SX27" s="86"/>
      <c r="SY27" s="86"/>
      <c r="SZ27" s="86"/>
      <c r="TA27" s="87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2"/>
      <c r="DV28" s="2"/>
      <c r="DW28" s="2"/>
      <c r="DX28" s="2"/>
      <c r="DY28" s="2"/>
      <c r="DZ28" s="2"/>
      <c r="EA28" s="2"/>
      <c r="EB28" s="2"/>
      <c r="EC28" s="2"/>
      <c r="ED28" s="120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2"/>
      <c r="IP28" s="2"/>
      <c r="IQ28" s="2"/>
      <c r="IR28" s="2"/>
      <c r="IS28" s="2"/>
      <c r="IT28" s="2"/>
      <c r="IU28" s="2"/>
      <c r="IV28" s="2"/>
      <c r="IW28" s="2"/>
      <c r="IX28" s="120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  <c r="MH28" s="121"/>
      <c r="MI28" s="121"/>
      <c r="MJ28" s="121"/>
      <c r="MK28" s="121"/>
      <c r="ML28" s="121"/>
      <c r="MM28" s="121"/>
      <c r="MN28" s="121"/>
      <c r="MO28" s="121"/>
      <c r="MP28" s="121"/>
      <c r="MQ28" s="121"/>
      <c r="MR28" s="121"/>
      <c r="MS28" s="121"/>
      <c r="MT28" s="121"/>
      <c r="MU28" s="121"/>
      <c r="MV28" s="121"/>
      <c r="MW28" s="121"/>
      <c r="MX28" s="121"/>
      <c r="MY28" s="121"/>
      <c r="MZ28" s="121"/>
      <c r="NA28" s="121"/>
      <c r="NB28" s="121"/>
      <c r="NC28" s="121"/>
      <c r="ND28" s="121"/>
      <c r="NE28" s="121"/>
      <c r="NF28" s="121"/>
      <c r="NG28" s="121"/>
      <c r="NH28" s="121"/>
      <c r="NI28" s="122"/>
      <c r="NJ28" s="2"/>
      <c r="NK28" s="2"/>
      <c r="NL28" s="2"/>
      <c r="NM28" s="2"/>
      <c r="NN28" s="2"/>
      <c r="NO28" s="2"/>
      <c r="NP28" s="2"/>
      <c r="NQ28" s="2"/>
      <c r="NR28" s="120"/>
      <c r="NS28" s="121"/>
      <c r="NT28" s="121"/>
      <c r="NU28" s="121"/>
      <c r="NV28" s="121"/>
      <c r="NW28" s="121"/>
      <c r="NX28" s="121"/>
      <c r="NY28" s="121"/>
      <c r="NZ28" s="121"/>
      <c r="OA28" s="121"/>
      <c r="OB28" s="121"/>
      <c r="OC28" s="121"/>
      <c r="OD28" s="121"/>
      <c r="OE28" s="121"/>
      <c r="OF28" s="121"/>
      <c r="OG28" s="121"/>
      <c r="OH28" s="121"/>
      <c r="OI28" s="121"/>
      <c r="OJ28" s="121"/>
      <c r="OK28" s="121"/>
      <c r="OL28" s="121"/>
      <c r="OM28" s="121"/>
      <c r="ON28" s="121"/>
      <c r="OO28" s="121"/>
      <c r="OP28" s="121"/>
      <c r="OQ28" s="121"/>
      <c r="OR28" s="121"/>
      <c r="OS28" s="121"/>
      <c r="OT28" s="121"/>
      <c r="OU28" s="121"/>
      <c r="OV28" s="121"/>
      <c r="OW28" s="121"/>
      <c r="OX28" s="121"/>
      <c r="OY28" s="121"/>
      <c r="OZ28" s="121"/>
      <c r="PA28" s="121"/>
      <c r="PB28" s="121"/>
      <c r="PC28" s="121"/>
      <c r="PD28" s="121"/>
      <c r="PE28" s="121"/>
      <c r="PF28" s="121"/>
      <c r="PG28" s="121"/>
      <c r="PH28" s="121"/>
      <c r="PI28" s="121"/>
      <c r="PJ28" s="121"/>
      <c r="PK28" s="121"/>
      <c r="PL28" s="121"/>
      <c r="PM28" s="121"/>
      <c r="PN28" s="121"/>
      <c r="PO28" s="121"/>
      <c r="PP28" s="121"/>
      <c r="PQ28" s="121"/>
      <c r="PR28" s="121"/>
      <c r="PS28" s="121"/>
      <c r="PT28" s="121"/>
      <c r="PU28" s="121"/>
      <c r="PV28" s="121"/>
      <c r="PW28" s="121"/>
      <c r="PX28" s="121"/>
      <c r="PY28" s="121"/>
      <c r="PZ28" s="121"/>
      <c r="QA28" s="121"/>
      <c r="QB28" s="121"/>
      <c r="QC28" s="121"/>
      <c r="QD28" s="121"/>
      <c r="QE28" s="121"/>
      <c r="QF28" s="121"/>
      <c r="QG28" s="121"/>
      <c r="QH28" s="121"/>
      <c r="QI28" s="121"/>
      <c r="QJ28" s="121"/>
      <c r="QK28" s="121"/>
      <c r="QL28" s="121"/>
      <c r="QM28" s="121"/>
      <c r="QN28" s="121"/>
      <c r="QO28" s="121"/>
      <c r="QP28" s="121"/>
      <c r="QQ28" s="121"/>
      <c r="QR28" s="121"/>
      <c r="QS28" s="121"/>
      <c r="QT28" s="121"/>
      <c r="QU28" s="121"/>
      <c r="QV28" s="121"/>
      <c r="QW28" s="121"/>
      <c r="QX28" s="121"/>
      <c r="QY28" s="121"/>
      <c r="QZ28" s="121"/>
      <c r="RA28" s="121"/>
      <c r="RB28" s="121"/>
      <c r="RC28" s="121"/>
      <c r="RD28" s="121"/>
      <c r="RE28" s="121"/>
      <c r="RF28" s="121"/>
      <c r="RG28" s="121"/>
      <c r="RH28" s="121"/>
      <c r="RI28" s="121"/>
      <c r="RJ28" s="121"/>
      <c r="RK28" s="121"/>
      <c r="RL28" s="121"/>
      <c r="RM28" s="121"/>
      <c r="RN28" s="121"/>
      <c r="RO28" s="121"/>
      <c r="RP28" s="121"/>
      <c r="RQ28" s="121"/>
      <c r="RR28" s="121"/>
      <c r="RS28" s="121"/>
      <c r="RT28" s="121"/>
      <c r="RU28" s="121"/>
      <c r="RV28" s="121"/>
      <c r="RW28" s="121"/>
      <c r="RX28" s="121"/>
      <c r="RY28" s="121"/>
      <c r="RZ28" s="121"/>
      <c r="SA28" s="121"/>
      <c r="SB28" s="121"/>
      <c r="SC28" s="122"/>
      <c r="SD28" s="2"/>
      <c r="SE28" s="2"/>
      <c r="SF28" s="2"/>
      <c r="SG28" s="2"/>
      <c r="SH28" s="2"/>
      <c r="SI28" s="2"/>
      <c r="SJ28" s="2"/>
      <c r="SK28" s="27"/>
      <c r="SL28" s="2"/>
      <c r="SM28" s="85"/>
      <c r="SN28" s="86"/>
      <c r="SO28" s="86"/>
      <c r="SP28" s="86"/>
      <c r="SQ28" s="86"/>
      <c r="SR28" s="86"/>
      <c r="SS28" s="86"/>
      <c r="ST28" s="86"/>
      <c r="SU28" s="86"/>
      <c r="SV28" s="86"/>
      <c r="SW28" s="86"/>
      <c r="SX28" s="86"/>
      <c r="SY28" s="86"/>
      <c r="SZ28" s="86"/>
      <c r="TA28" s="87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5"/>
      <c r="DV29" s="2"/>
      <c r="DW29" s="2"/>
      <c r="DX29" s="2"/>
      <c r="DY29" s="2"/>
      <c r="DZ29" s="2"/>
      <c r="EA29" s="2"/>
      <c r="EB29" s="2"/>
      <c r="EC29" s="2"/>
      <c r="ED29" s="123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5"/>
      <c r="IP29" s="2"/>
      <c r="IQ29" s="2"/>
      <c r="IR29" s="2"/>
      <c r="IS29" s="2"/>
      <c r="IT29" s="2"/>
      <c r="IU29" s="2"/>
      <c r="IV29" s="2"/>
      <c r="IW29" s="2"/>
      <c r="IX29" s="123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5"/>
      <c r="NJ29" s="2"/>
      <c r="NK29" s="2"/>
      <c r="NL29" s="2"/>
      <c r="NM29" s="2"/>
      <c r="NN29" s="2"/>
      <c r="NO29" s="2"/>
      <c r="NP29" s="2"/>
      <c r="NQ29" s="2"/>
      <c r="NR29" s="123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5"/>
      <c r="SD29" s="2"/>
      <c r="SE29" s="2"/>
      <c r="SF29" s="2"/>
      <c r="SG29" s="2"/>
      <c r="SH29" s="2"/>
      <c r="SI29" s="2"/>
      <c r="SJ29" s="2"/>
      <c r="SK29" s="27"/>
      <c r="SL29" s="2"/>
      <c r="SM29" s="85"/>
      <c r="SN29" s="86"/>
      <c r="SO29" s="86"/>
      <c r="SP29" s="86"/>
      <c r="SQ29" s="86"/>
      <c r="SR29" s="86"/>
      <c r="SS29" s="86"/>
      <c r="ST29" s="86"/>
      <c r="SU29" s="86"/>
      <c r="SV29" s="86"/>
      <c r="SW29" s="86"/>
      <c r="SX29" s="86"/>
      <c r="SY29" s="86"/>
      <c r="SZ29" s="86"/>
      <c r="TA29" s="87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5"/>
      <c r="SN30" s="86"/>
      <c r="SO30" s="86"/>
      <c r="SP30" s="86"/>
      <c r="SQ30" s="86"/>
      <c r="SR30" s="86"/>
      <c r="SS30" s="86"/>
      <c r="ST30" s="86"/>
      <c r="SU30" s="86"/>
      <c r="SV30" s="86"/>
      <c r="SW30" s="86"/>
      <c r="SX30" s="86"/>
      <c r="SY30" s="86"/>
      <c r="SZ30" s="86"/>
      <c r="TA30" s="87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H27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H28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H29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H30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R01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H27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H28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H29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H30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R01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H27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H28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H29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H30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R01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H27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H28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H29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H30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R01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5"/>
      <c r="SN31" s="86"/>
      <c r="SO31" s="86"/>
      <c r="SP31" s="86"/>
      <c r="SQ31" s="86"/>
      <c r="SR31" s="86"/>
      <c r="SS31" s="86"/>
      <c r="ST31" s="86"/>
      <c r="SU31" s="86"/>
      <c r="SV31" s="86"/>
      <c r="SW31" s="86"/>
      <c r="SX31" s="86"/>
      <c r="SY31" s="86"/>
      <c r="SZ31" s="86"/>
      <c r="TA31" s="87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134.31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127.24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112.23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122.47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122.18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0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0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>
        <f>データ!AG6</f>
        <v>0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>
        <f>データ!AH6</f>
        <v>0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>
        <f>データ!AI6</f>
        <v>0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1047.4000000000001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1288.55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939.4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1076.05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データ!AT6</f>
        <v>823.41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17.72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13.51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>
        <f>データ!BC6</f>
        <v>9.65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>
        <f>データ!BD6</f>
        <v>5.85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>
        <f>データ!BE6</f>
        <v>3.48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5"/>
      <c r="SN32" s="86"/>
      <c r="SO32" s="86"/>
      <c r="SP32" s="86"/>
      <c r="SQ32" s="86"/>
      <c r="SR32" s="86"/>
      <c r="SS32" s="86"/>
      <c r="ST32" s="86"/>
      <c r="SU32" s="86"/>
      <c r="SV32" s="86"/>
      <c r="SW32" s="86"/>
      <c r="SX32" s="86"/>
      <c r="SY32" s="86"/>
      <c r="SZ32" s="86"/>
      <c r="TA32" s="87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119.31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116.37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117.28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116.96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117.47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50.52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52.25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53.3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50.25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51.91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605.5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551.42999999999995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687.99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655.75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578.19000000000005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222.22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216.41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208.47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193.85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204.31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5"/>
      <c r="SN33" s="86"/>
      <c r="SO33" s="86"/>
      <c r="SP33" s="86"/>
      <c r="SQ33" s="86"/>
      <c r="SR33" s="86"/>
      <c r="SS33" s="86"/>
      <c r="ST33" s="86"/>
      <c r="SU33" s="86"/>
      <c r="SV33" s="86"/>
      <c r="SW33" s="86"/>
      <c r="SX33" s="86"/>
      <c r="SY33" s="86"/>
      <c r="SZ33" s="86"/>
      <c r="TA33" s="87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6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8"/>
      <c r="DV34" s="2"/>
      <c r="DW34" s="2"/>
      <c r="DX34" s="2"/>
      <c r="DY34" s="2"/>
      <c r="DZ34" s="2"/>
      <c r="EA34" s="2"/>
      <c r="EB34" s="2"/>
      <c r="EC34" s="2"/>
      <c r="ED34" s="66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8"/>
      <c r="IP34" s="2"/>
      <c r="IQ34" s="2"/>
      <c r="IR34" s="2"/>
      <c r="IS34" s="2"/>
      <c r="IT34" s="2"/>
      <c r="IU34" s="2"/>
      <c r="IV34" s="2"/>
      <c r="IW34" s="2"/>
      <c r="IX34" s="66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7"/>
      <c r="KZ34" s="67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7"/>
      <c r="ME34" s="67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67"/>
      <c r="NG34" s="67"/>
      <c r="NH34" s="67"/>
      <c r="NI34" s="68"/>
      <c r="NJ34" s="2"/>
      <c r="NK34" s="2"/>
      <c r="NL34" s="2"/>
      <c r="NM34" s="2"/>
      <c r="NN34" s="2"/>
      <c r="NO34" s="2"/>
      <c r="NP34" s="2"/>
      <c r="NQ34" s="2"/>
      <c r="NR34" s="66"/>
      <c r="NS34" s="67"/>
      <c r="NT34" s="67"/>
      <c r="NU34" s="67"/>
      <c r="NV34" s="67"/>
      <c r="NW34" s="67"/>
      <c r="NX34" s="67"/>
      <c r="NY34" s="67"/>
      <c r="NZ34" s="67"/>
      <c r="OA34" s="67"/>
      <c r="OB34" s="67"/>
      <c r="OC34" s="67"/>
      <c r="OD34" s="67"/>
      <c r="OE34" s="67"/>
      <c r="OF34" s="67"/>
      <c r="OG34" s="67"/>
      <c r="OH34" s="67"/>
      <c r="OI34" s="67"/>
      <c r="OJ34" s="67"/>
      <c r="OK34" s="67"/>
      <c r="OL34" s="67"/>
      <c r="OM34" s="67"/>
      <c r="ON34" s="67"/>
      <c r="OO34" s="67"/>
      <c r="OP34" s="67"/>
      <c r="OQ34" s="67"/>
      <c r="OR34" s="67"/>
      <c r="OS34" s="67"/>
      <c r="OT34" s="67"/>
      <c r="OU34" s="67"/>
      <c r="OV34" s="67"/>
      <c r="OW34" s="67"/>
      <c r="OX34" s="67"/>
      <c r="OY34" s="67"/>
      <c r="OZ34" s="67"/>
      <c r="PA34" s="67"/>
      <c r="PB34" s="67"/>
      <c r="PC34" s="67"/>
      <c r="PD34" s="67"/>
      <c r="PE34" s="67"/>
      <c r="PF34" s="67"/>
      <c r="PG34" s="67"/>
      <c r="PH34" s="67"/>
      <c r="PI34" s="67"/>
      <c r="PJ34" s="67"/>
      <c r="PK34" s="67"/>
      <c r="PL34" s="67"/>
      <c r="PM34" s="67"/>
      <c r="PN34" s="67"/>
      <c r="PO34" s="67"/>
      <c r="PP34" s="67"/>
      <c r="PQ34" s="67"/>
      <c r="PR34" s="67"/>
      <c r="PS34" s="67"/>
      <c r="PT34" s="67"/>
      <c r="PU34" s="67"/>
      <c r="PV34" s="67"/>
      <c r="PW34" s="67"/>
      <c r="PX34" s="67"/>
      <c r="PY34" s="67"/>
      <c r="PZ34" s="67"/>
      <c r="QA34" s="67"/>
      <c r="QB34" s="67"/>
      <c r="QC34" s="67"/>
      <c r="QD34" s="67"/>
      <c r="QE34" s="67"/>
      <c r="QF34" s="67"/>
      <c r="QG34" s="67"/>
      <c r="QH34" s="67"/>
      <c r="QI34" s="67"/>
      <c r="QJ34" s="67"/>
      <c r="QK34" s="67"/>
      <c r="QL34" s="67"/>
      <c r="QM34" s="67"/>
      <c r="QN34" s="67"/>
      <c r="QO34" s="67"/>
      <c r="QP34" s="67"/>
      <c r="QQ34" s="67"/>
      <c r="QR34" s="67"/>
      <c r="QS34" s="67"/>
      <c r="QT34" s="67"/>
      <c r="QU34" s="67"/>
      <c r="QV34" s="67"/>
      <c r="QW34" s="67"/>
      <c r="QX34" s="67"/>
      <c r="QY34" s="67"/>
      <c r="QZ34" s="67"/>
      <c r="RA34" s="67"/>
      <c r="RB34" s="67"/>
      <c r="RC34" s="67"/>
      <c r="RD34" s="67"/>
      <c r="RE34" s="67"/>
      <c r="RF34" s="67"/>
      <c r="RG34" s="67"/>
      <c r="RH34" s="67"/>
      <c r="RI34" s="67"/>
      <c r="RJ34" s="67"/>
      <c r="RK34" s="67"/>
      <c r="RL34" s="67"/>
      <c r="RM34" s="67"/>
      <c r="RN34" s="67"/>
      <c r="RO34" s="67"/>
      <c r="RP34" s="67"/>
      <c r="RQ34" s="67"/>
      <c r="RR34" s="67"/>
      <c r="RS34" s="67"/>
      <c r="RT34" s="67"/>
      <c r="RU34" s="67"/>
      <c r="RV34" s="67"/>
      <c r="RW34" s="67"/>
      <c r="RX34" s="67"/>
      <c r="RY34" s="67"/>
      <c r="RZ34" s="67"/>
      <c r="SA34" s="67"/>
      <c r="SB34" s="67"/>
      <c r="SC34" s="68"/>
      <c r="SD34" s="2"/>
      <c r="SE34" s="2"/>
      <c r="SF34" s="2"/>
      <c r="SG34" s="2"/>
      <c r="SH34" s="2"/>
      <c r="SI34" s="2"/>
      <c r="SJ34" s="2"/>
      <c r="SK34" s="27"/>
      <c r="SL34" s="2"/>
      <c r="SM34" s="85"/>
      <c r="SN34" s="86"/>
      <c r="SO34" s="86"/>
      <c r="SP34" s="86"/>
      <c r="SQ34" s="86"/>
      <c r="SR34" s="86"/>
      <c r="SS34" s="86"/>
      <c r="ST34" s="86"/>
      <c r="SU34" s="86"/>
      <c r="SV34" s="86"/>
      <c r="SW34" s="86"/>
      <c r="SX34" s="86"/>
      <c r="SY34" s="86"/>
      <c r="SZ34" s="86"/>
      <c r="TA34" s="87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5"/>
      <c r="SN35" s="86"/>
      <c r="SO35" s="86"/>
      <c r="SP35" s="86"/>
      <c r="SQ35" s="86"/>
      <c r="SR35" s="86"/>
      <c r="SS35" s="86"/>
      <c r="ST35" s="86"/>
      <c r="SU35" s="86"/>
      <c r="SV35" s="86"/>
      <c r="SW35" s="86"/>
      <c r="SX35" s="86"/>
      <c r="SY35" s="86"/>
      <c r="SZ35" s="86"/>
      <c r="TA35" s="87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5"/>
      <c r="SN36" s="86"/>
      <c r="SO36" s="86"/>
      <c r="SP36" s="86"/>
      <c r="SQ36" s="86"/>
      <c r="SR36" s="86"/>
      <c r="SS36" s="86"/>
      <c r="ST36" s="86"/>
      <c r="SU36" s="86"/>
      <c r="SV36" s="86"/>
      <c r="SW36" s="86"/>
      <c r="SX36" s="86"/>
      <c r="SY36" s="86"/>
      <c r="SZ36" s="86"/>
      <c r="TA36" s="87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5"/>
      <c r="SN37" s="86"/>
      <c r="SO37" s="86"/>
      <c r="SP37" s="86"/>
      <c r="SQ37" s="86"/>
      <c r="SR37" s="86"/>
      <c r="SS37" s="86"/>
      <c r="ST37" s="86"/>
      <c r="SU37" s="86"/>
      <c r="SV37" s="86"/>
      <c r="SW37" s="86"/>
      <c r="SX37" s="86"/>
      <c r="SY37" s="86"/>
      <c r="SZ37" s="86"/>
      <c r="TA37" s="87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5"/>
      <c r="SN38" s="86"/>
      <c r="SO38" s="86"/>
      <c r="SP38" s="86"/>
      <c r="SQ38" s="86"/>
      <c r="SR38" s="86"/>
      <c r="SS38" s="86"/>
      <c r="ST38" s="86"/>
      <c r="SU38" s="86"/>
      <c r="SV38" s="86"/>
      <c r="SW38" s="86"/>
      <c r="SX38" s="86"/>
      <c r="SY38" s="86"/>
      <c r="SZ38" s="86"/>
      <c r="TA38" s="87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5"/>
      <c r="SN39" s="86"/>
      <c r="SO39" s="86"/>
      <c r="SP39" s="86"/>
      <c r="SQ39" s="86"/>
      <c r="SR39" s="86"/>
      <c r="SS39" s="86"/>
      <c r="ST39" s="86"/>
      <c r="SU39" s="86"/>
      <c r="SV39" s="86"/>
      <c r="SW39" s="86"/>
      <c r="SX39" s="86"/>
      <c r="SY39" s="86"/>
      <c r="SZ39" s="86"/>
      <c r="TA39" s="87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9"/>
      <c r="DV40" s="2"/>
      <c r="DW40" s="2"/>
      <c r="DX40" s="2"/>
      <c r="DY40" s="2"/>
      <c r="DZ40" s="2"/>
      <c r="EA40" s="2"/>
      <c r="EB40" s="2"/>
      <c r="EC40" s="2"/>
      <c r="ED40" s="117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9"/>
      <c r="IP40" s="2"/>
      <c r="IQ40" s="2"/>
      <c r="IR40" s="2"/>
      <c r="IS40" s="2"/>
      <c r="IT40" s="2"/>
      <c r="IU40" s="2"/>
      <c r="IV40" s="2"/>
      <c r="IW40" s="2"/>
      <c r="IX40" s="117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9"/>
      <c r="NJ40" s="2"/>
      <c r="NK40" s="2"/>
      <c r="NL40" s="2"/>
      <c r="NM40" s="2"/>
      <c r="NN40" s="2"/>
      <c r="NO40" s="2"/>
      <c r="NP40" s="2"/>
      <c r="NQ40" s="2"/>
      <c r="NR40" s="117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118"/>
      <c r="RC40" s="118"/>
      <c r="RD40" s="118"/>
      <c r="RE40" s="118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118"/>
      <c r="RQ40" s="118"/>
      <c r="RR40" s="118"/>
      <c r="RS40" s="118"/>
      <c r="RT40" s="118"/>
      <c r="RU40" s="118"/>
      <c r="RV40" s="118"/>
      <c r="RW40" s="118"/>
      <c r="RX40" s="118"/>
      <c r="RY40" s="118"/>
      <c r="RZ40" s="118"/>
      <c r="SA40" s="118"/>
      <c r="SB40" s="118"/>
      <c r="SC40" s="119"/>
      <c r="SD40" s="2"/>
      <c r="SE40" s="2"/>
      <c r="SF40" s="2"/>
      <c r="SG40" s="2"/>
      <c r="SH40" s="2"/>
      <c r="SI40" s="2"/>
      <c r="SJ40" s="2"/>
      <c r="SK40" s="27"/>
      <c r="SL40" s="2"/>
      <c r="SM40" s="85"/>
      <c r="SN40" s="86"/>
      <c r="SO40" s="86"/>
      <c r="SP40" s="86"/>
      <c r="SQ40" s="86"/>
      <c r="SR40" s="86"/>
      <c r="SS40" s="86"/>
      <c r="ST40" s="86"/>
      <c r="SU40" s="86"/>
      <c r="SV40" s="86"/>
      <c r="SW40" s="86"/>
      <c r="SX40" s="86"/>
      <c r="SY40" s="86"/>
      <c r="SZ40" s="86"/>
      <c r="TA40" s="87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2"/>
      <c r="DV41" s="2"/>
      <c r="DW41" s="2"/>
      <c r="DX41" s="2"/>
      <c r="DY41" s="2"/>
      <c r="DZ41" s="2"/>
      <c r="EA41" s="2"/>
      <c r="EB41" s="2"/>
      <c r="EC41" s="2"/>
      <c r="ED41" s="120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2"/>
      <c r="IP41" s="2"/>
      <c r="IQ41" s="2"/>
      <c r="IR41" s="2"/>
      <c r="IS41" s="2"/>
      <c r="IT41" s="2"/>
      <c r="IU41" s="2"/>
      <c r="IV41" s="2"/>
      <c r="IW41" s="2"/>
      <c r="IX41" s="120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121"/>
      <c r="KQ41" s="121"/>
      <c r="KR41" s="121"/>
      <c r="KS41" s="12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121"/>
      <c r="LE41" s="121"/>
      <c r="LF41" s="121"/>
      <c r="LG41" s="12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121"/>
      <c r="LS41" s="121"/>
      <c r="LT41" s="121"/>
      <c r="LU41" s="12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1"/>
      <c r="MF41" s="121"/>
      <c r="MG41" s="121"/>
      <c r="MH41" s="121"/>
      <c r="MI41" s="121"/>
      <c r="MJ41" s="121"/>
      <c r="MK41" s="121"/>
      <c r="ML41" s="121"/>
      <c r="MM41" s="121"/>
      <c r="MN41" s="121"/>
      <c r="MO41" s="121"/>
      <c r="MP41" s="121"/>
      <c r="MQ41" s="121"/>
      <c r="MR41" s="121"/>
      <c r="MS41" s="121"/>
      <c r="MT41" s="121"/>
      <c r="MU41" s="121"/>
      <c r="MV41" s="121"/>
      <c r="MW41" s="12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121"/>
      <c r="NI41" s="122"/>
      <c r="NJ41" s="2"/>
      <c r="NK41" s="2"/>
      <c r="NL41" s="2"/>
      <c r="NM41" s="2"/>
      <c r="NN41" s="2"/>
      <c r="NO41" s="2"/>
      <c r="NP41" s="2"/>
      <c r="NQ41" s="2"/>
      <c r="NR41" s="120"/>
      <c r="NS41" s="121"/>
      <c r="NT41" s="121"/>
      <c r="NU41" s="121"/>
      <c r="NV41" s="121"/>
      <c r="NW41" s="121"/>
      <c r="NX41" s="121"/>
      <c r="NY41" s="121"/>
      <c r="NZ41" s="121"/>
      <c r="OA41" s="121"/>
      <c r="OB41" s="121"/>
      <c r="OC41" s="121"/>
      <c r="OD41" s="121"/>
      <c r="OE41" s="121"/>
      <c r="OF41" s="121"/>
      <c r="OG41" s="121"/>
      <c r="OH41" s="121"/>
      <c r="OI41" s="121"/>
      <c r="OJ41" s="121"/>
      <c r="OK41" s="121"/>
      <c r="OL41" s="121"/>
      <c r="OM41" s="121"/>
      <c r="ON41" s="121"/>
      <c r="OO41" s="121"/>
      <c r="OP41" s="121"/>
      <c r="OQ41" s="121"/>
      <c r="OR41" s="121"/>
      <c r="OS41" s="121"/>
      <c r="OT41" s="121"/>
      <c r="OU41" s="121"/>
      <c r="OV41" s="121"/>
      <c r="OW41" s="121"/>
      <c r="OX41" s="121"/>
      <c r="OY41" s="121"/>
      <c r="OZ41" s="121"/>
      <c r="PA41" s="121"/>
      <c r="PB41" s="121"/>
      <c r="PC41" s="121"/>
      <c r="PD41" s="121"/>
      <c r="PE41" s="121"/>
      <c r="PF41" s="121"/>
      <c r="PG41" s="121"/>
      <c r="PH41" s="121"/>
      <c r="PI41" s="121"/>
      <c r="PJ41" s="121"/>
      <c r="PK41" s="121"/>
      <c r="PL41" s="121"/>
      <c r="PM41" s="121"/>
      <c r="PN41" s="121"/>
      <c r="PO41" s="121"/>
      <c r="PP41" s="121"/>
      <c r="PQ41" s="121"/>
      <c r="PR41" s="121"/>
      <c r="PS41" s="121"/>
      <c r="PT41" s="121"/>
      <c r="PU41" s="121"/>
      <c r="PV41" s="121"/>
      <c r="PW41" s="121"/>
      <c r="PX41" s="121"/>
      <c r="PY41" s="121"/>
      <c r="PZ41" s="121"/>
      <c r="QA41" s="121"/>
      <c r="QB41" s="121"/>
      <c r="QC41" s="12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121"/>
      <c r="QO41" s="121"/>
      <c r="QP41" s="121"/>
      <c r="QQ41" s="12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121"/>
      <c r="RC41" s="121"/>
      <c r="RD41" s="121"/>
      <c r="RE41" s="12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121"/>
      <c r="RQ41" s="121"/>
      <c r="RR41" s="121"/>
      <c r="RS41" s="12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2"/>
      <c r="SD41" s="2"/>
      <c r="SE41" s="2"/>
      <c r="SF41" s="2"/>
      <c r="SG41" s="2"/>
      <c r="SH41" s="2"/>
      <c r="SI41" s="2"/>
      <c r="SJ41" s="2"/>
      <c r="SK41" s="27"/>
      <c r="SL41" s="2"/>
      <c r="SM41" s="85"/>
      <c r="SN41" s="86"/>
      <c r="SO41" s="86"/>
      <c r="SP41" s="86"/>
      <c r="SQ41" s="86"/>
      <c r="SR41" s="86"/>
      <c r="SS41" s="86"/>
      <c r="ST41" s="86"/>
      <c r="SU41" s="86"/>
      <c r="SV41" s="86"/>
      <c r="SW41" s="86"/>
      <c r="SX41" s="86"/>
      <c r="SY41" s="86"/>
      <c r="SZ41" s="86"/>
      <c r="TA41" s="87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2"/>
      <c r="DV42" s="2"/>
      <c r="DW42" s="2"/>
      <c r="DX42" s="2"/>
      <c r="DY42" s="2"/>
      <c r="DZ42" s="2"/>
      <c r="EA42" s="2"/>
      <c r="EB42" s="2"/>
      <c r="EC42" s="2"/>
      <c r="ED42" s="120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2"/>
      <c r="IP42" s="2"/>
      <c r="IQ42" s="2"/>
      <c r="IR42" s="2"/>
      <c r="IS42" s="2"/>
      <c r="IT42" s="2"/>
      <c r="IU42" s="2"/>
      <c r="IV42" s="2"/>
      <c r="IW42" s="2"/>
      <c r="IX42" s="120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121"/>
      <c r="JO42" s="121"/>
      <c r="JP42" s="121"/>
      <c r="JQ42" s="121"/>
      <c r="JR42" s="121"/>
      <c r="JS42" s="121"/>
      <c r="JT42" s="121"/>
      <c r="JU42" s="121"/>
      <c r="JV42" s="121"/>
      <c r="JW42" s="121"/>
      <c r="JX42" s="121"/>
      <c r="JY42" s="121"/>
      <c r="JZ42" s="121"/>
      <c r="KA42" s="121"/>
      <c r="KB42" s="121"/>
      <c r="KC42" s="121"/>
      <c r="KD42" s="121"/>
      <c r="KE42" s="12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121"/>
      <c r="KQ42" s="121"/>
      <c r="KR42" s="121"/>
      <c r="KS42" s="12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121"/>
      <c r="LE42" s="121"/>
      <c r="LF42" s="121"/>
      <c r="LG42" s="12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121"/>
      <c r="LS42" s="121"/>
      <c r="LT42" s="121"/>
      <c r="LU42" s="12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1"/>
      <c r="MF42" s="121"/>
      <c r="MG42" s="121"/>
      <c r="MH42" s="121"/>
      <c r="MI42" s="121"/>
      <c r="MJ42" s="121"/>
      <c r="MK42" s="121"/>
      <c r="ML42" s="121"/>
      <c r="MM42" s="121"/>
      <c r="MN42" s="121"/>
      <c r="MO42" s="121"/>
      <c r="MP42" s="121"/>
      <c r="MQ42" s="121"/>
      <c r="MR42" s="121"/>
      <c r="MS42" s="121"/>
      <c r="MT42" s="121"/>
      <c r="MU42" s="121"/>
      <c r="MV42" s="121"/>
      <c r="MW42" s="12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121"/>
      <c r="NI42" s="122"/>
      <c r="NJ42" s="2"/>
      <c r="NK42" s="2"/>
      <c r="NL42" s="2"/>
      <c r="NM42" s="2"/>
      <c r="NN42" s="2"/>
      <c r="NO42" s="2"/>
      <c r="NP42" s="2"/>
      <c r="NQ42" s="2"/>
      <c r="NR42" s="120"/>
      <c r="NS42" s="121"/>
      <c r="NT42" s="121"/>
      <c r="NU42" s="121"/>
      <c r="NV42" s="121"/>
      <c r="NW42" s="121"/>
      <c r="NX42" s="121"/>
      <c r="NY42" s="12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121"/>
      <c r="OK42" s="121"/>
      <c r="OL42" s="121"/>
      <c r="OM42" s="12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121"/>
      <c r="OY42" s="121"/>
      <c r="OZ42" s="121"/>
      <c r="PA42" s="12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121"/>
      <c r="PM42" s="121"/>
      <c r="PN42" s="121"/>
      <c r="PO42" s="12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121"/>
      <c r="QA42" s="121"/>
      <c r="QB42" s="121"/>
      <c r="QC42" s="121"/>
      <c r="QD42" s="121"/>
      <c r="QE42" s="121"/>
      <c r="QF42" s="121"/>
      <c r="QG42" s="121"/>
      <c r="QH42" s="121"/>
      <c r="QI42" s="121"/>
      <c r="QJ42" s="121"/>
      <c r="QK42" s="121"/>
      <c r="QL42" s="121"/>
      <c r="QM42" s="121"/>
      <c r="QN42" s="121"/>
      <c r="QO42" s="121"/>
      <c r="QP42" s="121"/>
      <c r="QQ42" s="12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121"/>
      <c r="RC42" s="121"/>
      <c r="RD42" s="121"/>
      <c r="RE42" s="12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121"/>
      <c r="RQ42" s="121"/>
      <c r="RR42" s="121"/>
      <c r="RS42" s="12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2"/>
      <c r="SD42" s="2"/>
      <c r="SE42" s="2"/>
      <c r="SF42" s="2"/>
      <c r="SG42" s="2"/>
      <c r="SH42" s="2"/>
      <c r="SI42" s="2"/>
      <c r="SJ42" s="2"/>
      <c r="SK42" s="27"/>
      <c r="SL42" s="2"/>
      <c r="SM42" s="85"/>
      <c r="SN42" s="86"/>
      <c r="SO42" s="86"/>
      <c r="SP42" s="86"/>
      <c r="SQ42" s="86"/>
      <c r="SR42" s="86"/>
      <c r="SS42" s="86"/>
      <c r="ST42" s="86"/>
      <c r="SU42" s="86"/>
      <c r="SV42" s="86"/>
      <c r="SW42" s="86"/>
      <c r="SX42" s="86"/>
      <c r="SY42" s="86"/>
      <c r="SZ42" s="86"/>
      <c r="TA42" s="87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2"/>
      <c r="DV43" s="2"/>
      <c r="DW43" s="2"/>
      <c r="DX43" s="2"/>
      <c r="DY43" s="2"/>
      <c r="DZ43" s="2"/>
      <c r="EA43" s="2"/>
      <c r="EB43" s="2"/>
      <c r="EC43" s="2"/>
      <c r="ED43" s="120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2"/>
      <c r="IP43" s="2"/>
      <c r="IQ43" s="2"/>
      <c r="IR43" s="2"/>
      <c r="IS43" s="2"/>
      <c r="IT43" s="2"/>
      <c r="IU43" s="2"/>
      <c r="IV43" s="2"/>
      <c r="IW43" s="2"/>
      <c r="IX43" s="120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121"/>
      <c r="JO43" s="121"/>
      <c r="JP43" s="121"/>
      <c r="JQ43" s="121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121"/>
      <c r="KC43" s="121"/>
      <c r="KD43" s="121"/>
      <c r="KE43" s="12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121"/>
      <c r="KQ43" s="121"/>
      <c r="KR43" s="121"/>
      <c r="KS43" s="12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121"/>
      <c r="LE43" s="121"/>
      <c r="LF43" s="121"/>
      <c r="LG43" s="12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121"/>
      <c r="LS43" s="121"/>
      <c r="LT43" s="121"/>
      <c r="LU43" s="12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1"/>
      <c r="MF43" s="121"/>
      <c r="MG43" s="121"/>
      <c r="MH43" s="121"/>
      <c r="MI43" s="121"/>
      <c r="MJ43" s="121"/>
      <c r="MK43" s="121"/>
      <c r="ML43" s="121"/>
      <c r="MM43" s="121"/>
      <c r="MN43" s="121"/>
      <c r="MO43" s="121"/>
      <c r="MP43" s="121"/>
      <c r="MQ43" s="121"/>
      <c r="MR43" s="121"/>
      <c r="MS43" s="121"/>
      <c r="MT43" s="121"/>
      <c r="MU43" s="121"/>
      <c r="MV43" s="121"/>
      <c r="MW43" s="12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121"/>
      <c r="NI43" s="122"/>
      <c r="NJ43" s="2"/>
      <c r="NK43" s="2"/>
      <c r="NL43" s="2"/>
      <c r="NM43" s="2"/>
      <c r="NN43" s="2"/>
      <c r="NO43" s="2"/>
      <c r="NP43" s="2"/>
      <c r="NQ43" s="2"/>
      <c r="NR43" s="120"/>
      <c r="NS43" s="121"/>
      <c r="NT43" s="121"/>
      <c r="NU43" s="121"/>
      <c r="NV43" s="121"/>
      <c r="NW43" s="121"/>
      <c r="NX43" s="121"/>
      <c r="NY43" s="121"/>
      <c r="NZ43" s="121"/>
      <c r="OA43" s="121"/>
      <c r="OB43" s="121"/>
      <c r="OC43" s="121"/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  <c r="OX43" s="121"/>
      <c r="OY43" s="121"/>
      <c r="OZ43" s="121"/>
      <c r="PA43" s="121"/>
      <c r="PB43" s="121"/>
      <c r="PC43" s="121"/>
      <c r="PD43" s="121"/>
      <c r="PE43" s="121"/>
      <c r="PF43" s="121"/>
      <c r="PG43" s="121"/>
      <c r="PH43" s="121"/>
      <c r="PI43" s="121"/>
      <c r="PJ43" s="121"/>
      <c r="PK43" s="121"/>
      <c r="PL43" s="121"/>
      <c r="PM43" s="121"/>
      <c r="PN43" s="121"/>
      <c r="PO43" s="121"/>
      <c r="PP43" s="121"/>
      <c r="PQ43" s="121"/>
      <c r="PR43" s="121"/>
      <c r="PS43" s="121"/>
      <c r="PT43" s="121"/>
      <c r="PU43" s="121"/>
      <c r="PV43" s="121"/>
      <c r="PW43" s="121"/>
      <c r="PX43" s="121"/>
      <c r="PY43" s="121"/>
      <c r="PZ43" s="121"/>
      <c r="QA43" s="121"/>
      <c r="QB43" s="121"/>
      <c r="QC43" s="12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121"/>
      <c r="QO43" s="121"/>
      <c r="QP43" s="121"/>
      <c r="QQ43" s="12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121"/>
      <c r="RC43" s="121"/>
      <c r="RD43" s="121"/>
      <c r="RE43" s="12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121"/>
      <c r="RQ43" s="121"/>
      <c r="RR43" s="121"/>
      <c r="RS43" s="12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2"/>
      <c r="SD43" s="2"/>
      <c r="SE43" s="2"/>
      <c r="SF43" s="2"/>
      <c r="SG43" s="2"/>
      <c r="SH43" s="2"/>
      <c r="SI43" s="2"/>
      <c r="SJ43" s="2"/>
      <c r="SK43" s="27"/>
      <c r="SL43" s="2"/>
      <c r="SM43" s="85"/>
      <c r="SN43" s="86"/>
      <c r="SO43" s="86"/>
      <c r="SP43" s="86"/>
      <c r="SQ43" s="86"/>
      <c r="SR43" s="86"/>
      <c r="SS43" s="86"/>
      <c r="ST43" s="86"/>
      <c r="SU43" s="86"/>
      <c r="SV43" s="86"/>
      <c r="SW43" s="86"/>
      <c r="SX43" s="86"/>
      <c r="SY43" s="86"/>
      <c r="SZ43" s="86"/>
      <c r="TA43" s="87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2"/>
      <c r="DV44" s="2"/>
      <c r="DW44" s="2"/>
      <c r="DX44" s="2"/>
      <c r="DY44" s="2"/>
      <c r="DZ44" s="2"/>
      <c r="EA44" s="2"/>
      <c r="EB44" s="2"/>
      <c r="EC44" s="2"/>
      <c r="ED44" s="120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2"/>
      <c r="IP44" s="2"/>
      <c r="IQ44" s="2"/>
      <c r="IR44" s="2"/>
      <c r="IS44" s="2"/>
      <c r="IT44" s="2"/>
      <c r="IU44" s="2"/>
      <c r="IV44" s="2"/>
      <c r="IW44" s="2"/>
      <c r="IX44" s="120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121"/>
      <c r="JO44" s="121"/>
      <c r="JP44" s="121"/>
      <c r="JQ44" s="121"/>
      <c r="JR44" s="121"/>
      <c r="JS44" s="121"/>
      <c r="JT44" s="121"/>
      <c r="JU44" s="121"/>
      <c r="JV44" s="121"/>
      <c r="JW44" s="121"/>
      <c r="JX44" s="121"/>
      <c r="JY44" s="121"/>
      <c r="JZ44" s="121"/>
      <c r="KA44" s="121"/>
      <c r="KB44" s="121"/>
      <c r="KC44" s="121"/>
      <c r="KD44" s="121"/>
      <c r="KE44" s="121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121"/>
      <c r="KQ44" s="121"/>
      <c r="KR44" s="121"/>
      <c r="KS44" s="121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121"/>
      <c r="LE44" s="121"/>
      <c r="LF44" s="121"/>
      <c r="LG44" s="121"/>
      <c r="LH44" s="121"/>
      <c r="LI44" s="121"/>
      <c r="LJ44" s="121"/>
      <c r="LK44" s="121"/>
      <c r="LL44" s="121"/>
      <c r="LM44" s="121"/>
      <c r="LN44" s="121"/>
      <c r="LO44" s="121"/>
      <c r="LP44" s="121"/>
      <c r="LQ44" s="121"/>
      <c r="LR44" s="121"/>
      <c r="LS44" s="121"/>
      <c r="LT44" s="121"/>
      <c r="LU44" s="121"/>
      <c r="LV44" s="121"/>
      <c r="LW44" s="121"/>
      <c r="LX44" s="121"/>
      <c r="LY44" s="121"/>
      <c r="LZ44" s="121"/>
      <c r="MA44" s="121"/>
      <c r="MB44" s="121"/>
      <c r="MC44" s="121"/>
      <c r="MD44" s="121"/>
      <c r="ME44" s="121"/>
      <c r="MF44" s="121"/>
      <c r="MG44" s="121"/>
      <c r="MH44" s="121"/>
      <c r="MI44" s="121"/>
      <c r="MJ44" s="121"/>
      <c r="MK44" s="121"/>
      <c r="ML44" s="121"/>
      <c r="MM44" s="121"/>
      <c r="MN44" s="121"/>
      <c r="MO44" s="121"/>
      <c r="MP44" s="121"/>
      <c r="MQ44" s="121"/>
      <c r="MR44" s="121"/>
      <c r="MS44" s="121"/>
      <c r="MT44" s="121"/>
      <c r="MU44" s="121"/>
      <c r="MV44" s="121"/>
      <c r="MW44" s="121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121"/>
      <c r="NI44" s="122"/>
      <c r="NJ44" s="2"/>
      <c r="NK44" s="2"/>
      <c r="NL44" s="2"/>
      <c r="NM44" s="2"/>
      <c r="NN44" s="2"/>
      <c r="NO44" s="2"/>
      <c r="NP44" s="2"/>
      <c r="NQ44" s="2"/>
      <c r="NR44" s="120"/>
      <c r="NS44" s="121"/>
      <c r="NT44" s="121"/>
      <c r="NU44" s="121"/>
      <c r="NV44" s="121"/>
      <c r="NW44" s="121"/>
      <c r="NX44" s="121"/>
      <c r="NY44" s="121"/>
      <c r="NZ44" s="121"/>
      <c r="OA44" s="121"/>
      <c r="OB44" s="121"/>
      <c r="OC44" s="121"/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121"/>
      <c r="OY44" s="121"/>
      <c r="OZ44" s="121"/>
      <c r="PA44" s="121"/>
      <c r="PB44" s="121"/>
      <c r="PC44" s="121"/>
      <c r="PD44" s="121"/>
      <c r="PE44" s="121"/>
      <c r="PF44" s="121"/>
      <c r="PG44" s="121"/>
      <c r="PH44" s="121"/>
      <c r="PI44" s="121"/>
      <c r="PJ44" s="121"/>
      <c r="PK44" s="121"/>
      <c r="PL44" s="121"/>
      <c r="PM44" s="121"/>
      <c r="PN44" s="121"/>
      <c r="PO44" s="121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121"/>
      <c r="QA44" s="121"/>
      <c r="QB44" s="121"/>
      <c r="QC44" s="121"/>
      <c r="QD44" s="121"/>
      <c r="QE44" s="121"/>
      <c r="QF44" s="121"/>
      <c r="QG44" s="121"/>
      <c r="QH44" s="121"/>
      <c r="QI44" s="121"/>
      <c r="QJ44" s="121"/>
      <c r="QK44" s="121"/>
      <c r="QL44" s="121"/>
      <c r="QM44" s="121"/>
      <c r="QN44" s="121"/>
      <c r="QO44" s="121"/>
      <c r="QP44" s="121"/>
      <c r="QQ44" s="121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121"/>
      <c r="RC44" s="121"/>
      <c r="RD44" s="121"/>
      <c r="RE44" s="121"/>
      <c r="RF44" s="121"/>
      <c r="RG44" s="121"/>
      <c r="RH44" s="121"/>
      <c r="RI44" s="121"/>
      <c r="RJ44" s="121"/>
      <c r="RK44" s="121"/>
      <c r="RL44" s="121"/>
      <c r="RM44" s="121"/>
      <c r="RN44" s="121"/>
      <c r="RO44" s="121"/>
      <c r="RP44" s="121"/>
      <c r="RQ44" s="121"/>
      <c r="RR44" s="121"/>
      <c r="RS44" s="121"/>
      <c r="RT44" s="121"/>
      <c r="RU44" s="121"/>
      <c r="RV44" s="121"/>
      <c r="RW44" s="121"/>
      <c r="RX44" s="121"/>
      <c r="RY44" s="121"/>
      <c r="RZ44" s="121"/>
      <c r="SA44" s="121"/>
      <c r="SB44" s="121"/>
      <c r="SC44" s="122"/>
      <c r="SD44" s="2"/>
      <c r="SE44" s="2"/>
      <c r="SF44" s="2"/>
      <c r="SG44" s="2"/>
      <c r="SH44" s="2"/>
      <c r="SI44" s="2"/>
      <c r="SJ44" s="2"/>
      <c r="SK44" s="27"/>
      <c r="SL44" s="2"/>
      <c r="SM44" s="85"/>
      <c r="SN44" s="86"/>
      <c r="SO44" s="86"/>
      <c r="SP44" s="86"/>
      <c r="SQ44" s="86"/>
      <c r="SR44" s="86"/>
      <c r="SS44" s="86"/>
      <c r="ST44" s="86"/>
      <c r="SU44" s="86"/>
      <c r="SV44" s="86"/>
      <c r="SW44" s="86"/>
      <c r="SX44" s="86"/>
      <c r="SY44" s="86"/>
      <c r="SZ44" s="86"/>
      <c r="TA44" s="87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2"/>
      <c r="DV45" s="2"/>
      <c r="DW45" s="2"/>
      <c r="DX45" s="2"/>
      <c r="DY45" s="2"/>
      <c r="DZ45" s="2"/>
      <c r="EA45" s="2"/>
      <c r="EB45" s="2"/>
      <c r="EC45" s="2"/>
      <c r="ED45" s="120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2"/>
      <c r="IP45" s="2"/>
      <c r="IQ45" s="2"/>
      <c r="IR45" s="2"/>
      <c r="IS45" s="2"/>
      <c r="IT45" s="2"/>
      <c r="IU45" s="2"/>
      <c r="IV45" s="2"/>
      <c r="IW45" s="2"/>
      <c r="IX45" s="120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  <c r="JK45" s="121"/>
      <c r="JL45" s="121"/>
      <c r="JM45" s="121"/>
      <c r="JN45" s="121"/>
      <c r="JO45" s="121"/>
      <c r="JP45" s="121"/>
      <c r="JQ45" s="121"/>
      <c r="JR45" s="121"/>
      <c r="JS45" s="121"/>
      <c r="JT45" s="121"/>
      <c r="JU45" s="121"/>
      <c r="JV45" s="121"/>
      <c r="JW45" s="121"/>
      <c r="JX45" s="121"/>
      <c r="JY45" s="121"/>
      <c r="JZ45" s="121"/>
      <c r="KA45" s="121"/>
      <c r="KB45" s="121"/>
      <c r="KC45" s="121"/>
      <c r="KD45" s="121"/>
      <c r="KE45" s="121"/>
      <c r="KF45" s="121"/>
      <c r="KG45" s="121"/>
      <c r="KH45" s="121"/>
      <c r="KI45" s="121"/>
      <c r="KJ45" s="121"/>
      <c r="KK45" s="121"/>
      <c r="KL45" s="121"/>
      <c r="KM45" s="121"/>
      <c r="KN45" s="121"/>
      <c r="KO45" s="121"/>
      <c r="KP45" s="121"/>
      <c r="KQ45" s="121"/>
      <c r="KR45" s="121"/>
      <c r="KS45" s="121"/>
      <c r="KT45" s="121"/>
      <c r="KU45" s="121"/>
      <c r="KV45" s="121"/>
      <c r="KW45" s="121"/>
      <c r="KX45" s="121"/>
      <c r="KY45" s="121"/>
      <c r="KZ45" s="121"/>
      <c r="LA45" s="121"/>
      <c r="LB45" s="121"/>
      <c r="LC45" s="121"/>
      <c r="LD45" s="121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2"/>
      <c r="NJ45" s="2"/>
      <c r="NK45" s="2"/>
      <c r="NL45" s="2"/>
      <c r="NM45" s="2"/>
      <c r="NN45" s="2"/>
      <c r="NO45" s="2"/>
      <c r="NP45" s="2"/>
      <c r="NQ45" s="2"/>
      <c r="NR45" s="120"/>
      <c r="NS45" s="121"/>
      <c r="NT45" s="121"/>
      <c r="NU45" s="121"/>
      <c r="NV45" s="121"/>
      <c r="NW45" s="121"/>
      <c r="NX45" s="121"/>
      <c r="NY45" s="121"/>
      <c r="NZ45" s="121"/>
      <c r="OA45" s="121"/>
      <c r="OB45" s="121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  <c r="OX45" s="121"/>
      <c r="OY45" s="121"/>
      <c r="OZ45" s="121"/>
      <c r="PA45" s="121"/>
      <c r="PB45" s="121"/>
      <c r="PC45" s="121"/>
      <c r="PD45" s="121"/>
      <c r="PE45" s="121"/>
      <c r="PF45" s="121"/>
      <c r="PG45" s="121"/>
      <c r="PH45" s="121"/>
      <c r="PI45" s="121"/>
      <c r="PJ45" s="121"/>
      <c r="PK45" s="121"/>
      <c r="PL45" s="121"/>
      <c r="PM45" s="121"/>
      <c r="PN45" s="121"/>
      <c r="PO45" s="121"/>
      <c r="PP45" s="121"/>
      <c r="PQ45" s="121"/>
      <c r="PR45" s="121"/>
      <c r="PS45" s="121"/>
      <c r="PT45" s="121"/>
      <c r="PU45" s="121"/>
      <c r="PV45" s="121"/>
      <c r="PW45" s="121"/>
      <c r="PX45" s="121"/>
      <c r="PY45" s="121"/>
      <c r="PZ45" s="121"/>
      <c r="QA45" s="121"/>
      <c r="QB45" s="121"/>
      <c r="QC45" s="121"/>
      <c r="QD45" s="121"/>
      <c r="QE45" s="121"/>
      <c r="QF45" s="121"/>
      <c r="QG45" s="121"/>
      <c r="QH45" s="121"/>
      <c r="QI45" s="121"/>
      <c r="QJ45" s="121"/>
      <c r="QK45" s="121"/>
      <c r="QL45" s="121"/>
      <c r="QM45" s="121"/>
      <c r="QN45" s="121"/>
      <c r="QO45" s="121"/>
      <c r="QP45" s="121"/>
      <c r="QQ45" s="121"/>
      <c r="QR45" s="121"/>
      <c r="QS45" s="121"/>
      <c r="QT45" s="121"/>
      <c r="QU45" s="121"/>
      <c r="QV45" s="121"/>
      <c r="QW45" s="121"/>
      <c r="QX45" s="121"/>
      <c r="QY45" s="121"/>
      <c r="QZ45" s="121"/>
      <c r="RA45" s="121"/>
      <c r="RB45" s="121"/>
      <c r="RC45" s="121"/>
      <c r="RD45" s="121"/>
      <c r="RE45" s="121"/>
      <c r="RF45" s="121"/>
      <c r="RG45" s="121"/>
      <c r="RH45" s="121"/>
      <c r="RI45" s="121"/>
      <c r="RJ45" s="121"/>
      <c r="RK45" s="121"/>
      <c r="RL45" s="121"/>
      <c r="RM45" s="121"/>
      <c r="RN45" s="121"/>
      <c r="RO45" s="121"/>
      <c r="RP45" s="121"/>
      <c r="RQ45" s="121"/>
      <c r="RR45" s="121"/>
      <c r="RS45" s="121"/>
      <c r="RT45" s="121"/>
      <c r="RU45" s="121"/>
      <c r="RV45" s="121"/>
      <c r="RW45" s="121"/>
      <c r="RX45" s="121"/>
      <c r="RY45" s="121"/>
      <c r="RZ45" s="121"/>
      <c r="SA45" s="121"/>
      <c r="SB45" s="121"/>
      <c r="SC45" s="122"/>
      <c r="SD45" s="2"/>
      <c r="SE45" s="2"/>
      <c r="SF45" s="2"/>
      <c r="SG45" s="2"/>
      <c r="SH45" s="2"/>
      <c r="SI45" s="2"/>
      <c r="SJ45" s="2"/>
      <c r="SK45" s="27"/>
      <c r="SL45" s="2"/>
      <c r="SM45" s="88"/>
      <c r="SN45" s="89"/>
      <c r="SO45" s="89"/>
      <c r="SP45" s="89"/>
      <c r="SQ45" s="89"/>
      <c r="SR45" s="89"/>
      <c r="SS45" s="89"/>
      <c r="ST45" s="89"/>
      <c r="SU45" s="89"/>
      <c r="SV45" s="89"/>
      <c r="SW45" s="89"/>
      <c r="SX45" s="89"/>
      <c r="SY45" s="89"/>
      <c r="SZ45" s="89"/>
      <c r="TA45" s="90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2"/>
      <c r="DV46" s="2"/>
      <c r="DW46" s="2"/>
      <c r="DX46" s="2"/>
      <c r="DY46" s="2"/>
      <c r="DZ46" s="2"/>
      <c r="EA46" s="2"/>
      <c r="EB46" s="2"/>
      <c r="EC46" s="2"/>
      <c r="ED46" s="120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2"/>
      <c r="IP46" s="2"/>
      <c r="IQ46" s="2"/>
      <c r="IR46" s="2"/>
      <c r="IS46" s="2"/>
      <c r="IT46" s="2"/>
      <c r="IU46" s="2"/>
      <c r="IV46" s="2"/>
      <c r="IW46" s="2"/>
      <c r="IX46" s="120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  <c r="JK46" s="121"/>
      <c r="JL46" s="121"/>
      <c r="JM46" s="121"/>
      <c r="JN46" s="121"/>
      <c r="JO46" s="121"/>
      <c r="JP46" s="121"/>
      <c r="JQ46" s="121"/>
      <c r="JR46" s="121"/>
      <c r="JS46" s="121"/>
      <c r="JT46" s="121"/>
      <c r="JU46" s="121"/>
      <c r="JV46" s="121"/>
      <c r="JW46" s="121"/>
      <c r="JX46" s="121"/>
      <c r="JY46" s="121"/>
      <c r="JZ46" s="121"/>
      <c r="KA46" s="121"/>
      <c r="KB46" s="121"/>
      <c r="KC46" s="121"/>
      <c r="KD46" s="121"/>
      <c r="KE46" s="121"/>
      <c r="KF46" s="121"/>
      <c r="KG46" s="121"/>
      <c r="KH46" s="121"/>
      <c r="KI46" s="121"/>
      <c r="KJ46" s="121"/>
      <c r="KK46" s="121"/>
      <c r="KL46" s="121"/>
      <c r="KM46" s="121"/>
      <c r="KN46" s="121"/>
      <c r="KO46" s="121"/>
      <c r="KP46" s="121"/>
      <c r="KQ46" s="121"/>
      <c r="KR46" s="121"/>
      <c r="KS46" s="121"/>
      <c r="KT46" s="121"/>
      <c r="KU46" s="121"/>
      <c r="KV46" s="121"/>
      <c r="KW46" s="121"/>
      <c r="KX46" s="121"/>
      <c r="KY46" s="121"/>
      <c r="KZ46" s="121"/>
      <c r="LA46" s="121"/>
      <c r="LB46" s="121"/>
      <c r="LC46" s="121"/>
      <c r="LD46" s="121"/>
      <c r="LE46" s="121"/>
      <c r="LF46" s="121"/>
      <c r="LG46" s="121"/>
      <c r="LH46" s="121"/>
      <c r="LI46" s="121"/>
      <c r="LJ46" s="121"/>
      <c r="LK46" s="121"/>
      <c r="LL46" s="121"/>
      <c r="LM46" s="121"/>
      <c r="LN46" s="121"/>
      <c r="LO46" s="121"/>
      <c r="LP46" s="121"/>
      <c r="LQ46" s="121"/>
      <c r="LR46" s="121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2"/>
      <c r="NJ46" s="2"/>
      <c r="NK46" s="2"/>
      <c r="NL46" s="2"/>
      <c r="NM46" s="2"/>
      <c r="NN46" s="2"/>
      <c r="NO46" s="2"/>
      <c r="NP46" s="2"/>
      <c r="NQ46" s="2"/>
      <c r="NR46" s="120"/>
      <c r="NS46" s="121"/>
      <c r="NT46" s="121"/>
      <c r="NU46" s="121"/>
      <c r="NV46" s="121"/>
      <c r="NW46" s="121"/>
      <c r="NX46" s="121"/>
      <c r="NY46" s="121"/>
      <c r="NZ46" s="121"/>
      <c r="OA46" s="121"/>
      <c r="OB46" s="121"/>
      <c r="OC46" s="121"/>
      <c r="OD46" s="121"/>
      <c r="OE46" s="121"/>
      <c r="OF46" s="121"/>
      <c r="OG46" s="121"/>
      <c r="OH46" s="121"/>
      <c r="OI46" s="121"/>
      <c r="OJ46" s="121"/>
      <c r="OK46" s="121"/>
      <c r="OL46" s="121"/>
      <c r="OM46" s="121"/>
      <c r="ON46" s="121"/>
      <c r="OO46" s="121"/>
      <c r="OP46" s="121"/>
      <c r="OQ46" s="121"/>
      <c r="OR46" s="121"/>
      <c r="OS46" s="121"/>
      <c r="OT46" s="121"/>
      <c r="OU46" s="121"/>
      <c r="OV46" s="121"/>
      <c r="OW46" s="121"/>
      <c r="OX46" s="121"/>
      <c r="OY46" s="121"/>
      <c r="OZ46" s="121"/>
      <c r="PA46" s="121"/>
      <c r="PB46" s="121"/>
      <c r="PC46" s="121"/>
      <c r="PD46" s="121"/>
      <c r="PE46" s="121"/>
      <c r="PF46" s="121"/>
      <c r="PG46" s="121"/>
      <c r="PH46" s="121"/>
      <c r="PI46" s="121"/>
      <c r="PJ46" s="121"/>
      <c r="PK46" s="121"/>
      <c r="PL46" s="121"/>
      <c r="PM46" s="121"/>
      <c r="PN46" s="121"/>
      <c r="PO46" s="121"/>
      <c r="PP46" s="121"/>
      <c r="PQ46" s="121"/>
      <c r="PR46" s="121"/>
      <c r="PS46" s="121"/>
      <c r="PT46" s="121"/>
      <c r="PU46" s="121"/>
      <c r="PV46" s="121"/>
      <c r="PW46" s="121"/>
      <c r="PX46" s="121"/>
      <c r="PY46" s="121"/>
      <c r="PZ46" s="121"/>
      <c r="QA46" s="121"/>
      <c r="QB46" s="121"/>
      <c r="QC46" s="121"/>
      <c r="QD46" s="121"/>
      <c r="QE46" s="121"/>
      <c r="QF46" s="121"/>
      <c r="QG46" s="121"/>
      <c r="QH46" s="121"/>
      <c r="QI46" s="121"/>
      <c r="QJ46" s="121"/>
      <c r="QK46" s="121"/>
      <c r="QL46" s="121"/>
      <c r="QM46" s="121"/>
      <c r="QN46" s="121"/>
      <c r="QO46" s="121"/>
      <c r="QP46" s="121"/>
      <c r="QQ46" s="121"/>
      <c r="QR46" s="121"/>
      <c r="QS46" s="121"/>
      <c r="QT46" s="121"/>
      <c r="QU46" s="121"/>
      <c r="QV46" s="121"/>
      <c r="QW46" s="121"/>
      <c r="QX46" s="121"/>
      <c r="QY46" s="121"/>
      <c r="QZ46" s="121"/>
      <c r="RA46" s="121"/>
      <c r="RB46" s="121"/>
      <c r="RC46" s="121"/>
      <c r="RD46" s="121"/>
      <c r="RE46" s="121"/>
      <c r="RF46" s="121"/>
      <c r="RG46" s="121"/>
      <c r="RH46" s="121"/>
      <c r="RI46" s="121"/>
      <c r="RJ46" s="121"/>
      <c r="RK46" s="121"/>
      <c r="RL46" s="121"/>
      <c r="RM46" s="121"/>
      <c r="RN46" s="121"/>
      <c r="RO46" s="121"/>
      <c r="RP46" s="121"/>
      <c r="RQ46" s="121"/>
      <c r="RR46" s="121"/>
      <c r="RS46" s="121"/>
      <c r="RT46" s="121"/>
      <c r="RU46" s="121"/>
      <c r="RV46" s="121"/>
      <c r="RW46" s="121"/>
      <c r="RX46" s="121"/>
      <c r="RY46" s="121"/>
      <c r="RZ46" s="121"/>
      <c r="SA46" s="121"/>
      <c r="SB46" s="121"/>
      <c r="SC46" s="122"/>
      <c r="SD46" s="2"/>
      <c r="SE46" s="2"/>
      <c r="SF46" s="2"/>
      <c r="SG46" s="2"/>
      <c r="SH46" s="2"/>
      <c r="SI46" s="2"/>
      <c r="SJ46" s="2"/>
      <c r="SK46" s="27"/>
      <c r="SL46" s="2"/>
      <c r="SM46" s="114" t="s">
        <v>25</v>
      </c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2"/>
      <c r="DV47" s="2"/>
      <c r="DW47" s="2"/>
      <c r="DX47" s="2"/>
      <c r="DY47" s="2"/>
      <c r="DZ47" s="2"/>
      <c r="EA47" s="2"/>
      <c r="EB47" s="2"/>
      <c r="EC47" s="2"/>
      <c r="ED47" s="120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2"/>
      <c r="IP47" s="2"/>
      <c r="IQ47" s="2"/>
      <c r="IR47" s="2"/>
      <c r="IS47" s="2"/>
      <c r="IT47" s="2"/>
      <c r="IU47" s="2"/>
      <c r="IV47" s="2"/>
      <c r="IW47" s="2"/>
      <c r="IX47" s="120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2"/>
      <c r="NJ47" s="2"/>
      <c r="NK47" s="2"/>
      <c r="NL47" s="2"/>
      <c r="NM47" s="2"/>
      <c r="NN47" s="2"/>
      <c r="NO47" s="2"/>
      <c r="NP47" s="2"/>
      <c r="NQ47" s="2"/>
      <c r="NR47" s="120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  <c r="QU47" s="121"/>
      <c r="QV47" s="121"/>
      <c r="QW47" s="121"/>
      <c r="QX47" s="121"/>
      <c r="QY47" s="121"/>
      <c r="QZ47" s="121"/>
      <c r="RA47" s="121"/>
      <c r="RB47" s="121"/>
      <c r="RC47" s="121"/>
      <c r="RD47" s="121"/>
      <c r="RE47" s="121"/>
      <c r="RF47" s="121"/>
      <c r="RG47" s="121"/>
      <c r="RH47" s="121"/>
      <c r="RI47" s="121"/>
      <c r="RJ47" s="121"/>
      <c r="RK47" s="121"/>
      <c r="RL47" s="121"/>
      <c r="RM47" s="121"/>
      <c r="RN47" s="121"/>
      <c r="RO47" s="121"/>
      <c r="RP47" s="121"/>
      <c r="RQ47" s="121"/>
      <c r="RR47" s="121"/>
      <c r="RS47" s="121"/>
      <c r="RT47" s="121"/>
      <c r="RU47" s="121"/>
      <c r="RV47" s="121"/>
      <c r="RW47" s="121"/>
      <c r="RX47" s="121"/>
      <c r="RY47" s="121"/>
      <c r="RZ47" s="121"/>
      <c r="SA47" s="121"/>
      <c r="SB47" s="121"/>
      <c r="SC47" s="122"/>
      <c r="SD47" s="2"/>
      <c r="SE47" s="2"/>
      <c r="SF47" s="2"/>
      <c r="SG47" s="2"/>
      <c r="SH47" s="2"/>
      <c r="SI47" s="2"/>
      <c r="SJ47" s="2"/>
      <c r="SK47" s="27"/>
      <c r="SL47" s="2"/>
      <c r="SM47" s="114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20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2"/>
      <c r="DV48" s="2"/>
      <c r="DW48" s="2"/>
      <c r="DX48" s="2"/>
      <c r="DY48" s="2"/>
      <c r="DZ48" s="2"/>
      <c r="EA48" s="2"/>
      <c r="EB48" s="2"/>
      <c r="EC48" s="2"/>
      <c r="ED48" s="120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2"/>
      <c r="IP48" s="2"/>
      <c r="IQ48" s="2"/>
      <c r="IR48" s="2"/>
      <c r="IS48" s="2"/>
      <c r="IT48" s="2"/>
      <c r="IU48" s="2"/>
      <c r="IV48" s="2"/>
      <c r="IW48" s="2"/>
      <c r="IX48" s="120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/>
      <c r="JX48" s="121"/>
      <c r="JY48" s="121"/>
      <c r="JZ48" s="121"/>
      <c r="KA48" s="121"/>
      <c r="KB48" s="121"/>
      <c r="KC48" s="121"/>
      <c r="KD48" s="121"/>
      <c r="KE48" s="121"/>
      <c r="KF48" s="121"/>
      <c r="KG48" s="121"/>
      <c r="KH48" s="121"/>
      <c r="KI48" s="121"/>
      <c r="KJ48" s="121"/>
      <c r="KK48" s="121"/>
      <c r="KL48" s="121"/>
      <c r="KM48" s="121"/>
      <c r="KN48" s="121"/>
      <c r="KO48" s="121"/>
      <c r="KP48" s="121"/>
      <c r="KQ48" s="121"/>
      <c r="KR48" s="121"/>
      <c r="KS48" s="121"/>
      <c r="KT48" s="121"/>
      <c r="KU48" s="121"/>
      <c r="KV48" s="121"/>
      <c r="KW48" s="121"/>
      <c r="KX48" s="121"/>
      <c r="KY48" s="121"/>
      <c r="KZ48" s="121"/>
      <c r="LA48" s="121"/>
      <c r="LB48" s="121"/>
      <c r="LC48" s="121"/>
      <c r="LD48" s="121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2"/>
      <c r="NJ48" s="2"/>
      <c r="NK48" s="2"/>
      <c r="NL48" s="2"/>
      <c r="NM48" s="2"/>
      <c r="NN48" s="2"/>
      <c r="NO48" s="2"/>
      <c r="NP48" s="2"/>
      <c r="NQ48" s="2"/>
      <c r="NR48" s="120"/>
      <c r="NS48" s="121"/>
      <c r="NT48" s="121"/>
      <c r="NU48" s="121"/>
      <c r="NV48" s="121"/>
      <c r="NW48" s="121"/>
      <c r="NX48" s="121"/>
      <c r="NY48" s="121"/>
      <c r="NZ48" s="121"/>
      <c r="OA48" s="121"/>
      <c r="OB48" s="121"/>
      <c r="OC48" s="121"/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  <c r="OX48" s="121"/>
      <c r="OY48" s="121"/>
      <c r="OZ48" s="121"/>
      <c r="PA48" s="121"/>
      <c r="PB48" s="121"/>
      <c r="PC48" s="121"/>
      <c r="PD48" s="121"/>
      <c r="PE48" s="121"/>
      <c r="PF48" s="121"/>
      <c r="PG48" s="121"/>
      <c r="PH48" s="121"/>
      <c r="PI48" s="121"/>
      <c r="PJ48" s="121"/>
      <c r="PK48" s="121"/>
      <c r="PL48" s="121"/>
      <c r="PM48" s="121"/>
      <c r="PN48" s="121"/>
      <c r="PO48" s="121"/>
      <c r="PP48" s="121"/>
      <c r="PQ48" s="121"/>
      <c r="PR48" s="121"/>
      <c r="PS48" s="121"/>
      <c r="PT48" s="121"/>
      <c r="PU48" s="121"/>
      <c r="PV48" s="121"/>
      <c r="PW48" s="121"/>
      <c r="PX48" s="121"/>
      <c r="PY48" s="121"/>
      <c r="PZ48" s="121"/>
      <c r="QA48" s="121"/>
      <c r="QB48" s="121"/>
      <c r="QC48" s="121"/>
      <c r="QD48" s="121"/>
      <c r="QE48" s="121"/>
      <c r="QF48" s="121"/>
      <c r="QG48" s="121"/>
      <c r="QH48" s="121"/>
      <c r="QI48" s="121"/>
      <c r="QJ48" s="121"/>
      <c r="QK48" s="121"/>
      <c r="QL48" s="121"/>
      <c r="QM48" s="121"/>
      <c r="QN48" s="121"/>
      <c r="QO48" s="121"/>
      <c r="QP48" s="121"/>
      <c r="QQ48" s="121"/>
      <c r="QR48" s="121"/>
      <c r="QS48" s="121"/>
      <c r="QT48" s="121"/>
      <c r="QU48" s="121"/>
      <c r="QV48" s="121"/>
      <c r="QW48" s="121"/>
      <c r="QX48" s="121"/>
      <c r="QY48" s="121"/>
      <c r="QZ48" s="121"/>
      <c r="RA48" s="121"/>
      <c r="RB48" s="121"/>
      <c r="RC48" s="121"/>
      <c r="RD48" s="121"/>
      <c r="RE48" s="121"/>
      <c r="RF48" s="121"/>
      <c r="RG48" s="121"/>
      <c r="RH48" s="121"/>
      <c r="RI48" s="121"/>
      <c r="RJ48" s="121"/>
      <c r="RK48" s="121"/>
      <c r="RL48" s="121"/>
      <c r="RM48" s="121"/>
      <c r="RN48" s="121"/>
      <c r="RO48" s="121"/>
      <c r="RP48" s="121"/>
      <c r="RQ48" s="121"/>
      <c r="RR48" s="121"/>
      <c r="RS48" s="121"/>
      <c r="RT48" s="121"/>
      <c r="RU48" s="121"/>
      <c r="RV48" s="121"/>
      <c r="RW48" s="121"/>
      <c r="RX48" s="121"/>
      <c r="RY48" s="121"/>
      <c r="RZ48" s="121"/>
      <c r="SA48" s="121"/>
      <c r="SB48" s="121"/>
      <c r="SC48" s="122"/>
      <c r="SD48" s="2"/>
      <c r="SE48" s="2"/>
      <c r="SF48" s="2"/>
      <c r="SG48" s="2"/>
      <c r="SH48" s="2"/>
      <c r="SI48" s="2"/>
      <c r="SJ48" s="2"/>
      <c r="SK48" s="27"/>
      <c r="SL48" s="2"/>
      <c r="SM48" s="85" t="s">
        <v>108</v>
      </c>
      <c r="SN48" s="86"/>
      <c r="SO48" s="86"/>
      <c r="SP48" s="86"/>
      <c r="SQ48" s="86"/>
      <c r="SR48" s="86"/>
      <c r="SS48" s="86"/>
      <c r="ST48" s="86"/>
      <c r="SU48" s="86"/>
      <c r="SV48" s="86"/>
      <c r="SW48" s="86"/>
      <c r="SX48" s="86"/>
      <c r="SY48" s="86"/>
      <c r="SZ48" s="86"/>
      <c r="TA48" s="87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20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2"/>
      <c r="DV49" s="2"/>
      <c r="DW49" s="2"/>
      <c r="DX49" s="2"/>
      <c r="DY49" s="2"/>
      <c r="DZ49" s="2"/>
      <c r="EA49" s="2"/>
      <c r="EB49" s="2"/>
      <c r="EC49" s="2"/>
      <c r="ED49" s="120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2"/>
      <c r="IP49" s="2"/>
      <c r="IQ49" s="2"/>
      <c r="IR49" s="2"/>
      <c r="IS49" s="2"/>
      <c r="IT49" s="2"/>
      <c r="IU49" s="2"/>
      <c r="IV49" s="2"/>
      <c r="IW49" s="2"/>
      <c r="IX49" s="120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2"/>
      <c r="NJ49" s="2"/>
      <c r="NK49" s="2"/>
      <c r="NL49" s="2"/>
      <c r="NM49" s="2"/>
      <c r="NN49" s="2"/>
      <c r="NO49" s="2"/>
      <c r="NP49" s="2"/>
      <c r="NQ49" s="2"/>
      <c r="NR49" s="120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  <c r="QU49" s="121"/>
      <c r="QV49" s="121"/>
      <c r="QW49" s="121"/>
      <c r="QX49" s="121"/>
      <c r="QY49" s="121"/>
      <c r="QZ49" s="121"/>
      <c r="RA49" s="121"/>
      <c r="RB49" s="121"/>
      <c r="RC49" s="121"/>
      <c r="RD49" s="121"/>
      <c r="RE49" s="121"/>
      <c r="RF49" s="121"/>
      <c r="RG49" s="121"/>
      <c r="RH49" s="121"/>
      <c r="RI49" s="121"/>
      <c r="RJ49" s="121"/>
      <c r="RK49" s="121"/>
      <c r="RL49" s="121"/>
      <c r="RM49" s="121"/>
      <c r="RN49" s="121"/>
      <c r="RO49" s="121"/>
      <c r="RP49" s="121"/>
      <c r="RQ49" s="121"/>
      <c r="RR49" s="121"/>
      <c r="RS49" s="121"/>
      <c r="RT49" s="121"/>
      <c r="RU49" s="121"/>
      <c r="RV49" s="121"/>
      <c r="RW49" s="121"/>
      <c r="RX49" s="121"/>
      <c r="RY49" s="121"/>
      <c r="RZ49" s="121"/>
      <c r="SA49" s="121"/>
      <c r="SB49" s="121"/>
      <c r="SC49" s="122"/>
      <c r="SD49" s="2"/>
      <c r="SE49" s="2"/>
      <c r="SF49" s="2"/>
      <c r="SG49" s="2"/>
      <c r="SH49" s="2"/>
      <c r="SI49" s="2"/>
      <c r="SJ49" s="2"/>
      <c r="SK49" s="27"/>
      <c r="SL49" s="2"/>
      <c r="SM49" s="85"/>
      <c r="SN49" s="86"/>
      <c r="SO49" s="86"/>
      <c r="SP49" s="86"/>
      <c r="SQ49" s="86"/>
      <c r="SR49" s="86"/>
      <c r="SS49" s="86"/>
      <c r="ST49" s="86"/>
      <c r="SU49" s="86"/>
      <c r="SV49" s="86"/>
      <c r="SW49" s="86"/>
      <c r="SX49" s="86"/>
      <c r="SY49" s="86"/>
      <c r="SZ49" s="86"/>
      <c r="TA49" s="87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20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2"/>
      <c r="DV50" s="2"/>
      <c r="DW50" s="2"/>
      <c r="DX50" s="2"/>
      <c r="DY50" s="2"/>
      <c r="DZ50" s="2"/>
      <c r="EA50" s="2"/>
      <c r="EB50" s="2"/>
      <c r="EC50" s="2"/>
      <c r="ED50" s="120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2"/>
      <c r="IP50" s="2"/>
      <c r="IQ50" s="2"/>
      <c r="IR50" s="2"/>
      <c r="IS50" s="2"/>
      <c r="IT50" s="2"/>
      <c r="IU50" s="2"/>
      <c r="IV50" s="2"/>
      <c r="IW50" s="2"/>
      <c r="IX50" s="120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2"/>
      <c r="NJ50" s="2"/>
      <c r="NK50" s="2"/>
      <c r="NL50" s="2"/>
      <c r="NM50" s="2"/>
      <c r="NN50" s="2"/>
      <c r="NO50" s="2"/>
      <c r="NP50" s="2"/>
      <c r="NQ50" s="2"/>
      <c r="NR50" s="120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  <c r="QU50" s="121"/>
      <c r="QV50" s="121"/>
      <c r="QW50" s="121"/>
      <c r="QX50" s="121"/>
      <c r="QY50" s="121"/>
      <c r="QZ50" s="121"/>
      <c r="RA50" s="121"/>
      <c r="RB50" s="121"/>
      <c r="RC50" s="121"/>
      <c r="RD50" s="121"/>
      <c r="RE50" s="121"/>
      <c r="RF50" s="121"/>
      <c r="RG50" s="121"/>
      <c r="RH50" s="121"/>
      <c r="RI50" s="121"/>
      <c r="RJ50" s="121"/>
      <c r="RK50" s="121"/>
      <c r="RL50" s="121"/>
      <c r="RM50" s="121"/>
      <c r="RN50" s="121"/>
      <c r="RO50" s="121"/>
      <c r="RP50" s="121"/>
      <c r="RQ50" s="121"/>
      <c r="RR50" s="121"/>
      <c r="RS50" s="121"/>
      <c r="RT50" s="121"/>
      <c r="RU50" s="121"/>
      <c r="RV50" s="121"/>
      <c r="RW50" s="121"/>
      <c r="RX50" s="121"/>
      <c r="RY50" s="121"/>
      <c r="RZ50" s="121"/>
      <c r="SA50" s="121"/>
      <c r="SB50" s="121"/>
      <c r="SC50" s="122"/>
      <c r="SD50" s="2"/>
      <c r="SE50" s="2"/>
      <c r="SF50" s="2"/>
      <c r="SG50" s="2"/>
      <c r="SH50" s="2"/>
      <c r="SI50" s="2"/>
      <c r="SJ50" s="2"/>
      <c r="SK50" s="27"/>
      <c r="SL50" s="2"/>
      <c r="SM50" s="85"/>
      <c r="SN50" s="86"/>
      <c r="SO50" s="86"/>
      <c r="SP50" s="86"/>
      <c r="SQ50" s="86"/>
      <c r="SR50" s="86"/>
      <c r="SS50" s="86"/>
      <c r="ST50" s="86"/>
      <c r="SU50" s="86"/>
      <c r="SV50" s="86"/>
      <c r="SW50" s="86"/>
      <c r="SX50" s="86"/>
      <c r="SY50" s="86"/>
      <c r="SZ50" s="86"/>
      <c r="TA50" s="87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20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2"/>
      <c r="DV51" s="2"/>
      <c r="DW51" s="2"/>
      <c r="DX51" s="2"/>
      <c r="DY51" s="2"/>
      <c r="DZ51" s="2"/>
      <c r="EA51" s="2"/>
      <c r="EB51" s="2"/>
      <c r="EC51" s="2"/>
      <c r="ED51" s="120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2"/>
      <c r="IP51" s="2"/>
      <c r="IQ51" s="2"/>
      <c r="IR51" s="2"/>
      <c r="IS51" s="2"/>
      <c r="IT51" s="2"/>
      <c r="IU51" s="2"/>
      <c r="IV51" s="2"/>
      <c r="IW51" s="2"/>
      <c r="IX51" s="120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2"/>
      <c r="NJ51" s="2"/>
      <c r="NK51" s="2"/>
      <c r="NL51" s="2"/>
      <c r="NM51" s="2"/>
      <c r="NN51" s="2"/>
      <c r="NO51" s="2"/>
      <c r="NP51" s="2"/>
      <c r="NQ51" s="2"/>
      <c r="NR51" s="120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  <c r="QU51" s="121"/>
      <c r="QV51" s="121"/>
      <c r="QW51" s="121"/>
      <c r="QX51" s="121"/>
      <c r="QY51" s="121"/>
      <c r="QZ51" s="121"/>
      <c r="RA51" s="121"/>
      <c r="RB51" s="121"/>
      <c r="RC51" s="121"/>
      <c r="RD51" s="121"/>
      <c r="RE51" s="121"/>
      <c r="RF51" s="121"/>
      <c r="RG51" s="121"/>
      <c r="RH51" s="121"/>
      <c r="RI51" s="121"/>
      <c r="RJ51" s="121"/>
      <c r="RK51" s="121"/>
      <c r="RL51" s="121"/>
      <c r="RM51" s="121"/>
      <c r="RN51" s="121"/>
      <c r="RO51" s="121"/>
      <c r="RP51" s="121"/>
      <c r="RQ51" s="121"/>
      <c r="RR51" s="121"/>
      <c r="RS51" s="121"/>
      <c r="RT51" s="121"/>
      <c r="RU51" s="121"/>
      <c r="RV51" s="121"/>
      <c r="RW51" s="121"/>
      <c r="RX51" s="121"/>
      <c r="RY51" s="121"/>
      <c r="RZ51" s="121"/>
      <c r="SA51" s="121"/>
      <c r="SB51" s="121"/>
      <c r="SC51" s="122"/>
      <c r="SD51" s="2"/>
      <c r="SE51" s="2"/>
      <c r="SF51" s="2"/>
      <c r="SG51" s="2"/>
      <c r="SH51" s="2"/>
      <c r="SI51" s="2"/>
      <c r="SJ51" s="2"/>
      <c r="SK51" s="27"/>
      <c r="SL51" s="2"/>
      <c r="SM51" s="85"/>
      <c r="SN51" s="86"/>
      <c r="SO51" s="86"/>
      <c r="SP51" s="86"/>
      <c r="SQ51" s="86"/>
      <c r="SR51" s="86"/>
      <c r="SS51" s="86"/>
      <c r="ST51" s="86"/>
      <c r="SU51" s="86"/>
      <c r="SV51" s="86"/>
      <c r="SW51" s="86"/>
      <c r="SX51" s="86"/>
      <c r="SY51" s="86"/>
      <c r="SZ51" s="86"/>
      <c r="TA51" s="87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5"/>
      <c r="DV52" s="2"/>
      <c r="DW52" s="2"/>
      <c r="DX52" s="2"/>
      <c r="DY52" s="2"/>
      <c r="DZ52" s="2"/>
      <c r="EA52" s="2"/>
      <c r="EB52" s="2"/>
      <c r="EC52" s="2"/>
      <c r="ED52" s="123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5"/>
      <c r="IP52" s="2"/>
      <c r="IQ52" s="2"/>
      <c r="IR52" s="2"/>
      <c r="IS52" s="2"/>
      <c r="IT52" s="2"/>
      <c r="IU52" s="2"/>
      <c r="IV52" s="2"/>
      <c r="IW52" s="2"/>
      <c r="IX52" s="123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5"/>
      <c r="NJ52" s="2"/>
      <c r="NK52" s="2"/>
      <c r="NL52" s="2"/>
      <c r="NM52" s="2"/>
      <c r="NN52" s="2"/>
      <c r="NO52" s="2"/>
      <c r="NP52" s="2"/>
      <c r="NQ52" s="2"/>
      <c r="NR52" s="123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5"/>
      <c r="SD52" s="2"/>
      <c r="SE52" s="2"/>
      <c r="SF52" s="2"/>
      <c r="SG52" s="2"/>
      <c r="SH52" s="2"/>
      <c r="SI52" s="2"/>
      <c r="SJ52" s="2"/>
      <c r="SK52" s="27"/>
      <c r="SL52" s="2"/>
      <c r="SM52" s="85"/>
      <c r="SN52" s="86"/>
      <c r="SO52" s="86"/>
      <c r="SP52" s="86"/>
      <c r="SQ52" s="86"/>
      <c r="SR52" s="86"/>
      <c r="SS52" s="86"/>
      <c r="ST52" s="86"/>
      <c r="SU52" s="86"/>
      <c r="SV52" s="86"/>
      <c r="SW52" s="86"/>
      <c r="SX52" s="86"/>
      <c r="SY52" s="86"/>
      <c r="SZ52" s="86"/>
      <c r="TA52" s="87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5"/>
      <c r="SN53" s="86"/>
      <c r="SO53" s="86"/>
      <c r="SP53" s="86"/>
      <c r="SQ53" s="86"/>
      <c r="SR53" s="86"/>
      <c r="SS53" s="86"/>
      <c r="ST53" s="86"/>
      <c r="SU53" s="86"/>
      <c r="SV53" s="86"/>
      <c r="SW53" s="86"/>
      <c r="SX53" s="86"/>
      <c r="SY53" s="86"/>
      <c r="SZ53" s="86"/>
      <c r="TA53" s="87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H27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H28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H29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H30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R01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H27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H28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H29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H30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R01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H27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H28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H29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H30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R01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H27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H28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H29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H30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R01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5"/>
      <c r="SN54" s="86"/>
      <c r="SO54" s="86"/>
      <c r="SP54" s="86"/>
      <c r="SQ54" s="86"/>
      <c r="SR54" s="86"/>
      <c r="SS54" s="86"/>
      <c r="ST54" s="86"/>
      <c r="SU54" s="86"/>
      <c r="SV54" s="86"/>
      <c r="SW54" s="86"/>
      <c r="SX54" s="86"/>
      <c r="SY54" s="86"/>
      <c r="SZ54" s="86"/>
      <c r="TA54" s="87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120.31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112.69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106.54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108.43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110.24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46.8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49.72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>
        <f>データ!BY6</f>
        <v>52.49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>
        <f>データ!BZ6</f>
        <v>51.89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>
        <f>データ!CA6</f>
        <v>50.98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21.42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21.19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21.16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21.25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20.71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34.07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34.43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33.57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33.369999999999997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33.369999999999997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5"/>
      <c r="SN55" s="86"/>
      <c r="SO55" s="86"/>
      <c r="SP55" s="86"/>
      <c r="SQ55" s="86"/>
      <c r="SR55" s="86"/>
      <c r="SS55" s="86"/>
      <c r="ST55" s="86"/>
      <c r="SU55" s="86"/>
      <c r="SV55" s="86"/>
      <c r="SW55" s="86"/>
      <c r="SX55" s="86"/>
      <c r="SY55" s="86"/>
      <c r="SZ55" s="86"/>
      <c r="TA55" s="87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109.19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105.24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105.71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105.06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106.98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25.13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26.03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25.98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26.84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26.08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40.97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40.69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40.67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40.89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41.59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63.26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62.7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62.59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61.76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62.75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5"/>
      <c r="SN56" s="86"/>
      <c r="SO56" s="86"/>
      <c r="SP56" s="86"/>
      <c r="SQ56" s="86"/>
      <c r="SR56" s="86"/>
      <c r="SS56" s="86"/>
      <c r="ST56" s="86"/>
      <c r="SU56" s="86"/>
      <c r="SV56" s="86"/>
      <c r="SW56" s="86"/>
      <c r="SX56" s="86"/>
      <c r="SY56" s="86"/>
      <c r="SZ56" s="86"/>
      <c r="TA56" s="87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6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8"/>
      <c r="DV57" s="2"/>
      <c r="DW57" s="2"/>
      <c r="DX57" s="2"/>
      <c r="DY57" s="2"/>
      <c r="DZ57" s="2"/>
      <c r="EA57" s="2"/>
      <c r="EB57" s="2"/>
      <c r="EC57" s="2"/>
      <c r="ED57" s="66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8"/>
      <c r="IP57" s="2"/>
      <c r="IQ57" s="2"/>
      <c r="IR57" s="2"/>
      <c r="IS57" s="2"/>
      <c r="IT57" s="2"/>
      <c r="IU57" s="2"/>
      <c r="IV57" s="2"/>
      <c r="IW57" s="2"/>
      <c r="IX57" s="66"/>
      <c r="IY57" s="67"/>
      <c r="IZ57" s="67"/>
      <c r="JA57" s="67"/>
      <c r="JB57" s="67"/>
      <c r="JC57" s="67"/>
      <c r="JD57" s="67"/>
      <c r="JE57" s="67"/>
      <c r="JF57" s="67"/>
      <c r="JG57" s="67"/>
      <c r="JH57" s="67"/>
      <c r="JI57" s="67"/>
      <c r="JJ57" s="67"/>
      <c r="JK57" s="67"/>
      <c r="JL57" s="67"/>
      <c r="JM57" s="67"/>
      <c r="JN57" s="67"/>
      <c r="JO57" s="67"/>
      <c r="JP57" s="67"/>
      <c r="JQ57" s="67"/>
      <c r="JR57" s="67"/>
      <c r="JS57" s="67"/>
      <c r="JT57" s="67"/>
      <c r="JU57" s="67"/>
      <c r="JV57" s="67"/>
      <c r="JW57" s="67"/>
      <c r="JX57" s="67"/>
      <c r="JY57" s="67"/>
      <c r="JZ57" s="67"/>
      <c r="KA57" s="67"/>
      <c r="KB57" s="67"/>
      <c r="KC57" s="67"/>
      <c r="KD57" s="67"/>
      <c r="KE57" s="67"/>
      <c r="KF57" s="67"/>
      <c r="KG57" s="67"/>
      <c r="KH57" s="67"/>
      <c r="KI57" s="67"/>
      <c r="KJ57" s="67"/>
      <c r="KK57" s="67"/>
      <c r="KL57" s="67"/>
      <c r="KM57" s="67"/>
      <c r="KN57" s="67"/>
      <c r="KO57" s="67"/>
      <c r="KP57" s="67"/>
      <c r="KQ57" s="67"/>
      <c r="KR57" s="67"/>
      <c r="KS57" s="67"/>
      <c r="KT57" s="67"/>
      <c r="KU57" s="67"/>
      <c r="KV57" s="67"/>
      <c r="KW57" s="67"/>
      <c r="KX57" s="67"/>
      <c r="KY57" s="67"/>
      <c r="KZ57" s="67"/>
      <c r="LA57" s="67"/>
      <c r="LB57" s="67"/>
      <c r="LC57" s="67"/>
      <c r="LD57" s="67"/>
      <c r="LE57" s="67"/>
      <c r="LF57" s="67"/>
      <c r="LG57" s="67"/>
      <c r="LH57" s="67"/>
      <c r="LI57" s="67"/>
      <c r="LJ57" s="67"/>
      <c r="LK57" s="67"/>
      <c r="LL57" s="67"/>
      <c r="LM57" s="67"/>
      <c r="LN57" s="67"/>
      <c r="LO57" s="67"/>
      <c r="LP57" s="67"/>
      <c r="LQ57" s="67"/>
      <c r="LR57" s="67"/>
      <c r="LS57" s="67"/>
      <c r="LT57" s="67"/>
      <c r="LU57" s="67"/>
      <c r="LV57" s="67"/>
      <c r="LW57" s="67"/>
      <c r="LX57" s="67"/>
      <c r="LY57" s="67"/>
      <c r="LZ57" s="67"/>
      <c r="MA57" s="67"/>
      <c r="MB57" s="67"/>
      <c r="MC57" s="67"/>
      <c r="MD57" s="67"/>
      <c r="ME57" s="67"/>
      <c r="MF57" s="67"/>
      <c r="MG57" s="67"/>
      <c r="MH57" s="67"/>
      <c r="MI57" s="67"/>
      <c r="MJ57" s="67"/>
      <c r="MK57" s="67"/>
      <c r="ML57" s="67"/>
      <c r="MM57" s="67"/>
      <c r="MN57" s="67"/>
      <c r="MO57" s="67"/>
      <c r="MP57" s="67"/>
      <c r="MQ57" s="67"/>
      <c r="MR57" s="67"/>
      <c r="MS57" s="67"/>
      <c r="MT57" s="67"/>
      <c r="MU57" s="67"/>
      <c r="MV57" s="67"/>
      <c r="MW57" s="67"/>
      <c r="MX57" s="67"/>
      <c r="MY57" s="67"/>
      <c r="MZ57" s="67"/>
      <c r="NA57" s="67"/>
      <c r="NB57" s="67"/>
      <c r="NC57" s="67"/>
      <c r="ND57" s="67"/>
      <c r="NE57" s="67"/>
      <c r="NF57" s="67"/>
      <c r="NG57" s="67"/>
      <c r="NH57" s="67"/>
      <c r="NI57" s="68"/>
      <c r="NJ57" s="2"/>
      <c r="NK57" s="2"/>
      <c r="NL57" s="2"/>
      <c r="NM57" s="2"/>
      <c r="NN57" s="2"/>
      <c r="NO57" s="2"/>
      <c r="NP57" s="2"/>
      <c r="NQ57" s="2"/>
      <c r="NR57" s="66"/>
      <c r="NS57" s="67"/>
      <c r="NT57" s="67"/>
      <c r="NU57" s="67"/>
      <c r="NV57" s="67"/>
      <c r="NW57" s="67"/>
      <c r="NX57" s="67"/>
      <c r="NY57" s="67"/>
      <c r="NZ57" s="67"/>
      <c r="OA57" s="67"/>
      <c r="OB57" s="67"/>
      <c r="OC57" s="67"/>
      <c r="OD57" s="67"/>
      <c r="OE57" s="67"/>
      <c r="OF57" s="67"/>
      <c r="OG57" s="67"/>
      <c r="OH57" s="67"/>
      <c r="OI57" s="67"/>
      <c r="OJ57" s="67"/>
      <c r="OK57" s="67"/>
      <c r="OL57" s="67"/>
      <c r="OM57" s="67"/>
      <c r="ON57" s="67"/>
      <c r="OO57" s="67"/>
      <c r="OP57" s="67"/>
      <c r="OQ57" s="67"/>
      <c r="OR57" s="67"/>
      <c r="OS57" s="67"/>
      <c r="OT57" s="67"/>
      <c r="OU57" s="67"/>
      <c r="OV57" s="67"/>
      <c r="OW57" s="67"/>
      <c r="OX57" s="67"/>
      <c r="OY57" s="67"/>
      <c r="OZ57" s="67"/>
      <c r="PA57" s="67"/>
      <c r="PB57" s="67"/>
      <c r="PC57" s="67"/>
      <c r="PD57" s="67"/>
      <c r="PE57" s="67"/>
      <c r="PF57" s="67"/>
      <c r="PG57" s="67"/>
      <c r="PH57" s="67"/>
      <c r="PI57" s="67"/>
      <c r="PJ57" s="67"/>
      <c r="PK57" s="67"/>
      <c r="PL57" s="67"/>
      <c r="PM57" s="67"/>
      <c r="PN57" s="67"/>
      <c r="PO57" s="67"/>
      <c r="PP57" s="67"/>
      <c r="PQ57" s="67"/>
      <c r="PR57" s="67"/>
      <c r="PS57" s="67"/>
      <c r="PT57" s="67"/>
      <c r="PU57" s="67"/>
      <c r="PV57" s="67"/>
      <c r="PW57" s="67"/>
      <c r="PX57" s="67"/>
      <c r="PY57" s="67"/>
      <c r="PZ57" s="67"/>
      <c r="QA57" s="67"/>
      <c r="QB57" s="67"/>
      <c r="QC57" s="67"/>
      <c r="QD57" s="67"/>
      <c r="QE57" s="67"/>
      <c r="QF57" s="67"/>
      <c r="QG57" s="67"/>
      <c r="QH57" s="67"/>
      <c r="QI57" s="67"/>
      <c r="QJ57" s="67"/>
      <c r="QK57" s="67"/>
      <c r="QL57" s="67"/>
      <c r="QM57" s="67"/>
      <c r="QN57" s="67"/>
      <c r="QO57" s="67"/>
      <c r="QP57" s="67"/>
      <c r="QQ57" s="67"/>
      <c r="QR57" s="67"/>
      <c r="QS57" s="67"/>
      <c r="QT57" s="67"/>
      <c r="QU57" s="67"/>
      <c r="QV57" s="67"/>
      <c r="QW57" s="67"/>
      <c r="QX57" s="67"/>
      <c r="QY57" s="67"/>
      <c r="QZ57" s="67"/>
      <c r="RA57" s="67"/>
      <c r="RB57" s="67"/>
      <c r="RC57" s="67"/>
      <c r="RD57" s="67"/>
      <c r="RE57" s="67"/>
      <c r="RF57" s="67"/>
      <c r="RG57" s="67"/>
      <c r="RH57" s="67"/>
      <c r="RI57" s="67"/>
      <c r="RJ57" s="67"/>
      <c r="RK57" s="67"/>
      <c r="RL57" s="67"/>
      <c r="RM57" s="67"/>
      <c r="RN57" s="67"/>
      <c r="RO57" s="67"/>
      <c r="RP57" s="67"/>
      <c r="RQ57" s="67"/>
      <c r="RR57" s="67"/>
      <c r="RS57" s="67"/>
      <c r="RT57" s="67"/>
      <c r="RU57" s="67"/>
      <c r="RV57" s="67"/>
      <c r="RW57" s="67"/>
      <c r="RX57" s="67"/>
      <c r="RY57" s="67"/>
      <c r="RZ57" s="67"/>
      <c r="SA57" s="67"/>
      <c r="SB57" s="67"/>
      <c r="SC57" s="68"/>
      <c r="SD57" s="2"/>
      <c r="SE57" s="2"/>
      <c r="SF57" s="2"/>
      <c r="SG57" s="2"/>
      <c r="SH57" s="2"/>
      <c r="SI57" s="2"/>
      <c r="SJ57" s="2"/>
      <c r="SK57" s="27"/>
      <c r="SL57" s="2"/>
      <c r="SM57" s="85"/>
      <c r="SN57" s="86"/>
      <c r="SO57" s="86"/>
      <c r="SP57" s="86"/>
      <c r="SQ57" s="86"/>
      <c r="SR57" s="86"/>
      <c r="SS57" s="86"/>
      <c r="ST57" s="86"/>
      <c r="SU57" s="86"/>
      <c r="SV57" s="86"/>
      <c r="SW57" s="86"/>
      <c r="SX57" s="86"/>
      <c r="SY57" s="86"/>
      <c r="SZ57" s="86"/>
      <c r="TA57" s="87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5"/>
      <c r="SN58" s="86"/>
      <c r="SO58" s="86"/>
      <c r="SP58" s="86"/>
      <c r="SQ58" s="86"/>
      <c r="SR58" s="86"/>
      <c r="SS58" s="86"/>
      <c r="ST58" s="86"/>
      <c r="SU58" s="86"/>
      <c r="SV58" s="86"/>
      <c r="SW58" s="86"/>
      <c r="SX58" s="86"/>
      <c r="SY58" s="86"/>
      <c r="SZ58" s="86"/>
      <c r="TA58" s="87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5"/>
      <c r="SN59" s="86"/>
      <c r="SO59" s="86"/>
      <c r="SP59" s="86"/>
      <c r="SQ59" s="86"/>
      <c r="SR59" s="86"/>
      <c r="SS59" s="86"/>
      <c r="ST59" s="86"/>
      <c r="SU59" s="86"/>
      <c r="SV59" s="86"/>
      <c r="SW59" s="86"/>
      <c r="SX59" s="86"/>
      <c r="SY59" s="86"/>
      <c r="SZ59" s="86"/>
      <c r="TA59" s="87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5"/>
      <c r="SN60" s="86"/>
      <c r="SO60" s="86"/>
      <c r="SP60" s="86"/>
      <c r="SQ60" s="86"/>
      <c r="SR60" s="86"/>
      <c r="SS60" s="86"/>
      <c r="ST60" s="86"/>
      <c r="SU60" s="86"/>
      <c r="SV60" s="86"/>
      <c r="SW60" s="86"/>
      <c r="SX60" s="86"/>
      <c r="SY60" s="86"/>
      <c r="SZ60" s="86"/>
      <c r="TA60" s="87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5"/>
      <c r="SN61" s="86"/>
      <c r="SO61" s="86"/>
      <c r="SP61" s="86"/>
      <c r="SQ61" s="86"/>
      <c r="SR61" s="86"/>
      <c r="SS61" s="86"/>
      <c r="ST61" s="86"/>
      <c r="SU61" s="86"/>
      <c r="SV61" s="86"/>
      <c r="SW61" s="86"/>
      <c r="SX61" s="86"/>
      <c r="SY61" s="86"/>
      <c r="SZ61" s="86"/>
      <c r="TA61" s="87"/>
    </row>
    <row r="62" spans="1:521" ht="13.5" customHeight="1" x14ac:dyDescent="0.15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85"/>
      <c r="SN62" s="86"/>
      <c r="SO62" s="86"/>
      <c r="SP62" s="86"/>
      <c r="SQ62" s="86"/>
      <c r="SR62" s="86"/>
      <c r="SS62" s="86"/>
      <c r="ST62" s="86"/>
      <c r="SU62" s="86"/>
      <c r="SV62" s="86"/>
      <c r="SW62" s="86"/>
      <c r="SX62" s="86"/>
      <c r="SY62" s="86"/>
      <c r="SZ62" s="86"/>
      <c r="TA62" s="87"/>
    </row>
    <row r="63" spans="1:521" ht="13.5" customHeight="1" x14ac:dyDescent="0.15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85"/>
      <c r="SN63" s="86"/>
      <c r="SO63" s="86"/>
      <c r="SP63" s="86"/>
      <c r="SQ63" s="86"/>
      <c r="SR63" s="86"/>
      <c r="SS63" s="86"/>
      <c r="ST63" s="86"/>
      <c r="SU63" s="86"/>
      <c r="SV63" s="86"/>
      <c r="SW63" s="86"/>
      <c r="SX63" s="86"/>
      <c r="SY63" s="86"/>
      <c r="SZ63" s="86"/>
      <c r="TA63" s="87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5"/>
      <c r="SN64" s="86"/>
      <c r="SO64" s="86"/>
      <c r="SP64" s="86"/>
      <c r="SQ64" s="86"/>
      <c r="SR64" s="86"/>
      <c r="SS64" s="86"/>
      <c r="ST64" s="86"/>
      <c r="SU64" s="86"/>
      <c r="SV64" s="86"/>
      <c r="SW64" s="86"/>
      <c r="SX64" s="86"/>
      <c r="SY64" s="86"/>
      <c r="SZ64" s="86"/>
      <c r="TA64" s="87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88"/>
      <c r="SN65" s="89"/>
      <c r="SO65" s="89"/>
      <c r="SP65" s="89"/>
      <c r="SQ65" s="89"/>
      <c r="SR65" s="89"/>
      <c r="SS65" s="89"/>
      <c r="ST65" s="89"/>
      <c r="SU65" s="89"/>
      <c r="SV65" s="89"/>
      <c r="SW65" s="89"/>
      <c r="SX65" s="89"/>
      <c r="SY65" s="89"/>
      <c r="SZ65" s="89"/>
      <c r="TA65" s="90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9" t="s">
        <v>27</v>
      </c>
      <c r="SN66" s="80"/>
      <c r="SO66" s="80"/>
      <c r="SP66" s="80"/>
      <c r="SQ66" s="80"/>
      <c r="SR66" s="80"/>
      <c r="SS66" s="80"/>
      <c r="ST66" s="80"/>
      <c r="SU66" s="80"/>
      <c r="SV66" s="80"/>
      <c r="SW66" s="80"/>
      <c r="SX66" s="80"/>
      <c r="SY66" s="80"/>
      <c r="SZ66" s="80"/>
      <c r="TA66" s="81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82"/>
      <c r="SN67" s="83"/>
      <c r="SO67" s="83"/>
      <c r="SP67" s="83"/>
      <c r="SQ67" s="83"/>
      <c r="SR67" s="83"/>
      <c r="SS67" s="83"/>
      <c r="ST67" s="83"/>
      <c r="SU67" s="83"/>
      <c r="SV67" s="83"/>
      <c r="SW67" s="83"/>
      <c r="SX67" s="83"/>
      <c r="SY67" s="83"/>
      <c r="SZ67" s="83"/>
      <c r="TA67" s="84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85" t="s">
        <v>106</v>
      </c>
      <c r="SN68" s="86"/>
      <c r="SO68" s="86"/>
      <c r="SP68" s="86"/>
      <c r="SQ68" s="86"/>
      <c r="SR68" s="86"/>
      <c r="SS68" s="86"/>
      <c r="ST68" s="86"/>
      <c r="SU68" s="86"/>
      <c r="SV68" s="86"/>
      <c r="SW68" s="86"/>
      <c r="SX68" s="86"/>
      <c r="SY68" s="86"/>
      <c r="SZ68" s="86"/>
      <c r="TA68" s="87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5"/>
      <c r="SN69" s="86"/>
      <c r="SO69" s="86"/>
      <c r="SP69" s="86"/>
      <c r="SQ69" s="86"/>
      <c r="SR69" s="86"/>
      <c r="SS69" s="86"/>
      <c r="ST69" s="86"/>
      <c r="SU69" s="86"/>
      <c r="SV69" s="86"/>
      <c r="SW69" s="86"/>
      <c r="SX69" s="86"/>
      <c r="SY69" s="86"/>
      <c r="SZ69" s="86"/>
      <c r="TA69" s="87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5"/>
      <c r="SN70" s="86"/>
      <c r="SO70" s="86"/>
      <c r="SP70" s="86"/>
      <c r="SQ70" s="86"/>
      <c r="SR70" s="86"/>
      <c r="SS70" s="86"/>
      <c r="ST70" s="86"/>
      <c r="SU70" s="86"/>
      <c r="SV70" s="86"/>
      <c r="SW70" s="86"/>
      <c r="SX70" s="86"/>
      <c r="SY70" s="86"/>
      <c r="SZ70" s="86"/>
      <c r="TA70" s="87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5"/>
      <c r="SN71" s="86"/>
      <c r="SO71" s="86"/>
      <c r="SP71" s="86"/>
      <c r="SQ71" s="86"/>
      <c r="SR71" s="86"/>
      <c r="SS71" s="86"/>
      <c r="ST71" s="86"/>
      <c r="SU71" s="86"/>
      <c r="SV71" s="86"/>
      <c r="SW71" s="86"/>
      <c r="SX71" s="86"/>
      <c r="SY71" s="86"/>
      <c r="SZ71" s="86"/>
      <c r="TA71" s="87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5"/>
      <c r="SN72" s="86"/>
      <c r="SO72" s="86"/>
      <c r="SP72" s="86"/>
      <c r="SQ72" s="86"/>
      <c r="SR72" s="86"/>
      <c r="SS72" s="86"/>
      <c r="ST72" s="86"/>
      <c r="SU72" s="86"/>
      <c r="SV72" s="86"/>
      <c r="SW72" s="86"/>
      <c r="SX72" s="86"/>
      <c r="SY72" s="86"/>
      <c r="SZ72" s="86"/>
      <c r="TA72" s="87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5"/>
      <c r="SN73" s="86"/>
      <c r="SO73" s="86"/>
      <c r="SP73" s="86"/>
      <c r="SQ73" s="86"/>
      <c r="SR73" s="86"/>
      <c r="SS73" s="86"/>
      <c r="ST73" s="86"/>
      <c r="SU73" s="86"/>
      <c r="SV73" s="86"/>
      <c r="SW73" s="86"/>
      <c r="SX73" s="86"/>
      <c r="SY73" s="86"/>
      <c r="SZ73" s="86"/>
      <c r="TA73" s="87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5"/>
      <c r="SN74" s="86"/>
      <c r="SO74" s="86"/>
      <c r="SP74" s="86"/>
      <c r="SQ74" s="86"/>
      <c r="SR74" s="86"/>
      <c r="SS74" s="86"/>
      <c r="ST74" s="86"/>
      <c r="SU74" s="86"/>
      <c r="SV74" s="86"/>
      <c r="SW74" s="86"/>
      <c r="SX74" s="86"/>
      <c r="SY74" s="86"/>
      <c r="SZ74" s="86"/>
      <c r="TA74" s="87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5"/>
      <c r="SN75" s="86"/>
      <c r="SO75" s="86"/>
      <c r="SP75" s="86"/>
      <c r="SQ75" s="86"/>
      <c r="SR75" s="86"/>
      <c r="SS75" s="86"/>
      <c r="ST75" s="86"/>
      <c r="SU75" s="86"/>
      <c r="SV75" s="86"/>
      <c r="SW75" s="86"/>
      <c r="SX75" s="86"/>
      <c r="SY75" s="86"/>
      <c r="SZ75" s="86"/>
      <c r="TA75" s="87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5"/>
      <c r="SN76" s="86"/>
      <c r="SO76" s="86"/>
      <c r="SP76" s="86"/>
      <c r="SQ76" s="86"/>
      <c r="SR76" s="86"/>
      <c r="SS76" s="86"/>
      <c r="ST76" s="86"/>
      <c r="SU76" s="86"/>
      <c r="SV76" s="86"/>
      <c r="SW76" s="86"/>
      <c r="SX76" s="86"/>
      <c r="SY76" s="86"/>
      <c r="SZ76" s="86"/>
      <c r="TA76" s="87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5"/>
      <c r="SN77" s="86"/>
      <c r="SO77" s="86"/>
      <c r="SP77" s="86"/>
      <c r="SQ77" s="86"/>
      <c r="SR77" s="86"/>
      <c r="SS77" s="86"/>
      <c r="ST77" s="86"/>
      <c r="SU77" s="86"/>
      <c r="SV77" s="86"/>
      <c r="SW77" s="86"/>
      <c r="SX77" s="86"/>
      <c r="SY77" s="86"/>
      <c r="SZ77" s="86"/>
      <c r="TA77" s="87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5"/>
      <c r="SN78" s="86"/>
      <c r="SO78" s="86"/>
      <c r="SP78" s="86"/>
      <c r="SQ78" s="86"/>
      <c r="SR78" s="86"/>
      <c r="SS78" s="86"/>
      <c r="ST78" s="86"/>
      <c r="SU78" s="86"/>
      <c r="SV78" s="86"/>
      <c r="SW78" s="86"/>
      <c r="SX78" s="86"/>
      <c r="SY78" s="86"/>
      <c r="SZ78" s="86"/>
      <c r="TA78" s="87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5"/>
      <c r="Y79" s="76" t="str">
        <f>データ!$B$10</f>
        <v>H27</v>
      </c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8"/>
      <c r="AZ79" s="76" t="str">
        <f>データ!$C$10</f>
        <v>H28</v>
      </c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  <c r="CA79" s="76" t="str">
        <f>データ!$D$10</f>
        <v>H29</v>
      </c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8"/>
      <c r="DB79" s="76" t="str">
        <f>データ!$E$10</f>
        <v>H30</v>
      </c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8"/>
      <c r="EC79" s="76" t="str">
        <f>データ!$F$10</f>
        <v>R01</v>
      </c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5"/>
      <c r="GK79" s="76" t="str">
        <f>データ!$B$10</f>
        <v>H27</v>
      </c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8"/>
      <c r="HL79" s="76" t="str">
        <f>データ!$C$10</f>
        <v>H28</v>
      </c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8"/>
      <c r="IM79" s="76" t="str">
        <f>データ!$D$10</f>
        <v>H29</v>
      </c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8"/>
      <c r="JN79" s="76" t="str">
        <f>データ!$E$10</f>
        <v>H30</v>
      </c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8"/>
      <c r="KO79" s="76" t="str">
        <f>データ!$F$10</f>
        <v>R01</v>
      </c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74"/>
      <c r="MK79" s="74"/>
      <c r="ML79" s="74"/>
      <c r="MM79" s="74"/>
      <c r="MN79" s="74"/>
      <c r="MO79" s="74"/>
      <c r="MP79" s="74"/>
      <c r="MQ79" s="74"/>
      <c r="MR79" s="74"/>
      <c r="MS79" s="74"/>
      <c r="MT79" s="74"/>
      <c r="MU79" s="74"/>
      <c r="MV79" s="75"/>
      <c r="MW79" s="76" t="str">
        <f>データ!$B$10</f>
        <v>H27</v>
      </c>
      <c r="MX79" s="77"/>
      <c r="MY79" s="77"/>
      <c r="MZ79" s="77"/>
      <c r="NA79" s="77"/>
      <c r="NB79" s="77"/>
      <c r="NC79" s="77"/>
      <c r="ND79" s="77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8"/>
      <c r="NX79" s="76" t="str">
        <f>データ!$C$10</f>
        <v>H28</v>
      </c>
      <c r="NY79" s="77"/>
      <c r="NZ79" s="77"/>
      <c r="OA79" s="77"/>
      <c r="OB79" s="77"/>
      <c r="OC79" s="77"/>
      <c r="OD79" s="77"/>
      <c r="OE79" s="77"/>
      <c r="OF79" s="77"/>
      <c r="OG79" s="77"/>
      <c r="OH79" s="77"/>
      <c r="OI79" s="77"/>
      <c r="OJ79" s="77"/>
      <c r="OK79" s="77"/>
      <c r="OL79" s="77"/>
      <c r="OM79" s="77"/>
      <c r="ON79" s="77"/>
      <c r="OO79" s="77"/>
      <c r="OP79" s="77"/>
      <c r="OQ79" s="77"/>
      <c r="OR79" s="77"/>
      <c r="OS79" s="77"/>
      <c r="OT79" s="77"/>
      <c r="OU79" s="77"/>
      <c r="OV79" s="77"/>
      <c r="OW79" s="77"/>
      <c r="OX79" s="78"/>
      <c r="OY79" s="76" t="str">
        <f>データ!$D$10</f>
        <v>H29</v>
      </c>
      <c r="OZ79" s="77"/>
      <c r="PA79" s="77"/>
      <c r="PB79" s="77"/>
      <c r="PC79" s="77"/>
      <c r="PD79" s="77"/>
      <c r="PE79" s="77"/>
      <c r="PF79" s="77"/>
      <c r="PG79" s="77"/>
      <c r="PH79" s="77"/>
      <c r="PI79" s="77"/>
      <c r="PJ79" s="77"/>
      <c r="PK79" s="77"/>
      <c r="PL79" s="77"/>
      <c r="PM79" s="77"/>
      <c r="PN79" s="77"/>
      <c r="PO79" s="77"/>
      <c r="PP79" s="77"/>
      <c r="PQ79" s="77"/>
      <c r="PR79" s="77"/>
      <c r="PS79" s="77"/>
      <c r="PT79" s="77"/>
      <c r="PU79" s="77"/>
      <c r="PV79" s="77"/>
      <c r="PW79" s="77"/>
      <c r="PX79" s="77"/>
      <c r="PY79" s="78"/>
      <c r="PZ79" s="76" t="str">
        <f>データ!$E$10</f>
        <v>H30</v>
      </c>
      <c r="QA79" s="77"/>
      <c r="QB79" s="77"/>
      <c r="QC79" s="77"/>
      <c r="QD79" s="77"/>
      <c r="QE79" s="77"/>
      <c r="QF79" s="77"/>
      <c r="QG79" s="77"/>
      <c r="QH79" s="77"/>
      <c r="QI79" s="77"/>
      <c r="QJ79" s="77"/>
      <c r="QK79" s="77"/>
      <c r="QL79" s="77"/>
      <c r="QM79" s="77"/>
      <c r="QN79" s="77"/>
      <c r="QO79" s="77"/>
      <c r="QP79" s="77"/>
      <c r="QQ79" s="77"/>
      <c r="QR79" s="77"/>
      <c r="QS79" s="77"/>
      <c r="QT79" s="77"/>
      <c r="QU79" s="77"/>
      <c r="QV79" s="77"/>
      <c r="QW79" s="77"/>
      <c r="QX79" s="77"/>
      <c r="QY79" s="77"/>
      <c r="QZ79" s="78"/>
      <c r="RA79" s="76" t="str">
        <f>データ!$F$10</f>
        <v>R01</v>
      </c>
      <c r="RB79" s="77"/>
      <c r="RC79" s="77"/>
      <c r="RD79" s="77"/>
      <c r="RE79" s="77"/>
      <c r="RF79" s="77"/>
      <c r="RG79" s="77"/>
      <c r="RH79" s="77"/>
      <c r="RI79" s="77"/>
      <c r="RJ79" s="77"/>
      <c r="RK79" s="77"/>
      <c r="RL79" s="77"/>
      <c r="RM79" s="77"/>
      <c r="RN79" s="77"/>
      <c r="RO79" s="77"/>
      <c r="RP79" s="77"/>
      <c r="RQ79" s="77"/>
      <c r="RR79" s="77"/>
      <c r="RS79" s="77"/>
      <c r="RT79" s="77"/>
      <c r="RU79" s="77"/>
      <c r="RV79" s="77"/>
      <c r="RW79" s="77"/>
      <c r="RX79" s="77"/>
      <c r="RY79" s="77"/>
      <c r="RZ79" s="77"/>
      <c r="SA79" s="7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5"/>
      <c r="SN79" s="86"/>
      <c r="SO79" s="86"/>
      <c r="SP79" s="86"/>
      <c r="SQ79" s="86"/>
      <c r="SR79" s="86"/>
      <c r="SS79" s="86"/>
      <c r="ST79" s="86"/>
      <c r="SU79" s="86"/>
      <c r="SV79" s="86"/>
      <c r="SW79" s="86"/>
      <c r="SX79" s="86"/>
      <c r="SY79" s="86"/>
      <c r="SZ79" s="86"/>
      <c r="TA79" s="87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2">
        <f>データ!DD6</f>
        <v>65.22</v>
      </c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>
        <f>データ!DE6</f>
        <v>66.8</v>
      </c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>
        <f>データ!DF6</f>
        <v>60.19</v>
      </c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>
        <f>データ!DG6</f>
        <v>62.42</v>
      </c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>
        <f>データ!DH6</f>
        <v>66.25</v>
      </c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2">
        <f>データ!DO6</f>
        <v>0</v>
      </c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>
        <f>データ!DP6</f>
        <v>0</v>
      </c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>
        <f>データ!DQ6</f>
        <v>0</v>
      </c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  <c r="JD80" s="72"/>
      <c r="JE80" s="72"/>
      <c r="JF80" s="72"/>
      <c r="JG80" s="72"/>
      <c r="JH80" s="72"/>
      <c r="JI80" s="72"/>
      <c r="JJ80" s="72"/>
      <c r="JK80" s="72"/>
      <c r="JL80" s="72"/>
      <c r="JM80" s="72"/>
      <c r="JN80" s="72">
        <f>データ!DR6</f>
        <v>0</v>
      </c>
      <c r="JO80" s="72"/>
      <c r="JP80" s="72"/>
      <c r="JQ80" s="72"/>
      <c r="JR80" s="72"/>
      <c r="JS80" s="72"/>
      <c r="JT80" s="72"/>
      <c r="JU80" s="72"/>
      <c r="JV80" s="72"/>
      <c r="JW80" s="72"/>
      <c r="JX80" s="72"/>
      <c r="JY80" s="72"/>
      <c r="JZ80" s="72"/>
      <c r="KA80" s="72"/>
      <c r="KB80" s="72"/>
      <c r="KC80" s="72"/>
      <c r="KD80" s="72"/>
      <c r="KE80" s="72"/>
      <c r="KF80" s="72"/>
      <c r="KG80" s="72"/>
      <c r="KH80" s="72"/>
      <c r="KI80" s="72"/>
      <c r="KJ80" s="72"/>
      <c r="KK80" s="72"/>
      <c r="KL80" s="72"/>
      <c r="KM80" s="72"/>
      <c r="KN80" s="72"/>
      <c r="KO80" s="72">
        <f>データ!DS6</f>
        <v>0</v>
      </c>
      <c r="KP80" s="72"/>
      <c r="KQ80" s="72"/>
      <c r="KR80" s="72"/>
      <c r="KS80" s="72"/>
      <c r="KT80" s="72"/>
      <c r="KU80" s="72"/>
      <c r="KV80" s="72"/>
      <c r="KW80" s="72"/>
      <c r="KX80" s="72"/>
      <c r="KY80" s="72"/>
      <c r="KZ80" s="72"/>
      <c r="LA80" s="72"/>
      <c r="LB80" s="72"/>
      <c r="LC80" s="72"/>
      <c r="LD80" s="72"/>
      <c r="LE80" s="72"/>
      <c r="LF80" s="72"/>
      <c r="LG80" s="72"/>
      <c r="LH80" s="72"/>
      <c r="LI80" s="72"/>
      <c r="LJ80" s="72"/>
      <c r="LK80" s="72"/>
      <c r="LL80" s="72"/>
      <c r="LM80" s="72"/>
      <c r="LN80" s="72"/>
      <c r="LO80" s="72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2">
        <f>データ!DZ6</f>
        <v>0</v>
      </c>
      <c r="MX80" s="72"/>
      <c r="MY80" s="72"/>
      <c r="MZ80" s="72"/>
      <c r="NA80" s="72"/>
      <c r="NB80" s="72"/>
      <c r="NC80" s="72"/>
      <c r="ND80" s="72"/>
      <c r="NE80" s="72"/>
      <c r="NF80" s="72"/>
      <c r="NG80" s="72"/>
      <c r="NH80" s="72"/>
      <c r="NI80" s="72"/>
      <c r="NJ80" s="72"/>
      <c r="NK80" s="72"/>
      <c r="NL80" s="72"/>
      <c r="NM80" s="72"/>
      <c r="NN80" s="72"/>
      <c r="NO80" s="72"/>
      <c r="NP80" s="72"/>
      <c r="NQ80" s="72"/>
      <c r="NR80" s="72"/>
      <c r="NS80" s="72"/>
      <c r="NT80" s="72"/>
      <c r="NU80" s="72"/>
      <c r="NV80" s="72"/>
      <c r="NW80" s="72"/>
      <c r="NX80" s="72">
        <f>データ!EA6</f>
        <v>0</v>
      </c>
      <c r="NY80" s="72"/>
      <c r="NZ80" s="72"/>
      <c r="OA80" s="72"/>
      <c r="OB80" s="72"/>
      <c r="OC80" s="72"/>
      <c r="OD80" s="72"/>
      <c r="OE80" s="72"/>
      <c r="OF80" s="72"/>
      <c r="OG80" s="72"/>
      <c r="OH80" s="72"/>
      <c r="OI80" s="72"/>
      <c r="OJ80" s="72"/>
      <c r="OK80" s="72"/>
      <c r="OL80" s="72"/>
      <c r="OM80" s="72"/>
      <c r="ON80" s="72"/>
      <c r="OO80" s="72"/>
      <c r="OP80" s="72"/>
      <c r="OQ80" s="72"/>
      <c r="OR80" s="72"/>
      <c r="OS80" s="72"/>
      <c r="OT80" s="72"/>
      <c r="OU80" s="72"/>
      <c r="OV80" s="72"/>
      <c r="OW80" s="72"/>
      <c r="OX80" s="72"/>
      <c r="OY80" s="72">
        <f>データ!EB6</f>
        <v>0</v>
      </c>
      <c r="OZ80" s="72"/>
      <c r="PA80" s="72"/>
      <c r="PB80" s="72"/>
      <c r="PC80" s="72"/>
      <c r="PD80" s="72"/>
      <c r="PE80" s="72"/>
      <c r="PF80" s="72"/>
      <c r="PG80" s="72"/>
      <c r="PH80" s="72"/>
      <c r="PI80" s="72"/>
      <c r="PJ80" s="72"/>
      <c r="PK80" s="72"/>
      <c r="PL80" s="72"/>
      <c r="PM80" s="72"/>
      <c r="PN80" s="72"/>
      <c r="PO80" s="72"/>
      <c r="PP80" s="72"/>
      <c r="PQ80" s="72"/>
      <c r="PR80" s="72"/>
      <c r="PS80" s="72"/>
      <c r="PT80" s="72"/>
      <c r="PU80" s="72"/>
      <c r="PV80" s="72"/>
      <c r="PW80" s="72"/>
      <c r="PX80" s="72"/>
      <c r="PY80" s="72"/>
      <c r="PZ80" s="72">
        <f>データ!EC6</f>
        <v>0</v>
      </c>
      <c r="QA80" s="72"/>
      <c r="QB80" s="72"/>
      <c r="QC80" s="72"/>
      <c r="QD80" s="72"/>
      <c r="QE80" s="72"/>
      <c r="QF80" s="72"/>
      <c r="QG80" s="72"/>
      <c r="QH80" s="72"/>
      <c r="QI80" s="72"/>
      <c r="QJ80" s="72"/>
      <c r="QK80" s="72"/>
      <c r="QL80" s="72"/>
      <c r="QM80" s="72"/>
      <c r="QN80" s="72"/>
      <c r="QO80" s="72"/>
      <c r="QP80" s="72"/>
      <c r="QQ80" s="72"/>
      <c r="QR80" s="72"/>
      <c r="QS80" s="72"/>
      <c r="QT80" s="72"/>
      <c r="QU80" s="72"/>
      <c r="QV80" s="72"/>
      <c r="QW80" s="72"/>
      <c r="QX80" s="72"/>
      <c r="QY80" s="72"/>
      <c r="QZ80" s="72"/>
      <c r="RA80" s="72">
        <f>データ!ED6</f>
        <v>0</v>
      </c>
      <c r="RB80" s="72"/>
      <c r="RC80" s="72"/>
      <c r="RD80" s="72"/>
      <c r="RE80" s="72"/>
      <c r="RF80" s="72"/>
      <c r="RG80" s="72"/>
      <c r="RH80" s="72"/>
      <c r="RI80" s="72"/>
      <c r="RJ80" s="72"/>
      <c r="RK80" s="72"/>
      <c r="RL80" s="72"/>
      <c r="RM80" s="72"/>
      <c r="RN80" s="72"/>
      <c r="RO80" s="72"/>
      <c r="RP80" s="72"/>
      <c r="RQ80" s="72"/>
      <c r="RR80" s="72"/>
      <c r="RS80" s="72"/>
      <c r="RT80" s="72"/>
      <c r="RU80" s="72"/>
      <c r="RV80" s="72"/>
      <c r="RW80" s="72"/>
      <c r="RX80" s="72"/>
      <c r="RY80" s="72"/>
      <c r="RZ80" s="72"/>
      <c r="SA80" s="72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5"/>
      <c r="SN80" s="86"/>
      <c r="SO80" s="86"/>
      <c r="SP80" s="86"/>
      <c r="SQ80" s="86"/>
      <c r="SR80" s="86"/>
      <c r="SS80" s="86"/>
      <c r="ST80" s="86"/>
      <c r="SU80" s="86"/>
      <c r="SV80" s="86"/>
      <c r="SW80" s="86"/>
      <c r="SX80" s="86"/>
      <c r="SY80" s="86"/>
      <c r="SZ80" s="86"/>
      <c r="TA80" s="87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2">
        <f>データ!DI6</f>
        <v>54.49</v>
      </c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>
        <f>データ!DJ6</f>
        <v>55.39</v>
      </c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>
        <f>データ!DK6</f>
        <v>55.25</v>
      </c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>
        <f>データ!DL6</f>
        <v>57.11</v>
      </c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>
        <f>データ!DM6</f>
        <v>57.57</v>
      </c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2">
        <f>データ!DT6</f>
        <v>42</v>
      </c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>
        <f>データ!DU6</f>
        <v>43.33</v>
      </c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>
        <f>データ!DV6</f>
        <v>44.05</v>
      </c>
      <c r="IN81" s="72"/>
      <c r="IO81" s="72"/>
      <c r="IP81" s="72"/>
      <c r="IQ81" s="72"/>
      <c r="IR81" s="72"/>
      <c r="IS81" s="72"/>
      <c r="IT81" s="72"/>
      <c r="IU81" s="72"/>
      <c r="IV81" s="72"/>
      <c r="IW81" s="72"/>
      <c r="IX81" s="72"/>
      <c r="IY81" s="72"/>
      <c r="IZ81" s="72"/>
      <c r="JA81" s="72"/>
      <c r="JB81" s="72"/>
      <c r="JC81" s="72"/>
      <c r="JD81" s="72"/>
      <c r="JE81" s="72"/>
      <c r="JF81" s="72"/>
      <c r="JG81" s="72"/>
      <c r="JH81" s="72"/>
      <c r="JI81" s="72"/>
      <c r="JJ81" s="72"/>
      <c r="JK81" s="72"/>
      <c r="JL81" s="72"/>
      <c r="JM81" s="72"/>
      <c r="JN81" s="72">
        <f>データ!DW6</f>
        <v>51.87</v>
      </c>
      <c r="JO81" s="72"/>
      <c r="JP81" s="72"/>
      <c r="JQ81" s="72"/>
      <c r="JR81" s="72"/>
      <c r="JS81" s="72"/>
      <c r="JT81" s="72"/>
      <c r="JU81" s="72"/>
      <c r="JV81" s="72"/>
      <c r="JW81" s="72"/>
      <c r="JX81" s="72"/>
      <c r="JY81" s="72"/>
      <c r="JZ81" s="72"/>
      <c r="KA81" s="72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>
        <f>データ!DX6</f>
        <v>52.33</v>
      </c>
      <c r="KP81" s="72"/>
      <c r="KQ81" s="72"/>
      <c r="KR81" s="72"/>
      <c r="KS81" s="72"/>
      <c r="KT81" s="72"/>
      <c r="KU81" s="72"/>
      <c r="KV81" s="72"/>
      <c r="KW81" s="72"/>
      <c r="KX81" s="72"/>
      <c r="KY81" s="72"/>
      <c r="KZ81" s="72"/>
      <c r="LA81" s="72"/>
      <c r="LB81" s="72"/>
      <c r="LC81" s="72"/>
      <c r="LD81" s="72"/>
      <c r="LE81" s="72"/>
      <c r="LF81" s="72"/>
      <c r="LG81" s="72"/>
      <c r="LH81" s="72"/>
      <c r="LI81" s="72"/>
      <c r="LJ81" s="72"/>
      <c r="LK81" s="72"/>
      <c r="LL81" s="72"/>
      <c r="LM81" s="72"/>
      <c r="LN81" s="72"/>
      <c r="LO81" s="72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2">
        <f>データ!EE6</f>
        <v>0.48</v>
      </c>
      <c r="MX81" s="72"/>
      <c r="MY81" s="72"/>
      <c r="MZ81" s="72"/>
      <c r="NA81" s="72"/>
      <c r="NB81" s="72"/>
      <c r="NC81" s="72"/>
      <c r="ND81" s="72"/>
      <c r="NE81" s="72"/>
      <c r="NF81" s="72"/>
      <c r="NG81" s="72"/>
      <c r="NH81" s="72"/>
      <c r="NI81" s="72"/>
      <c r="NJ81" s="72"/>
      <c r="NK81" s="72"/>
      <c r="NL81" s="72"/>
      <c r="NM81" s="72"/>
      <c r="NN81" s="72"/>
      <c r="NO81" s="72"/>
      <c r="NP81" s="72"/>
      <c r="NQ81" s="72"/>
      <c r="NR81" s="72"/>
      <c r="NS81" s="72"/>
      <c r="NT81" s="72"/>
      <c r="NU81" s="72"/>
      <c r="NV81" s="72"/>
      <c r="NW81" s="72"/>
      <c r="NX81" s="72">
        <f>データ!EF6</f>
        <v>0.52</v>
      </c>
      <c r="NY81" s="72"/>
      <c r="NZ81" s="72"/>
      <c r="OA81" s="72"/>
      <c r="OB81" s="72"/>
      <c r="OC81" s="72"/>
      <c r="OD81" s="72"/>
      <c r="OE81" s="72"/>
      <c r="OF81" s="72"/>
      <c r="OG81" s="72"/>
      <c r="OH81" s="72"/>
      <c r="OI81" s="72"/>
      <c r="OJ81" s="72"/>
      <c r="OK81" s="72"/>
      <c r="OL81" s="72"/>
      <c r="OM81" s="72"/>
      <c r="ON81" s="72"/>
      <c r="OO81" s="72"/>
      <c r="OP81" s="72"/>
      <c r="OQ81" s="72"/>
      <c r="OR81" s="72"/>
      <c r="OS81" s="72"/>
      <c r="OT81" s="72"/>
      <c r="OU81" s="72"/>
      <c r="OV81" s="72"/>
      <c r="OW81" s="72"/>
      <c r="OX81" s="72"/>
      <c r="OY81" s="72">
        <f>データ!EG6</f>
        <v>1.3</v>
      </c>
      <c r="OZ81" s="72"/>
      <c r="PA81" s="72"/>
      <c r="PB81" s="72"/>
      <c r="PC81" s="72"/>
      <c r="PD81" s="72"/>
      <c r="PE81" s="72"/>
      <c r="PF81" s="72"/>
      <c r="PG81" s="72"/>
      <c r="PH81" s="72"/>
      <c r="PI81" s="72"/>
      <c r="PJ81" s="72"/>
      <c r="PK81" s="72"/>
      <c r="PL81" s="72"/>
      <c r="PM81" s="72"/>
      <c r="PN81" s="72"/>
      <c r="PO81" s="72"/>
      <c r="PP81" s="72"/>
      <c r="PQ81" s="72"/>
      <c r="PR81" s="72"/>
      <c r="PS81" s="72"/>
      <c r="PT81" s="72"/>
      <c r="PU81" s="72"/>
      <c r="PV81" s="72"/>
      <c r="PW81" s="72"/>
      <c r="PX81" s="72"/>
      <c r="PY81" s="72"/>
      <c r="PZ81" s="72">
        <f>データ!EH6</f>
        <v>0.28000000000000003</v>
      </c>
      <c r="QA81" s="72"/>
      <c r="QB81" s="72"/>
      <c r="QC81" s="72"/>
      <c r="QD81" s="72"/>
      <c r="QE81" s="72"/>
      <c r="QF81" s="72"/>
      <c r="QG81" s="72"/>
      <c r="QH81" s="72"/>
      <c r="QI81" s="72"/>
      <c r="QJ81" s="72"/>
      <c r="QK81" s="72"/>
      <c r="QL81" s="72"/>
      <c r="QM81" s="72"/>
      <c r="QN81" s="72"/>
      <c r="QO81" s="72"/>
      <c r="QP81" s="72"/>
      <c r="QQ81" s="72"/>
      <c r="QR81" s="72"/>
      <c r="QS81" s="72"/>
      <c r="QT81" s="72"/>
      <c r="QU81" s="72"/>
      <c r="QV81" s="72"/>
      <c r="QW81" s="72"/>
      <c r="QX81" s="72"/>
      <c r="QY81" s="72"/>
      <c r="QZ81" s="72"/>
      <c r="RA81" s="72">
        <f>データ!EI6</f>
        <v>0.77</v>
      </c>
      <c r="RB81" s="72"/>
      <c r="RC81" s="72"/>
      <c r="RD81" s="72"/>
      <c r="RE81" s="72"/>
      <c r="RF81" s="72"/>
      <c r="RG81" s="72"/>
      <c r="RH81" s="72"/>
      <c r="RI81" s="72"/>
      <c r="RJ81" s="72"/>
      <c r="RK81" s="72"/>
      <c r="RL81" s="72"/>
      <c r="RM81" s="72"/>
      <c r="RN81" s="72"/>
      <c r="RO81" s="72"/>
      <c r="RP81" s="72"/>
      <c r="RQ81" s="72"/>
      <c r="RR81" s="72"/>
      <c r="RS81" s="72"/>
      <c r="RT81" s="72"/>
      <c r="RU81" s="72"/>
      <c r="RV81" s="72"/>
      <c r="RW81" s="72"/>
      <c r="RX81" s="72"/>
      <c r="RY81" s="72"/>
      <c r="RZ81" s="72"/>
      <c r="SA81" s="72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5"/>
      <c r="SN81" s="86"/>
      <c r="SO81" s="86"/>
      <c r="SP81" s="86"/>
      <c r="SQ81" s="86"/>
      <c r="SR81" s="86"/>
      <c r="SS81" s="86"/>
      <c r="ST81" s="86"/>
      <c r="SU81" s="86"/>
      <c r="SV81" s="86"/>
      <c r="SW81" s="86"/>
      <c r="SX81" s="86"/>
      <c r="SY81" s="86"/>
      <c r="SZ81" s="86"/>
      <c r="TA81" s="87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6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8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6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67"/>
      <c r="JA82" s="67"/>
      <c r="JB82" s="67"/>
      <c r="JC82" s="67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67"/>
      <c r="JO82" s="67"/>
      <c r="JP82" s="67"/>
      <c r="JQ82" s="67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67"/>
      <c r="KC82" s="67"/>
      <c r="KD82" s="67"/>
      <c r="KE82" s="67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67"/>
      <c r="KQ82" s="67"/>
      <c r="KR82" s="67"/>
      <c r="KS82" s="67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67"/>
      <c r="LE82" s="67"/>
      <c r="LF82" s="67"/>
      <c r="LG82" s="67"/>
      <c r="LH82" s="67"/>
      <c r="LI82" s="67"/>
      <c r="LJ82" s="67"/>
      <c r="LK82" s="67"/>
      <c r="LL82" s="67"/>
      <c r="LM82" s="67"/>
      <c r="LN82" s="67"/>
      <c r="LO82" s="67"/>
      <c r="LP82" s="67"/>
      <c r="LQ82" s="68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6"/>
      <c r="MI82" s="67"/>
      <c r="MJ82" s="67"/>
      <c r="MK82" s="67"/>
      <c r="ML82" s="67"/>
      <c r="MM82" s="67"/>
      <c r="MN82" s="67"/>
      <c r="MO82" s="67"/>
      <c r="MP82" s="67"/>
      <c r="MQ82" s="67"/>
      <c r="MR82" s="67"/>
      <c r="MS82" s="67"/>
      <c r="MT82" s="67"/>
      <c r="MU82" s="67"/>
      <c r="MV82" s="67"/>
      <c r="MW82" s="67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67"/>
      <c r="NI82" s="67"/>
      <c r="NJ82" s="67"/>
      <c r="NK82" s="67"/>
      <c r="NL82" s="67"/>
      <c r="NM82" s="67"/>
      <c r="NN82" s="67"/>
      <c r="NO82" s="67"/>
      <c r="NP82" s="67"/>
      <c r="NQ82" s="67"/>
      <c r="NR82" s="67"/>
      <c r="NS82" s="67"/>
      <c r="NT82" s="67"/>
      <c r="NU82" s="67"/>
      <c r="NV82" s="67"/>
      <c r="NW82" s="67"/>
      <c r="NX82" s="67"/>
      <c r="NY82" s="67"/>
      <c r="NZ82" s="67"/>
      <c r="OA82" s="67"/>
      <c r="OB82" s="67"/>
      <c r="OC82" s="67"/>
      <c r="OD82" s="67"/>
      <c r="OE82" s="67"/>
      <c r="OF82" s="67"/>
      <c r="OG82" s="67"/>
      <c r="OH82" s="67"/>
      <c r="OI82" s="67"/>
      <c r="OJ82" s="67"/>
      <c r="OK82" s="67"/>
      <c r="OL82" s="67"/>
      <c r="OM82" s="67"/>
      <c r="ON82" s="67"/>
      <c r="OO82" s="67"/>
      <c r="OP82" s="67"/>
      <c r="OQ82" s="67"/>
      <c r="OR82" s="67"/>
      <c r="OS82" s="67"/>
      <c r="OT82" s="67"/>
      <c r="OU82" s="67"/>
      <c r="OV82" s="67"/>
      <c r="OW82" s="67"/>
      <c r="OX82" s="67"/>
      <c r="OY82" s="67"/>
      <c r="OZ82" s="67"/>
      <c r="PA82" s="67"/>
      <c r="PB82" s="67"/>
      <c r="PC82" s="67"/>
      <c r="PD82" s="67"/>
      <c r="PE82" s="67"/>
      <c r="PF82" s="67"/>
      <c r="PG82" s="67"/>
      <c r="PH82" s="67"/>
      <c r="PI82" s="67"/>
      <c r="PJ82" s="67"/>
      <c r="PK82" s="67"/>
      <c r="PL82" s="67"/>
      <c r="PM82" s="67"/>
      <c r="PN82" s="67"/>
      <c r="PO82" s="67"/>
      <c r="PP82" s="67"/>
      <c r="PQ82" s="67"/>
      <c r="PR82" s="67"/>
      <c r="PS82" s="67"/>
      <c r="PT82" s="67"/>
      <c r="PU82" s="67"/>
      <c r="PV82" s="67"/>
      <c r="PW82" s="67"/>
      <c r="PX82" s="67"/>
      <c r="PY82" s="67"/>
      <c r="PZ82" s="67"/>
      <c r="QA82" s="67"/>
      <c r="QB82" s="67"/>
      <c r="QC82" s="67"/>
      <c r="QD82" s="67"/>
      <c r="QE82" s="67"/>
      <c r="QF82" s="67"/>
      <c r="QG82" s="67"/>
      <c r="QH82" s="67"/>
      <c r="QI82" s="67"/>
      <c r="QJ82" s="67"/>
      <c r="QK82" s="67"/>
      <c r="QL82" s="67"/>
      <c r="QM82" s="67"/>
      <c r="QN82" s="67"/>
      <c r="QO82" s="67"/>
      <c r="QP82" s="67"/>
      <c r="QQ82" s="67"/>
      <c r="QR82" s="67"/>
      <c r="QS82" s="67"/>
      <c r="QT82" s="67"/>
      <c r="QU82" s="67"/>
      <c r="QV82" s="67"/>
      <c r="QW82" s="67"/>
      <c r="QX82" s="67"/>
      <c r="QY82" s="67"/>
      <c r="QZ82" s="67"/>
      <c r="RA82" s="67"/>
      <c r="RB82" s="67"/>
      <c r="RC82" s="67"/>
      <c r="RD82" s="67"/>
      <c r="RE82" s="67"/>
      <c r="RF82" s="67"/>
      <c r="RG82" s="67"/>
      <c r="RH82" s="67"/>
      <c r="RI82" s="67"/>
      <c r="RJ82" s="67"/>
      <c r="RK82" s="67"/>
      <c r="RL82" s="67"/>
      <c r="RM82" s="67"/>
      <c r="RN82" s="67"/>
      <c r="RO82" s="67"/>
      <c r="RP82" s="67"/>
      <c r="RQ82" s="67"/>
      <c r="RR82" s="67"/>
      <c r="RS82" s="67"/>
      <c r="RT82" s="67"/>
      <c r="RU82" s="67"/>
      <c r="RV82" s="67"/>
      <c r="RW82" s="67"/>
      <c r="RX82" s="67"/>
      <c r="RY82" s="67"/>
      <c r="RZ82" s="67"/>
      <c r="SA82" s="67"/>
      <c r="SB82" s="67"/>
      <c r="SC82" s="68"/>
      <c r="SD82" s="2"/>
      <c r="SE82" s="2"/>
      <c r="SF82" s="2"/>
      <c r="SG82" s="2"/>
      <c r="SH82" s="2"/>
      <c r="SI82" s="2"/>
      <c r="SJ82" s="2"/>
      <c r="SK82" s="27"/>
      <c r="SL82" s="2"/>
      <c r="SM82" s="85"/>
      <c r="SN82" s="86"/>
      <c r="SO82" s="86"/>
      <c r="SP82" s="86"/>
      <c r="SQ82" s="86"/>
      <c r="SR82" s="86"/>
      <c r="SS82" s="86"/>
      <c r="ST82" s="86"/>
      <c r="SU82" s="86"/>
      <c r="SV82" s="86"/>
      <c r="SW82" s="86"/>
      <c r="SX82" s="86"/>
      <c r="SY82" s="86"/>
      <c r="SZ82" s="86"/>
      <c r="TA82" s="87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5"/>
      <c r="SN83" s="86"/>
      <c r="SO83" s="86"/>
      <c r="SP83" s="86"/>
      <c r="SQ83" s="86"/>
      <c r="SR83" s="86"/>
      <c r="SS83" s="86"/>
      <c r="ST83" s="86"/>
      <c r="SU83" s="86"/>
      <c r="SV83" s="86"/>
      <c r="SW83" s="86"/>
      <c r="SX83" s="86"/>
      <c r="SY83" s="86"/>
      <c r="SZ83" s="86"/>
      <c r="TA83" s="87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5"/>
      <c r="SN84" s="86"/>
      <c r="SO84" s="86"/>
      <c r="SP84" s="86"/>
      <c r="SQ84" s="86"/>
      <c r="SR84" s="86"/>
      <c r="SS84" s="86"/>
      <c r="ST84" s="86"/>
      <c r="SU84" s="86"/>
      <c r="SV84" s="86"/>
      <c r="SW84" s="86"/>
      <c r="SX84" s="86"/>
      <c r="SY84" s="86"/>
      <c r="SZ84" s="86"/>
      <c r="TA84" s="87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8"/>
      <c r="SN85" s="89"/>
      <c r="SO85" s="89"/>
      <c r="SP85" s="89"/>
      <c r="SQ85" s="89"/>
      <c r="SR85" s="89"/>
      <c r="SS85" s="89"/>
      <c r="ST85" s="89"/>
      <c r="SU85" s="89"/>
      <c r="SV85" s="89"/>
      <c r="SW85" s="89"/>
      <c r="SX85" s="89"/>
      <c r="SY85" s="89"/>
      <c r="SZ85" s="89"/>
      <c r="TA85" s="90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9" t="s">
        <v>29</v>
      </c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 t="s">
        <v>30</v>
      </c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 t="s">
        <v>31</v>
      </c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 t="s">
        <v>32</v>
      </c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 t="s">
        <v>33</v>
      </c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 t="s">
        <v>34</v>
      </c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 t="s">
        <v>35</v>
      </c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 t="s">
        <v>36</v>
      </c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 t="s">
        <v>37</v>
      </c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 t="s">
        <v>38</v>
      </c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  <c r="JB89" s="69"/>
      <c r="JC89" s="69"/>
      <c r="JD89" s="69"/>
      <c r="JE89" s="69"/>
      <c r="JF89" s="69"/>
      <c r="JG89" s="69"/>
      <c r="JH89" s="69"/>
      <c r="JI89" s="69"/>
      <c r="JJ89" s="69"/>
      <c r="JK89" s="69"/>
      <c r="JL89" s="69"/>
      <c r="JM89" s="69" t="s">
        <v>31</v>
      </c>
      <c r="JN89" s="69"/>
      <c r="JO89" s="69"/>
      <c r="JP89" s="69"/>
      <c r="JQ89" s="69"/>
      <c r="JR89" s="69"/>
      <c r="JS89" s="69"/>
      <c r="JT89" s="69"/>
      <c r="JU89" s="69"/>
      <c r="JV89" s="69"/>
      <c r="JW89" s="69"/>
      <c r="JX89" s="69"/>
      <c r="JY89" s="69"/>
      <c r="JZ89" s="69"/>
      <c r="KA89" s="69"/>
      <c r="KB89" s="69"/>
      <c r="KC89" s="69"/>
      <c r="KD89" s="69"/>
      <c r="KE89" s="69"/>
      <c r="KF89" s="69"/>
      <c r="KG89" s="69"/>
      <c r="KH89" s="69"/>
      <c r="KI89" s="69"/>
      <c r="KJ89" s="69"/>
      <c r="KK89" s="69"/>
      <c r="KL89" s="69"/>
      <c r="KM89" s="69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70" t="str">
        <f>データ!AD6</f>
        <v>【119.03】</v>
      </c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 t="str">
        <f>データ!AO6</f>
        <v>【25.49】</v>
      </c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 t="str">
        <f>データ!AZ6</f>
        <v>【420.52】</v>
      </c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 t="str">
        <f>データ!BK6</f>
        <v>【238.81】</v>
      </c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 t="str">
        <f>データ!BV6</f>
        <v>【115.00】</v>
      </c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 t="str">
        <f>データ!CG6</f>
        <v>【18.60】</v>
      </c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 t="str">
        <f>データ!CR6</f>
        <v>【55.21】</v>
      </c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70" t="str">
        <f>データ!DC6</f>
        <v>【77.39】</v>
      </c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70" t="str">
        <f>データ!DN6</f>
        <v>【59.23】</v>
      </c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70" t="str">
        <f>データ!DY6</f>
        <v>【47.77】</v>
      </c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70" t="str">
        <f>データ!EJ6</f>
        <v>【0.34】</v>
      </c>
      <c r="JN90" s="71"/>
      <c r="JO90" s="71"/>
      <c r="JP90" s="71"/>
      <c r="JQ90" s="71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71"/>
      <c r="KC90" s="71"/>
      <c r="KD90" s="71"/>
      <c r="KE90" s="71"/>
      <c r="KF90" s="71"/>
      <c r="KG90" s="71"/>
      <c r="KH90" s="71"/>
      <c r="KI90" s="71"/>
      <c r="KJ90" s="71"/>
      <c r="KK90" s="71"/>
      <c r="KL90" s="71"/>
      <c r="KM90" s="7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Zpdkne/PTuVbA30iLtksyBJQ8T5VGJ/cgSCjiRiolU6wBLvuEQXG8mh4/7nQIhDW6T9PuplUmX4GhLpCQ3Vm1g==" saltValue="Fkk02BlVYdjCJOt1Pj8Ksg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7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39</v>
      </c>
    </row>
    <row r="2" spans="1:140" x14ac:dyDescent="0.15">
      <c r="A2" s="45" t="s">
        <v>40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41</v>
      </c>
      <c r="B3" s="46" t="s">
        <v>42</v>
      </c>
      <c r="C3" s="46" t="s">
        <v>43</v>
      </c>
      <c r="D3" s="46" t="s">
        <v>44</v>
      </c>
      <c r="E3" s="46" t="s">
        <v>45</v>
      </c>
      <c r="F3" s="46" t="s">
        <v>46</v>
      </c>
      <c r="G3" s="46" t="s">
        <v>47</v>
      </c>
      <c r="H3" s="154" t="s">
        <v>48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49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50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51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52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53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54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55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56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57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58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59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60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61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62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63</v>
      </c>
      <c r="B5" s="48"/>
      <c r="C5" s="48"/>
      <c r="D5" s="48"/>
      <c r="E5" s="48"/>
      <c r="F5" s="48"/>
      <c r="G5" s="48"/>
      <c r="H5" s="49" t="s">
        <v>64</v>
      </c>
      <c r="I5" s="49" t="s">
        <v>65</v>
      </c>
      <c r="J5" s="49" t="s">
        <v>66</v>
      </c>
      <c r="K5" s="49" t="s">
        <v>67</v>
      </c>
      <c r="L5" s="49" t="s">
        <v>68</v>
      </c>
      <c r="M5" s="49" t="s">
        <v>69</v>
      </c>
      <c r="N5" s="49" t="s">
        <v>70</v>
      </c>
      <c r="O5" s="49" t="s">
        <v>71</v>
      </c>
      <c r="P5" s="49" t="s">
        <v>72</v>
      </c>
      <c r="Q5" s="49" t="s">
        <v>73</v>
      </c>
      <c r="R5" s="49" t="s">
        <v>74</v>
      </c>
      <c r="S5" s="49" t="s">
        <v>75</v>
      </c>
      <c r="T5" s="49" t="s">
        <v>76</v>
      </c>
      <c r="U5" s="49" t="s">
        <v>77</v>
      </c>
      <c r="V5" s="49" t="s">
        <v>78</v>
      </c>
      <c r="W5" s="49" t="s">
        <v>79</v>
      </c>
      <c r="X5" s="49" t="s">
        <v>80</v>
      </c>
      <c r="Y5" s="49" t="s">
        <v>81</v>
      </c>
      <c r="Z5" s="49" t="s">
        <v>82</v>
      </c>
      <c r="AA5" s="49" t="s">
        <v>83</v>
      </c>
      <c r="AB5" s="49" t="s">
        <v>84</v>
      </c>
      <c r="AC5" s="49" t="s">
        <v>85</v>
      </c>
      <c r="AD5" s="49" t="s">
        <v>86</v>
      </c>
      <c r="AE5" s="49" t="s">
        <v>76</v>
      </c>
      <c r="AF5" s="49" t="s">
        <v>77</v>
      </c>
      <c r="AG5" s="49" t="s">
        <v>78</v>
      </c>
      <c r="AH5" s="49" t="s">
        <v>79</v>
      </c>
      <c r="AI5" s="49" t="s">
        <v>80</v>
      </c>
      <c r="AJ5" s="49" t="s">
        <v>81</v>
      </c>
      <c r="AK5" s="49" t="s">
        <v>82</v>
      </c>
      <c r="AL5" s="49" t="s">
        <v>83</v>
      </c>
      <c r="AM5" s="49" t="s">
        <v>84</v>
      </c>
      <c r="AN5" s="49" t="s">
        <v>85</v>
      </c>
      <c r="AO5" s="49" t="s">
        <v>87</v>
      </c>
      <c r="AP5" s="49" t="s">
        <v>76</v>
      </c>
      <c r="AQ5" s="49" t="s">
        <v>77</v>
      </c>
      <c r="AR5" s="49" t="s">
        <v>78</v>
      </c>
      <c r="AS5" s="49" t="s">
        <v>79</v>
      </c>
      <c r="AT5" s="49" t="s">
        <v>80</v>
      </c>
      <c r="AU5" s="49" t="s">
        <v>81</v>
      </c>
      <c r="AV5" s="49" t="s">
        <v>82</v>
      </c>
      <c r="AW5" s="49" t="s">
        <v>83</v>
      </c>
      <c r="AX5" s="49" t="s">
        <v>84</v>
      </c>
      <c r="AY5" s="49" t="s">
        <v>85</v>
      </c>
      <c r="AZ5" s="49" t="s">
        <v>87</v>
      </c>
      <c r="BA5" s="49" t="s">
        <v>76</v>
      </c>
      <c r="BB5" s="49" t="s">
        <v>77</v>
      </c>
      <c r="BC5" s="49" t="s">
        <v>78</v>
      </c>
      <c r="BD5" s="49" t="s">
        <v>79</v>
      </c>
      <c r="BE5" s="49" t="s">
        <v>80</v>
      </c>
      <c r="BF5" s="49" t="s">
        <v>81</v>
      </c>
      <c r="BG5" s="49" t="s">
        <v>82</v>
      </c>
      <c r="BH5" s="49" t="s">
        <v>83</v>
      </c>
      <c r="BI5" s="49" t="s">
        <v>84</v>
      </c>
      <c r="BJ5" s="49" t="s">
        <v>85</v>
      </c>
      <c r="BK5" s="49" t="s">
        <v>87</v>
      </c>
      <c r="BL5" s="49" t="s">
        <v>76</v>
      </c>
      <c r="BM5" s="49" t="s">
        <v>77</v>
      </c>
      <c r="BN5" s="49" t="s">
        <v>78</v>
      </c>
      <c r="BO5" s="49" t="s">
        <v>79</v>
      </c>
      <c r="BP5" s="49" t="s">
        <v>80</v>
      </c>
      <c r="BQ5" s="49" t="s">
        <v>81</v>
      </c>
      <c r="BR5" s="49" t="s">
        <v>82</v>
      </c>
      <c r="BS5" s="49" t="s">
        <v>83</v>
      </c>
      <c r="BT5" s="49" t="s">
        <v>84</v>
      </c>
      <c r="BU5" s="49" t="s">
        <v>85</v>
      </c>
      <c r="BV5" s="49" t="s">
        <v>87</v>
      </c>
      <c r="BW5" s="49" t="s">
        <v>76</v>
      </c>
      <c r="BX5" s="49" t="s">
        <v>77</v>
      </c>
      <c r="BY5" s="49" t="s">
        <v>78</v>
      </c>
      <c r="BZ5" s="49" t="s">
        <v>79</v>
      </c>
      <c r="CA5" s="49" t="s">
        <v>80</v>
      </c>
      <c r="CB5" s="49" t="s">
        <v>81</v>
      </c>
      <c r="CC5" s="49" t="s">
        <v>82</v>
      </c>
      <c r="CD5" s="49" t="s">
        <v>83</v>
      </c>
      <c r="CE5" s="49" t="s">
        <v>84</v>
      </c>
      <c r="CF5" s="49" t="s">
        <v>85</v>
      </c>
      <c r="CG5" s="49" t="s">
        <v>87</v>
      </c>
      <c r="CH5" s="49" t="s">
        <v>76</v>
      </c>
      <c r="CI5" s="49" t="s">
        <v>77</v>
      </c>
      <c r="CJ5" s="49" t="s">
        <v>78</v>
      </c>
      <c r="CK5" s="49" t="s">
        <v>79</v>
      </c>
      <c r="CL5" s="49" t="s">
        <v>80</v>
      </c>
      <c r="CM5" s="49" t="s">
        <v>81</v>
      </c>
      <c r="CN5" s="49" t="s">
        <v>82</v>
      </c>
      <c r="CO5" s="49" t="s">
        <v>83</v>
      </c>
      <c r="CP5" s="49" t="s">
        <v>84</v>
      </c>
      <c r="CQ5" s="49" t="s">
        <v>85</v>
      </c>
      <c r="CR5" s="49" t="s">
        <v>87</v>
      </c>
      <c r="CS5" s="49" t="s">
        <v>76</v>
      </c>
      <c r="CT5" s="49" t="s">
        <v>77</v>
      </c>
      <c r="CU5" s="49" t="s">
        <v>78</v>
      </c>
      <c r="CV5" s="49" t="s">
        <v>79</v>
      </c>
      <c r="CW5" s="49" t="s">
        <v>80</v>
      </c>
      <c r="CX5" s="49" t="s">
        <v>81</v>
      </c>
      <c r="CY5" s="49" t="s">
        <v>82</v>
      </c>
      <c r="CZ5" s="49" t="s">
        <v>83</v>
      </c>
      <c r="DA5" s="49" t="s">
        <v>84</v>
      </c>
      <c r="DB5" s="49" t="s">
        <v>85</v>
      </c>
      <c r="DC5" s="49" t="s">
        <v>87</v>
      </c>
      <c r="DD5" s="49" t="s">
        <v>76</v>
      </c>
      <c r="DE5" s="49" t="s">
        <v>77</v>
      </c>
      <c r="DF5" s="49" t="s">
        <v>78</v>
      </c>
      <c r="DG5" s="49" t="s">
        <v>79</v>
      </c>
      <c r="DH5" s="49" t="s">
        <v>80</v>
      </c>
      <c r="DI5" s="49" t="s">
        <v>81</v>
      </c>
      <c r="DJ5" s="49" t="s">
        <v>82</v>
      </c>
      <c r="DK5" s="49" t="s">
        <v>83</v>
      </c>
      <c r="DL5" s="49" t="s">
        <v>84</v>
      </c>
      <c r="DM5" s="49" t="s">
        <v>85</v>
      </c>
      <c r="DN5" s="49" t="s">
        <v>87</v>
      </c>
      <c r="DO5" s="49" t="s">
        <v>76</v>
      </c>
      <c r="DP5" s="49" t="s">
        <v>77</v>
      </c>
      <c r="DQ5" s="49" t="s">
        <v>78</v>
      </c>
      <c r="DR5" s="49" t="s">
        <v>79</v>
      </c>
      <c r="DS5" s="49" t="s">
        <v>80</v>
      </c>
      <c r="DT5" s="49" t="s">
        <v>81</v>
      </c>
      <c r="DU5" s="49" t="s">
        <v>82</v>
      </c>
      <c r="DV5" s="49" t="s">
        <v>83</v>
      </c>
      <c r="DW5" s="49" t="s">
        <v>84</v>
      </c>
      <c r="DX5" s="49" t="s">
        <v>85</v>
      </c>
      <c r="DY5" s="49" t="s">
        <v>87</v>
      </c>
      <c r="DZ5" s="49" t="s">
        <v>76</v>
      </c>
      <c r="EA5" s="49" t="s">
        <v>77</v>
      </c>
      <c r="EB5" s="49" t="s">
        <v>78</v>
      </c>
      <c r="EC5" s="49" t="s">
        <v>79</v>
      </c>
      <c r="ED5" s="49" t="s">
        <v>80</v>
      </c>
      <c r="EE5" s="49" t="s">
        <v>81</v>
      </c>
      <c r="EF5" s="49" t="s">
        <v>82</v>
      </c>
      <c r="EG5" s="49" t="s">
        <v>83</v>
      </c>
      <c r="EH5" s="49" t="s">
        <v>84</v>
      </c>
      <c r="EI5" s="49" t="s">
        <v>85</v>
      </c>
      <c r="EJ5" s="49" t="s">
        <v>87</v>
      </c>
    </row>
    <row r="6" spans="1:140" s="53" customFormat="1" x14ac:dyDescent="0.15">
      <c r="A6" s="45" t="s">
        <v>88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134.31</v>
      </c>
      <c r="U6" s="52">
        <f>U7</f>
        <v>127.24</v>
      </c>
      <c r="V6" s="52">
        <f>V7</f>
        <v>112.23</v>
      </c>
      <c r="W6" s="52">
        <f>W7</f>
        <v>122.47</v>
      </c>
      <c r="X6" s="52">
        <f t="shared" si="3"/>
        <v>122.18</v>
      </c>
      <c r="Y6" s="52">
        <f t="shared" si="3"/>
        <v>119.31</v>
      </c>
      <c r="Z6" s="52">
        <f t="shared" si="3"/>
        <v>116.37</v>
      </c>
      <c r="AA6" s="52">
        <f t="shared" si="3"/>
        <v>117.28</v>
      </c>
      <c r="AB6" s="52">
        <f t="shared" si="3"/>
        <v>116.96</v>
      </c>
      <c r="AC6" s="52">
        <f t="shared" si="3"/>
        <v>117.47</v>
      </c>
      <c r="AD6" s="50" t="str">
        <f>IF(AD7="-","【-】","【"&amp;SUBSTITUTE(TEXT(AD7,"#,##0.00"),"-","△")&amp;"】")</f>
        <v>【119.03】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50.52</v>
      </c>
      <c r="AK6" s="52">
        <f t="shared" si="3"/>
        <v>52.25</v>
      </c>
      <c r="AL6" s="52">
        <f t="shared" si="3"/>
        <v>53.3</v>
      </c>
      <c r="AM6" s="52">
        <f t="shared" si="3"/>
        <v>50.25</v>
      </c>
      <c r="AN6" s="52">
        <f t="shared" si="3"/>
        <v>51.91</v>
      </c>
      <c r="AO6" s="50" t="str">
        <f>IF(AO7="-","【-】","【"&amp;SUBSTITUTE(TEXT(AO7,"#,##0.00"),"-","△")&amp;"】")</f>
        <v>【25.49】</v>
      </c>
      <c r="AP6" s="52">
        <f t="shared" si="3"/>
        <v>1047.4000000000001</v>
      </c>
      <c r="AQ6" s="52">
        <f>AQ7</f>
        <v>1288.55</v>
      </c>
      <c r="AR6" s="52">
        <f>AR7</f>
        <v>939.4</v>
      </c>
      <c r="AS6" s="52">
        <f>AS7</f>
        <v>1076.05</v>
      </c>
      <c r="AT6" s="52">
        <f t="shared" si="3"/>
        <v>823.41</v>
      </c>
      <c r="AU6" s="52">
        <f t="shared" si="3"/>
        <v>605.5</v>
      </c>
      <c r="AV6" s="52">
        <f t="shared" si="3"/>
        <v>551.42999999999995</v>
      </c>
      <c r="AW6" s="52">
        <f t="shared" si="3"/>
        <v>687.99</v>
      </c>
      <c r="AX6" s="52">
        <f t="shared" si="3"/>
        <v>655.75</v>
      </c>
      <c r="AY6" s="52">
        <f t="shared" si="3"/>
        <v>578.19000000000005</v>
      </c>
      <c r="AZ6" s="50" t="str">
        <f>IF(AZ7="-","【-】","【"&amp;SUBSTITUTE(TEXT(AZ7,"#,##0.00"),"-","△")&amp;"】")</f>
        <v>【420.52】</v>
      </c>
      <c r="BA6" s="52">
        <f t="shared" si="3"/>
        <v>17.72</v>
      </c>
      <c r="BB6" s="52">
        <f>BB7</f>
        <v>13.51</v>
      </c>
      <c r="BC6" s="52">
        <f>BC7</f>
        <v>9.65</v>
      </c>
      <c r="BD6" s="52">
        <f>BD7</f>
        <v>5.85</v>
      </c>
      <c r="BE6" s="52">
        <f t="shared" si="3"/>
        <v>3.48</v>
      </c>
      <c r="BF6" s="52">
        <f t="shared" si="3"/>
        <v>222.22</v>
      </c>
      <c r="BG6" s="52">
        <f t="shared" si="3"/>
        <v>216.41</v>
      </c>
      <c r="BH6" s="52">
        <f t="shared" si="3"/>
        <v>208.47</v>
      </c>
      <c r="BI6" s="52">
        <f t="shared" si="3"/>
        <v>193.85</v>
      </c>
      <c r="BJ6" s="52">
        <f t="shared" si="3"/>
        <v>204.31</v>
      </c>
      <c r="BK6" s="50" t="str">
        <f>IF(BK7="-","【-】","【"&amp;SUBSTITUTE(TEXT(BK7,"#,##0.00"),"-","△")&amp;"】")</f>
        <v>【238.81】</v>
      </c>
      <c r="BL6" s="52">
        <f t="shared" si="3"/>
        <v>120.31</v>
      </c>
      <c r="BM6" s="52">
        <f>BM7</f>
        <v>112.69</v>
      </c>
      <c r="BN6" s="52">
        <f>BN7</f>
        <v>106.54</v>
      </c>
      <c r="BO6" s="52">
        <f>BO7</f>
        <v>108.43</v>
      </c>
      <c r="BP6" s="52">
        <f t="shared" si="3"/>
        <v>110.24</v>
      </c>
      <c r="BQ6" s="52">
        <f t="shared" si="3"/>
        <v>109.19</v>
      </c>
      <c r="BR6" s="52">
        <f t="shared" si="3"/>
        <v>105.24</v>
      </c>
      <c r="BS6" s="52">
        <f t="shared" si="3"/>
        <v>105.71</v>
      </c>
      <c r="BT6" s="52">
        <f t="shared" si="3"/>
        <v>105.06</v>
      </c>
      <c r="BU6" s="52">
        <f t="shared" si="3"/>
        <v>106.98</v>
      </c>
      <c r="BV6" s="50" t="str">
        <f>IF(BV7="-","【-】","【"&amp;SUBSTITUTE(TEXT(BV7,"#,##0.00"),"-","△")&amp;"】")</f>
        <v>【115.00】</v>
      </c>
      <c r="BW6" s="52">
        <f t="shared" si="3"/>
        <v>46.8</v>
      </c>
      <c r="BX6" s="52">
        <f>BX7</f>
        <v>49.72</v>
      </c>
      <c r="BY6" s="52">
        <f>BY7</f>
        <v>52.49</v>
      </c>
      <c r="BZ6" s="52">
        <f>BZ7</f>
        <v>51.89</v>
      </c>
      <c r="CA6" s="52">
        <f t="shared" si="3"/>
        <v>50.98</v>
      </c>
      <c r="CB6" s="52">
        <f t="shared" si="3"/>
        <v>25.13</v>
      </c>
      <c r="CC6" s="52">
        <f t="shared" si="3"/>
        <v>26.03</v>
      </c>
      <c r="CD6" s="52">
        <f t="shared" si="3"/>
        <v>25.98</v>
      </c>
      <c r="CE6" s="52">
        <f t="shared" si="3"/>
        <v>26.84</v>
      </c>
      <c r="CF6" s="52">
        <f t="shared" ref="CF6" si="4">CF7</f>
        <v>26.08</v>
      </c>
      <c r="CG6" s="50" t="str">
        <f>IF(CG7="-","【-】","【"&amp;SUBSTITUTE(TEXT(CG7,"#,##0.00"),"-","△")&amp;"】")</f>
        <v>【18.60】</v>
      </c>
      <c r="CH6" s="52">
        <f t="shared" ref="CH6:CQ6" si="5">CH7</f>
        <v>21.42</v>
      </c>
      <c r="CI6" s="52">
        <f>CI7</f>
        <v>21.19</v>
      </c>
      <c r="CJ6" s="52">
        <f>CJ7</f>
        <v>21.16</v>
      </c>
      <c r="CK6" s="52">
        <f>CK7</f>
        <v>21.25</v>
      </c>
      <c r="CL6" s="52">
        <f t="shared" si="5"/>
        <v>20.71</v>
      </c>
      <c r="CM6" s="52">
        <f t="shared" si="5"/>
        <v>40.97</v>
      </c>
      <c r="CN6" s="52">
        <f t="shared" si="5"/>
        <v>40.69</v>
      </c>
      <c r="CO6" s="52">
        <f t="shared" si="5"/>
        <v>40.67</v>
      </c>
      <c r="CP6" s="52">
        <f t="shared" si="5"/>
        <v>40.89</v>
      </c>
      <c r="CQ6" s="52">
        <f t="shared" si="5"/>
        <v>41.59</v>
      </c>
      <c r="CR6" s="50" t="str">
        <f>IF(CR7="-","【-】","【"&amp;SUBSTITUTE(TEXT(CR7,"#,##0.00"),"-","△")&amp;"】")</f>
        <v>【55.21】</v>
      </c>
      <c r="CS6" s="52">
        <f t="shared" ref="CS6:DB6" si="6">CS7</f>
        <v>34.07</v>
      </c>
      <c r="CT6" s="52">
        <f>CT7</f>
        <v>34.43</v>
      </c>
      <c r="CU6" s="52">
        <f>CU7</f>
        <v>33.57</v>
      </c>
      <c r="CV6" s="52">
        <f>CV7</f>
        <v>33.369999999999997</v>
      </c>
      <c r="CW6" s="52">
        <f t="shared" si="6"/>
        <v>33.369999999999997</v>
      </c>
      <c r="CX6" s="52">
        <f t="shared" si="6"/>
        <v>63.26</v>
      </c>
      <c r="CY6" s="52">
        <f t="shared" si="6"/>
        <v>62.7</v>
      </c>
      <c r="CZ6" s="52">
        <f t="shared" si="6"/>
        <v>62.59</v>
      </c>
      <c r="DA6" s="52">
        <f t="shared" si="6"/>
        <v>61.76</v>
      </c>
      <c r="DB6" s="52">
        <f t="shared" si="6"/>
        <v>62.75</v>
      </c>
      <c r="DC6" s="50" t="str">
        <f>IF(DC7="-","【-】","【"&amp;SUBSTITUTE(TEXT(DC7,"#,##0.00"),"-","△")&amp;"】")</f>
        <v>【77.39】</v>
      </c>
      <c r="DD6" s="52">
        <f t="shared" ref="DD6:DM6" si="7">DD7</f>
        <v>65.22</v>
      </c>
      <c r="DE6" s="52">
        <f>DE7</f>
        <v>66.8</v>
      </c>
      <c r="DF6" s="52">
        <f>DF7</f>
        <v>60.19</v>
      </c>
      <c r="DG6" s="52">
        <f>DG7</f>
        <v>62.42</v>
      </c>
      <c r="DH6" s="52">
        <f t="shared" si="7"/>
        <v>66.25</v>
      </c>
      <c r="DI6" s="52">
        <f t="shared" si="7"/>
        <v>54.49</v>
      </c>
      <c r="DJ6" s="52">
        <f t="shared" si="7"/>
        <v>55.39</v>
      </c>
      <c r="DK6" s="52">
        <f t="shared" si="7"/>
        <v>55.25</v>
      </c>
      <c r="DL6" s="52">
        <f t="shared" si="7"/>
        <v>57.11</v>
      </c>
      <c r="DM6" s="52">
        <f t="shared" si="7"/>
        <v>57.57</v>
      </c>
      <c r="DN6" s="50" t="str">
        <f>IF(DN7="-","【-】","【"&amp;SUBSTITUTE(TEXT(DN7,"#,##0.00"),"-","△")&amp;"】")</f>
        <v>【59.23】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42</v>
      </c>
      <c r="DU6" s="52">
        <f t="shared" si="8"/>
        <v>43.33</v>
      </c>
      <c r="DV6" s="52">
        <f t="shared" si="8"/>
        <v>44.05</v>
      </c>
      <c r="DW6" s="52">
        <f t="shared" si="8"/>
        <v>51.87</v>
      </c>
      <c r="DX6" s="52">
        <f t="shared" si="8"/>
        <v>52.33</v>
      </c>
      <c r="DY6" s="50" t="str">
        <f>IF(DY7="-","【-】","【"&amp;SUBSTITUTE(TEXT(DY7,"#,##0.00"),"-","△")&amp;"】")</f>
        <v>【47.77】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0.48</v>
      </c>
      <c r="EF6" s="52">
        <f t="shared" si="9"/>
        <v>0.52</v>
      </c>
      <c r="EG6" s="52">
        <f t="shared" si="9"/>
        <v>1.3</v>
      </c>
      <c r="EH6" s="52">
        <f t="shared" si="9"/>
        <v>0.28000000000000003</v>
      </c>
      <c r="EI6" s="52">
        <f t="shared" si="9"/>
        <v>0.77</v>
      </c>
      <c r="EJ6" s="50" t="str">
        <f>IF(EJ7="-","【-】","【"&amp;SUBSTITUTE(TEXT(EJ7,"#,##0.00"),"-","△")&amp;"】")</f>
        <v>【0.34】</v>
      </c>
    </row>
    <row r="7" spans="1:140" s="53" customFormat="1" x14ac:dyDescent="0.15">
      <c r="A7"/>
      <c r="B7" s="54" t="s">
        <v>89</v>
      </c>
      <c r="C7" s="54" t="s">
        <v>90</v>
      </c>
      <c r="D7" s="54" t="s">
        <v>91</v>
      </c>
      <c r="E7" s="54" t="s">
        <v>92</v>
      </c>
      <c r="F7" s="54" t="s">
        <v>93</v>
      </c>
      <c r="G7" s="54" t="s">
        <v>94</v>
      </c>
      <c r="H7" s="54" t="s">
        <v>95</v>
      </c>
      <c r="I7" s="54" t="s">
        <v>96</v>
      </c>
      <c r="J7" s="54" t="s">
        <v>97</v>
      </c>
      <c r="K7" s="55">
        <v>73550</v>
      </c>
      <c r="L7" s="54" t="s">
        <v>98</v>
      </c>
      <c r="M7" s="55">
        <v>1</v>
      </c>
      <c r="N7" s="55">
        <v>15235</v>
      </c>
      <c r="O7" s="56" t="s">
        <v>99</v>
      </c>
      <c r="P7" s="56">
        <v>86.6</v>
      </c>
      <c r="Q7" s="55">
        <v>50</v>
      </c>
      <c r="R7" s="55">
        <v>24547</v>
      </c>
      <c r="S7" s="54" t="s">
        <v>100</v>
      </c>
      <c r="T7" s="57">
        <v>134.31</v>
      </c>
      <c r="U7" s="57">
        <v>127.24</v>
      </c>
      <c r="V7" s="57">
        <v>112.23</v>
      </c>
      <c r="W7" s="57">
        <v>122.47</v>
      </c>
      <c r="X7" s="57">
        <v>122.18</v>
      </c>
      <c r="Y7" s="57">
        <v>119.31</v>
      </c>
      <c r="Z7" s="57">
        <v>116.37</v>
      </c>
      <c r="AA7" s="57">
        <v>117.28</v>
      </c>
      <c r="AB7" s="57">
        <v>116.96</v>
      </c>
      <c r="AC7" s="58">
        <v>117.47</v>
      </c>
      <c r="AD7" s="57">
        <v>119.03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50.52</v>
      </c>
      <c r="AK7" s="57">
        <v>52.25</v>
      </c>
      <c r="AL7" s="57">
        <v>53.3</v>
      </c>
      <c r="AM7" s="57">
        <v>50.25</v>
      </c>
      <c r="AN7" s="57">
        <v>51.91</v>
      </c>
      <c r="AO7" s="57">
        <v>25.49</v>
      </c>
      <c r="AP7" s="57">
        <v>1047.4000000000001</v>
      </c>
      <c r="AQ7" s="57">
        <v>1288.55</v>
      </c>
      <c r="AR7" s="57">
        <v>939.4</v>
      </c>
      <c r="AS7" s="57">
        <v>1076.05</v>
      </c>
      <c r="AT7" s="57">
        <v>823.41</v>
      </c>
      <c r="AU7" s="57">
        <v>605.5</v>
      </c>
      <c r="AV7" s="57">
        <v>551.42999999999995</v>
      </c>
      <c r="AW7" s="57">
        <v>687.99</v>
      </c>
      <c r="AX7" s="57">
        <v>655.75</v>
      </c>
      <c r="AY7" s="57">
        <v>578.19000000000005</v>
      </c>
      <c r="AZ7" s="57">
        <v>420.52</v>
      </c>
      <c r="BA7" s="57">
        <v>17.72</v>
      </c>
      <c r="BB7" s="57">
        <v>13.51</v>
      </c>
      <c r="BC7" s="57">
        <v>9.65</v>
      </c>
      <c r="BD7" s="57">
        <v>5.85</v>
      </c>
      <c r="BE7" s="57">
        <v>3.48</v>
      </c>
      <c r="BF7" s="57">
        <v>222.22</v>
      </c>
      <c r="BG7" s="57">
        <v>216.41</v>
      </c>
      <c r="BH7" s="57">
        <v>208.47</v>
      </c>
      <c r="BI7" s="57">
        <v>193.85</v>
      </c>
      <c r="BJ7" s="57">
        <v>204.31</v>
      </c>
      <c r="BK7" s="57">
        <v>238.81</v>
      </c>
      <c r="BL7" s="57">
        <v>120.31</v>
      </c>
      <c r="BM7" s="57">
        <v>112.69</v>
      </c>
      <c r="BN7" s="57">
        <v>106.54</v>
      </c>
      <c r="BO7" s="57">
        <v>108.43</v>
      </c>
      <c r="BP7" s="57">
        <v>110.24</v>
      </c>
      <c r="BQ7" s="57">
        <v>109.19</v>
      </c>
      <c r="BR7" s="57">
        <v>105.24</v>
      </c>
      <c r="BS7" s="57">
        <v>105.71</v>
      </c>
      <c r="BT7" s="57">
        <v>105.06</v>
      </c>
      <c r="BU7" s="57">
        <v>106.98</v>
      </c>
      <c r="BV7" s="57">
        <v>115</v>
      </c>
      <c r="BW7" s="57">
        <v>46.8</v>
      </c>
      <c r="BX7" s="57">
        <v>49.72</v>
      </c>
      <c r="BY7" s="57">
        <v>52.49</v>
      </c>
      <c r="BZ7" s="57">
        <v>51.89</v>
      </c>
      <c r="CA7" s="57">
        <v>50.98</v>
      </c>
      <c r="CB7" s="57">
        <v>25.13</v>
      </c>
      <c r="CC7" s="57">
        <v>26.03</v>
      </c>
      <c r="CD7" s="57">
        <v>25.98</v>
      </c>
      <c r="CE7" s="57">
        <v>26.84</v>
      </c>
      <c r="CF7" s="57">
        <v>26.08</v>
      </c>
      <c r="CG7" s="57">
        <v>18.600000000000001</v>
      </c>
      <c r="CH7" s="57">
        <v>21.42</v>
      </c>
      <c r="CI7" s="57">
        <v>21.19</v>
      </c>
      <c r="CJ7" s="57">
        <v>21.16</v>
      </c>
      <c r="CK7" s="57">
        <v>21.25</v>
      </c>
      <c r="CL7" s="57">
        <v>20.71</v>
      </c>
      <c r="CM7" s="57">
        <v>40.97</v>
      </c>
      <c r="CN7" s="57">
        <v>40.69</v>
      </c>
      <c r="CO7" s="57">
        <v>40.67</v>
      </c>
      <c r="CP7" s="57">
        <v>40.89</v>
      </c>
      <c r="CQ7" s="57">
        <v>41.59</v>
      </c>
      <c r="CR7" s="57">
        <v>55.21</v>
      </c>
      <c r="CS7" s="57">
        <v>34.07</v>
      </c>
      <c r="CT7" s="57">
        <v>34.43</v>
      </c>
      <c r="CU7" s="57">
        <v>33.57</v>
      </c>
      <c r="CV7" s="57">
        <v>33.369999999999997</v>
      </c>
      <c r="CW7" s="57">
        <v>33.369999999999997</v>
      </c>
      <c r="CX7" s="57">
        <v>63.26</v>
      </c>
      <c r="CY7" s="57">
        <v>62.7</v>
      </c>
      <c r="CZ7" s="57">
        <v>62.59</v>
      </c>
      <c r="DA7" s="57">
        <v>61.76</v>
      </c>
      <c r="DB7" s="57">
        <v>62.75</v>
      </c>
      <c r="DC7" s="57">
        <v>77.39</v>
      </c>
      <c r="DD7" s="57">
        <v>65.22</v>
      </c>
      <c r="DE7" s="57">
        <v>66.8</v>
      </c>
      <c r="DF7" s="57">
        <v>60.19</v>
      </c>
      <c r="DG7" s="57">
        <v>62.42</v>
      </c>
      <c r="DH7" s="57">
        <v>66.25</v>
      </c>
      <c r="DI7" s="57">
        <v>54.49</v>
      </c>
      <c r="DJ7" s="57">
        <v>55.39</v>
      </c>
      <c r="DK7" s="57">
        <v>55.25</v>
      </c>
      <c r="DL7" s="57">
        <v>57.11</v>
      </c>
      <c r="DM7" s="57">
        <v>57.57</v>
      </c>
      <c r="DN7" s="57">
        <v>59.23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42</v>
      </c>
      <c r="DU7" s="57">
        <v>43.33</v>
      </c>
      <c r="DV7" s="57">
        <v>44.05</v>
      </c>
      <c r="DW7" s="57">
        <v>51.87</v>
      </c>
      <c r="DX7" s="57">
        <v>52.33</v>
      </c>
      <c r="DY7" s="57">
        <v>47.77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0.48</v>
      </c>
      <c r="EF7" s="57">
        <v>0.52</v>
      </c>
      <c r="EG7" s="57">
        <v>1.3</v>
      </c>
      <c r="EH7" s="57">
        <v>0.28000000000000003</v>
      </c>
      <c r="EI7" s="57">
        <v>0.77</v>
      </c>
      <c r="EJ7" s="57">
        <v>0.34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101</v>
      </c>
      <c r="C9" s="60" t="s">
        <v>102</v>
      </c>
      <c r="D9" s="60" t="s">
        <v>103</v>
      </c>
      <c r="E9" s="60" t="s">
        <v>104</v>
      </c>
      <c r="F9" s="60" t="s">
        <v>105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42</v>
      </c>
      <c r="B10" s="61" t="str">
        <f>IF(VALUE($B$7)=0,"",IF(VALUE($B$7)&gt;2022,"R"&amp;TEXT(VALUE($B$7)-2022,"00"),"H"&amp;VALUE($B$7)-1992))</f>
        <v>H27</v>
      </c>
      <c r="C10" s="61" t="str">
        <f>IF(VALUE($B$7)=0,"",IF(VALUE($B$7)&gt;2021,"R"&amp;TEXT(VALUE($B$7)-2021,"00"),"H"&amp;VALUE($B$7)-1991))</f>
        <v>H28</v>
      </c>
      <c r="D10" s="61" t="str">
        <f>IF(VALUE($B$7)=0,"",IF(VALUE($B$7)&gt;2020,"R"&amp;TEXT(VALUE($B$7)-2020,"00"),"H"&amp;VALUE($B$7)-1990))</f>
        <v>H29</v>
      </c>
      <c r="E10" s="61" t="str">
        <f>IF(VALUE($B$7)=0,"",IF(VALUE($B$7)&gt;2019,"R"&amp;TEXT(VALUE($B$7)-2019,"00"),"H"&amp;VALUE($B$7)-1989))</f>
        <v>H30</v>
      </c>
      <c r="F10" s="61" t="str">
        <f>IF(VALUE($B$7)=0,"",IF(VALUE($B$7)&gt;2018,"R"&amp;TEXT(VALUE($B$7)-2018,"00"),"H"&amp;VALUE($B$7)-1988))</f>
        <v>R01</v>
      </c>
      <c r="T10" s="62"/>
      <c r="U10" s="63" t="str">
        <f>$B$10</f>
        <v>H27</v>
      </c>
      <c r="V10" s="63" t="str">
        <f>$C$10</f>
        <v>H28</v>
      </c>
      <c r="W10" s="63" t="str">
        <f>$D$10</f>
        <v>H29</v>
      </c>
      <c r="X10" s="63" t="str">
        <f>$E$10</f>
        <v>H30</v>
      </c>
      <c r="Y10" s="63" t="str">
        <f>$F$10</f>
        <v>R01</v>
      </c>
      <c r="AE10" s="62"/>
      <c r="AF10" s="63" t="str">
        <f>$B$10</f>
        <v>H27</v>
      </c>
      <c r="AG10" s="63" t="str">
        <f>$C$10</f>
        <v>H28</v>
      </c>
      <c r="AH10" s="63" t="str">
        <f>$D$10</f>
        <v>H29</v>
      </c>
      <c r="AI10" s="63" t="str">
        <f>$E$10</f>
        <v>H30</v>
      </c>
      <c r="AJ10" s="63" t="str">
        <f>$F$10</f>
        <v>R01</v>
      </c>
      <c r="AP10" s="62"/>
      <c r="AQ10" s="63" t="str">
        <f>$B$10</f>
        <v>H27</v>
      </c>
      <c r="AR10" s="63" t="str">
        <f>$C$10</f>
        <v>H28</v>
      </c>
      <c r="AS10" s="63" t="str">
        <f>$D$10</f>
        <v>H29</v>
      </c>
      <c r="AT10" s="63" t="str">
        <f>$E$10</f>
        <v>H30</v>
      </c>
      <c r="AU10" s="63" t="str">
        <f>$F$10</f>
        <v>R01</v>
      </c>
      <c r="BA10" s="62"/>
      <c r="BB10" s="63" t="str">
        <f>$B$10</f>
        <v>H27</v>
      </c>
      <c r="BC10" s="63" t="str">
        <f>$C$10</f>
        <v>H28</v>
      </c>
      <c r="BD10" s="63" t="str">
        <f>$D$10</f>
        <v>H29</v>
      </c>
      <c r="BE10" s="63" t="str">
        <f>$E$10</f>
        <v>H30</v>
      </c>
      <c r="BF10" s="63" t="str">
        <f>$F$10</f>
        <v>R01</v>
      </c>
      <c r="BL10" s="62"/>
      <c r="BM10" s="63" t="str">
        <f>$B$10</f>
        <v>H27</v>
      </c>
      <c r="BN10" s="63" t="str">
        <f>$C$10</f>
        <v>H28</v>
      </c>
      <c r="BO10" s="63" t="str">
        <f>$D$10</f>
        <v>H29</v>
      </c>
      <c r="BP10" s="63" t="str">
        <f>$E$10</f>
        <v>H30</v>
      </c>
      <c r="BQ10" s="63" t="str">
        <f>$F$10</f>
        <v>R01</v>
      </c>
      <c r="BW10" s="62"/>
      <c r="BX10" s="63" t="str">
        <f>$B$10</f>
        <v>H27</v>
      </c>
      <c r="BY10" s="63" t="str">
        <f>$C$10</f>
        <v>H28</v>
      </c>
      <c r="BZ10" s="63" t="str">
        <f>$D$10</f>
        <v>H29</v>
      </c>
      <c r="CA10" s="63" t="str">
        <f>$E$10</f>
        <v>H30</v>
      </c>
      <c r="CB10" s="63" t="str">
        <f>$F$10</f>
        <v>R01</v>
      </c>
      <c r="CH10" s="62"/>
      <c r="CI10" s="63" t="str">
        <f>$B$10</f>
        <v>H27</v>
      </c>
      <c r="CJ10" s="63" t="str">
        <f>$C$10</f>
        <v>H28</v>
      </c>
      <c r="CK10" s="63" t="str">
        <f>$D$10</f>
        <v>H29</v>
      </c>
      <c r="CL10" s="63" t="str">
        <f>$E$10</f>
        <v>H30</v>
      </c>
      <c r="CM10" s="63" t="str">
        <f>$F$10</f>
        <v>R01</v>
      </c>
      <c r="CS10" s="62"/>
      <c r="CT10" s="63" t="str">
        <f>$B$10</f>
        <v>H27</v>
      </c>
      <c r="CU10" s="63" t="str">
        <f>$C$10</f>
        <v>H28</v>
      </c>
      <c r="CV10" s="63" t="str">
        <f>$D$10</f>
        <v>H29</v>
      </c>
      <c r="CW10" s="63" t="str">
        <f>$E$10</f>
        <v>H30</v>
      </c>
      <c r="CX10" s="63" t="str">
        <f>$F$10</f>
        <v>R01</v>
      </c>
      <c r="DD10" s="62"/>
      <c r="DE10" s="63" t="str">
        <f>$B$10</f>
        <v>H27</v>
      </c>
      <c r="DF10" s="63" t="str">
        <f>$C$10</f>
        <v>H28</v>
      </c>
      <c r="DG10" s="63" t="str">
        <f>$D$10</f>
        <v>H29</v>
      </c>
      <c r="DH10" s="63" t="str">
        <f>$E$10</f>
        <v>H30</v>
      </c>
      <c r="DI10" s="63" t="str">
        <f>$F$10</f>
        <v>R01</v>
      </c>
      <c r="DO10" s="62"/>
      <c r="DP10" s="63" t="str">
        <f>$B$10</f>
        <v>H27</v>
      </c>
      <c r="DQ10" s="63" t="str">
        <f>$C$10</f>
        <v>H28</v>
      </c>
      <c r="DR10" s="63" t="str">
        <f>$D$10</f>
        <v>H29</v>
      </c>
      <c r="DS10" s="63" t="str">
        <f>$E$10</f>
        <v>H30</v>
      </c>
      <c r="DT10" s="63" t="str">
        <f>$F$10</f>
        <v>R01</v>
      </c>
      <c r="DZ10" s="62"/>
      <c r="EA10" s="63" t="str">
        <f>$B$10</f>
        <v>H27</v>
      </c>
      <c r="EB10" s="63" t="str">
        <f>$C$10</f>
        <v>H28</v>
      </c>
      <c r="EC10" s="63" t="str">
        <f>$D$10</f>
        <v>H29</v>
      </c>
      <c r="ED10" s="63" t="str">
        <f>$E$10</f>
        <v>H30</v>
      </c>
      <c r="EE10" s="63" t="str">
        <f>$F$10</f>
        <v>R01</v>
      </c>
    </row>
    <row r="11" spans="1:140" x14ac:dyDescent="0.15">
      <c r="T11" s="64" t="s">
        <v>23</v>
      </c>
      <c r="U11" s="65">
        <f>IF(T6="-",NA(),T6)</f>
        <v>134.31</v>
      </c>
      <c r="V11" s="65">
        <f>IF(U6="-",NA(),U6)</f>
        <v>127.24</v>
      </c>
      <c r="W11" s="65">
        <f>IF(V6="-",NA(),V6)</f>
        <v>112.23</v>
      </c>
      <c r="X11" s="65">
        <f>IF(W6="-",NA(),W6)</f>
        <v>122.47</v>
      </c>
      <c r="Y11" s="65">
        <f>IF(X6="-",NA(),X6)</f>
        <v>122.18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1047.4000000000001</v>
      </c>
      <c r="AR11" s="65">
        <f>IF(AQ6="-",NA(),AQ6)</f>
        <v>1288.55</v>
      </c>
      <c r="AS11" s="65">
        <f>IF(AR6="-",NA(),AR6)</f>
        <v>939.4</v>
      </c>
      <c r="AT11" s="65">
        <f>IF(AS6="-",NA(),AS6)</f>
        <v>1076.05</v>
      </c>
      <c r="AU11" s="65">
        <f>IF(AT6="-",NA(),AT6)</f>
        <v>823.41</v>
      </c>
      <c r="BA11" s="64" t="s">
        <v>23</v>
      </c>
      <c r="BB11" s="65">
        <f>IF(BA6="-",NA(),BA6)</f>
        <v>17.72</v>
      </c>
      <c r="BC11" s="65">
        <f>IF(BB6="-",NA(),BB6)</f>
        <v>13.51</v>
      </c>
      <c r="BD11" s="65">
        <f>IF(BC6="-",NA(),BC6)</f>
        <v>9.65</v>
      </c>
      <c r="BE11" s="65">
        <f>IF(BD6="-",NA(),BD6)</f>
        <v>5.85</v>
      </c>
      <c r="BF11" s="65">
        <f>IF(BE6="-",NA(),BE6)</f>
        <v>3.48</v>
      </c>
      <c r="BL11" s="64" t="s">
        <v>23</v>
      </c>
      <c r="BM11" s="65">
        <f>IF(BL6="-",NA(),BL6)</f>
        <v>120.31</v>
      </c>
      <c r="BN11" s="65">
        <f>IF(BM6="-",NA(),BM6)</f>
        <v>112.69</v>
      </c>
      <c r="BO11" s="65">
        <f>IF(BN6="-",NA(),BN6)</f>
        <v>106.54</v>
      </c>
      <c r="BP11" s="65">
        <f>IF(BO6="-",NA(),BO6)</f>
        <v>108.43</v>
      </c>
      <c r="BQ11" s="65">
        <f>IF(BP6="-",NA(),BP6)</f>
        <v>110.24</v>
      </c>
      <c r="BW11" s="64" t="s">
        <v>23</v>
      </c>
      <c r="BX11" s="65">
        <f>IF(BW6="-",NA(),BW6)</f>
        <v>46.8</v>
      </c>
      <c r="BY11" s="65">
        <f>IF(BX6="-",NA(),BX6)</f>
        <v>49.72</v>
      </c>
      <c r="BZ11" s="65">
        <f>IF(BY6="-",NA(),BY6)</f>
        <v>52.49</v>
      </c>
      <c r="CA11" s="65">
        <f>IF(BZ6="-",NA(),BZ6)</f>
        <v>51.89</v>
      </c>
      <c r="CB11" s="65">
        <f>IF(CA6="-",NA(),CA6)</f>
        <v>50.98</v>
      </c>
      <c r="CH11" s="64" t="s">
        <v>23</v>
      </c>
      <c r="CI11" s="65">
        <f>IF(CH6="-",NA(),CH6)</f>
        <v>21.42</v>
      </c>
      <c r="CJ11" s="65">
        <f>IF(CI6="-",NA(),CI6)</f>
        <v>21.19</v>
      </c>
      <c r="CK11" s="65">
        <f>IF(CJ6="-",NA(),CJ6)</f>
        <v>21.16</v>
      </c>
      <c r="CL11" s="65">
        <f>IF(CK6="-",NA(),CK6)</f>
        <v>21.25</v>
      </c>
      <c r="CM11" s="65">
        <f>IF(CL6="-",NA(),CL6)</f>
        <v>20.71</v>
      </c>
      <c r="CS11" s="64" t="s">
        <v>23</v>
      </c>
      <c r="CT11" s="65">
        <f>IF(CS6="-",NA(),CS6)</f>
        <v>34.07</v>
      </c>
      <c r="CU11" s="65">
        <f>IF(CT6="-",NA(),CT6)</f>
        <v>34.43</v>
      </c>
      <c r="CV11" s="65">
        <f>IF(CU6="-",NA(),CU6)</f>
        <v>33.57</v>
      </c>
      <c r="CW11" s="65">
        <f>IF(CV6="-",NA(),CV6)</f>
        <v>33.369999999999997</v>
      </c>
      <c r="CX11" s="65">
        <f>IF(CW6="-",NA(),CW6)</f>
        <v>33.369999999999997</v>
      </c>
      <c r="DD11" s="64" t="s">
        <v>23</v>
      </c>
      <c r="DE11" s="65">
        <f>IF(DD6="-",NA(),DD6)</f>
        <v>65.22</v>
      </c>
      <c r="DF11" s="65">
        <f>IF(DE6="-",NA(),DE6)</f>
        <v>66.8</v>
      </c>
      <c r="DG11" s="65">
        <f>IF(DF6="-",NA(),DF6)</f>
        <v>60.19</v>
      </c>
      <c r="DH11" s="65">
        <f>IF(DG6="-",NA(),DG6)</f>
        <v>62.42</v>
      </c>
      <c r="DI11" s="65">
        <f>IF(DH6="-",NA(),DH6)</f>
        <v>66.25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119.31</v>
      </c>
      <c r="V12" s="65">
        <f>IF(Z6="-",NA(),Z6)</f>
        <v>116.37</v>
      </c>
      <c r="W12" s="65">
        <f>IF(AA6="-",NA(),AA6)</f>
        <v>117.28</v>
      </c>
      <c r="X12" s="65">
        <f>IF(AB6="-",NA(),AB6)</f>
        <v>116.96</v>
      </c>
      <c r="Y12" s="65">
        <f>IF(AC6="-",NA(),AC6)</f>
        <v>117.47</v>
      </c>
      <c r="AE12" s="64" t="s">
        <v>24</v>
      </c>
      <c r="AF12" s="65">
        <f>IF(AJ6="-",NA(),AJ6)</f>
        <v>50.52</v>
      </c>
      <c r="AG12" s="65">
        <f t="shared" ref="AG12:AJ12" si="10">IF(AK6="-",NA(),AK6)</f>
        <v>52.25</v>
      </c>
      <c r="AH12" s="65">
        <f t="shared" si="10"/>
        <v>53.3</v>
      </c>
      <c r="AI12" s="65">
        <f t="shared" si="10"/>
        <v>50.25</v>
      </c>
      <c r="AJ12" s="65">
        <f t="shared" si="10"/>
        <v>51.91</v>
      </c>
      <c r="AP12" s="64" t="s">
        <v>24</v>
      </c>
      <c r="AQ12" s="65">
        <f>IF(AU6="-",NA(),AU6)</f>
        <v>605.5</v>
      </c>
      <c r="AR12" s="65">
        <f t="shared" ref="AR12:AU12" si="11">IF(AV6="-",NA(),AV6)</f>
        <v>551.42999999999995</v>
      </c>
      <c r="AS12" s="65">
        <f t="shared" si="11"/>
        <v>687.99</v>
      </c>
      <c r="AT12" s="65">
        <f t="shared" si="11"/>
        <v>655.75</v>
      </c>
      <c r="AU12" s="65">
        <f t="shared" si="11"/>
        <v>578.19000000000005</v>
      </c>
      <c r="BA12" s="64" t="s">
        <v>24</v>
      </c>
      <c r="BB12" s="65">
        <f>IF(BF6="-",NA(),BF6)</f>
        <v>222.22</v>
      </c>
      <c r="BC12" s="65">
        <f t="shared" ref="BC12:BF12" si="12">IF(BG6="-",NA(),BG6)</f>
        <v>216.41</v>
      </c>
      <c r="BD12" s="65">
        <f t="shared" si="12"/>
        <v>208.47</v>
      </c>
      <c r="BE12" s="65">
        <f t="shared" si="12"/>
        <v>193.85</v>
      </c>
      <c r="BF12" s="65">
        <f t="shared" si="12"/>
        <v>204.31</v>
      </c>
      <c r="BL12" s="64" t="s">
        <v>24</v>
      </c>
      <c r="BM12" s="65">
        <f>IF(BQ6="-",NA(),BQ6)</f>
        <v>109.19</v>
      </c>
      <c r="BN12" s="65">
        <f t="shared" ref="BN12:BQ12" si="13">IF(BR6="-",NA(),BR6)</f>
        <v>105.24</v>
      </c>
      <c r="BO12" s="65">
        <f t="shared" si="13"/>
        <v>105.71</v>
      </c>
      <c r="BP12" s="65">
        <f t="shared" si="13"/>
        <v>105.06</v>
      </c>
      <c r="BQ12" s="65">
        <f t="shared" si="13"/>
        <v>106.98</v>
      </c>
      <c r="BW12" s="64" t="s">
        <v>24</v>
      </c>
      <c r="BX12" s="65">
        <f>IF(CB6="-",NA(),CB6)</f>
        <v>25.13</v>
      </c>
      <c r="BY12" s="65">
        <f t="shared" ref="BY12:CB12" si="14">IF(CC6="-",NA(),CC6)</f>
        <v>26.03</v>
      </c>
      <c r="BZ12" s="65">
        <f t="shared" si="14"/>
        <v>25.98</v>
      </c>
      <c r="CA12" s="65">
        <f t="shared" si="14"/>
        <v>26.84</v>
      </c>
      <c r="CB12" s="65">
        <f t="shared" si="14"/>
        <v>26.08</v>
      </c>
      <c r="CH12" s="64" t="s">
        <v>24</v>
      </c>
      <c r="CI12" s="65">
        <f>IF(CM6="-",NA(),CM6)</f>
        <v>40.97</v>
      </c>
      <c r="CJ12" s="65">
        <f t="shared" ref="CJ12:CM12" si="15">IF(CN6="-",NA(),CN6)</f>
        <v>40.69</v>
      </c>
      <c r="CK12" s="65">
        <f t="shared" si="15"/>
        <v>40.67</v>
      </c>
      <c r="CL12" s="65">
        <f t="shared" si="15"/>
        <v>40.89</v>
      </c>
      <c r="CM12" s="65">
        <f t="shared" si="15"/>
        <v>41.59</v>
      </c>
      <c r="CS12" s="64" t="s">
        <v>24</v>
      </c>
      <c r="CT12" s="65">
        <f>IF(CX6="-",NA(),CX6)</f>
        <v>63.26</v>
      </c>
      <c r="CU12" s="65">
        <f t="shared" ref="CU12:CX12" si="16">IF(CY6="-",NA(),CY6)</f>
        <v>62.7</v>
      </c>
      <c r="CV12" s="65">
        <f t="shared" si="16"/>
        <v>62.59</v>
      </c>
      <c r="CW12" s="65">
        <f t="shared" si="16"/>
        <v>61.76</v>
      </c>
      <c r="CX12" s="65">
        <f t="shared" si="16"/>
        <v>62.75</v>
      </c>
      <c r="DD12" s="64" t="s">
        <v>24</v>
      </c>
      <c r="DE12" s="65">
        <f>IF(DI6="-",NA(),DI6)</f>
        <v>54.49</v>
      </c>
      <c r="DF12" s="65">
        <f t="shared" ref="DF12:DI12" si="17">IF(DJ6="-",NA(),DJ6)</f>
        <v>55.39</v>
      </c>
      <c r="DG12" s="65">
        <f t="shared" si="17"/>
        <v>55.25</v>
      </c>
      <c r="DH12" s="65">
        <f t="shared" si="17"/>
        <v>57.11</v>
      </c>
      <c r="DI12" s="65">
        <f t="shared" si="17"/>
        <v>57.57</v>
      </c>
      <c r="DO12" s="64" t="s">
        <v>24</v>
      </c>
      <c r="DP12" s="65">
        <f>IF(DT6="-",NA(),DT6)</f>
        <v>42</v>
      </c>
      <c r="DQ12" s="65">
        <f t="shared" ref="DQ12:DT12" si="18">IF(DU6="-",NA(),DU6)</f>
        <v>43.33</v>
      </c>
      <c r="DR12" s="65">
        <f t="shared" si="18"/>
        <v>44.05</v>
      </c>
      <c r="DS12" s="65">
        <f t="shared" si="18"/>
        <v>51.87</v>
      </c>
      <c r="DT12" s="65">
        <f t="shared" si="18"/>
        <v>52.33</v>
      </c>
      <c r="DZ12" s="64" t="s">
        <v>24</v>
      </c>
      <c r="EA12" s="65">
        <f>IF(EE6="-",NA(),EE6)</f>
        <v>0.48</v>
      </c>
      <c r="EB12" s="65">
        <f t="shared" ref="EB12:EE12" si="19">IF(EF6="-",NA(),EF6)</f>
        <v>0.52</v>
      </c>
      <c r="EC12" s="65">
        <f t="shared" si="19"/>
        <v>1.3</v>
      </c>
      <c r="ED12" s="65">
        <f t="shared" si="19"/>
        <v>0.28000000000000003</v>
      </c>
      <c r="EE12" s="65">
        <f t="shared" si="19"/>
        <v>0.77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2021-02-01T07:49:58Z</cp:lastPrinted>
  <dcterms:created xsi:type="dcterms:W3CDTF">2020-12-04T03:41:46Z</dcterms:created>
  <dcterms:modified xsi:type="dcterms:W3CDTF">2021-02-02T08:34:02Z</dcterms:modified>
  <cp:category/>
</cp:coreProperties>
</file>