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 経営チーム ★\0504 決算統計\R02決算統計\05_経営比較分析\04_提出\"/>
    </mc:Choice>
  </mc:AlternateContent>
  <workbookProtection workbookAlgorithmName="SHA-512" workbookHashValue="BuljtlDpsJIUwhg/J3SbAW2GqgoJn+VWe0rzgNk2U/JterWIsEkx3Fv1DSUSFlWJr2v8clVmSo93t7S8Yr7LCw==" workbookSaltValue="nje89j/q+H7Qh2gqmsJ4A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<sst xmlns="http://schemas.openxmlformats.org/spreadsheetml/2006/main" count="228" uniqueCount="115">
  <si>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</si>
  <si>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</si>
  <si>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</si>
  <si>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</si>
  <si>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</si>
  <si>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</si>
  <si>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</si>
  <si>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</si>
  <si>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</si>
  <si>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</si>
  <si>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</si>
  <si>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</si>
  <si>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</si>
  <si>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</si>
  <si>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</si>
  <si>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</si>
  <si>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</si>
  <si>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</si>
  <si>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</si>
  <si>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</si>
  <si>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</si>
  <si>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</si>
  <si>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</si>
  <si>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</si>
  <si>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</si>
  <si>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</si>
  <si>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</si>
  <si>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</si>
  <si>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</si>
  <si>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</si>
  <si>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</si>
  <si>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</si>
  <si>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</si>
  <si>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</si>
  <si>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</si>
  <si>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</si>
  <si>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</si>
  <si>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</si>
  <si>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</si>
  <si>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</si>
  <si>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</si>
  <si>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</si>
  <si>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</si>
  <si>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</si>
  <si>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</si>
  <si>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</si>
  <si>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</si>
  <si>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</si>
  <si>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</si>
  <si>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</si>
  <si>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</si>
  <si>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</si>
  <si>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</si>
  <si>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</si>
  <si>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</si>
  <si>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</si>
  <si>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</si>
  <si>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</si>
  <si>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</si>
  <si>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</si>
  <si>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</si>
  <si>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</si>
  <si>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</si>
  <si>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</si>
  <si>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</si>
  <si>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</si>
  <si>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</si>
  <si>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</si>
  <si>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</si>
  <si>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</si>
  <si>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</si>
  <si>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</si>
  <si>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</si>
  <si>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</si>
  <si>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</si>
  <si>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</si>
  <si>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</si>
  <si>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</si>
  <si>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</si>
  <si>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</si>
  <si>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</si>
  <si>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</si>
  <si>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</si>
  <si>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</si>
  <si>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</si>
  <si>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</si>
  <si>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</si>
  <si>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</si>
  <si>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</si>
  <si>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</si>
  <si>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</si>
  <si>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</si>
  <si>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</si>
  <si>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</si>
  <si>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</si>
  <si>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</si>
  <si>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</si>
  <si>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</si>
  <si>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</si>
  <si>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</si>
  <si>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</si>
  <si>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</si>
  <si>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</si>
  <si>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</si>
  <si>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</si>
  <si>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</si>
  <si>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</si>
  <si>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</si>
  <si>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</si>
  <si>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</si>
  <si>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</si>
  <si>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</si>
  <si>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１)経常収支比率(左表１-①)、累積欠損金比率(左表１-②)、料金回収率(左表１-⑤)
　経常収支比率及び料金回収率は、目標（100％）を上回り、平均値よりも高い水準で推移している。
　累積欠損金は０％となっている。
２)流動比率(左表１-③)
　流動比率は、未払金等の増減により変動はあるが、平均値よりも高い水準で推移している。
３)企業債残高対給水収益比率(左表１-④)
  企業債は、H12年度以降新規の借り入れはなく、安定した給水収益の確保と予定どおりの企業債償還により、比率は年々低下している。
４)給水原価(左表１-⑥)、施設利用率(左表１-⑦)及び有収率(左表１-⑧)
　給水原価は平均値より低い水準で推移し、施設利用率は平均値よりも高い水準で推移している。
　有収率は目標(100％)を上回っている。</t>
    <phoneticPr fontId="4"/>
  </si>
  <si>
    <t xml:space="preserve">  有形固定資産減価償却率(左表２-①)は、改良工事等により長寿命化を図るとともに、設備更新等の計画に基づいて更新等を行ってきた結果、平均値を下回った。
　管路経年化率(左表２-②)は上昇傾向にあるが、管路更新率(左表２-③)は０％となっている。これは、H26年度から順次実施している管路の劣化調査において、法定耐用年数（40年）を超える使用が可能という結果が出たため、独自の標準使用年数（60年）を設定して更新計画を作成していることによる。
　</t>
    <rPh sb="64" eb="66">
      <t>ケッカ</t>
    </rPh>
    <rPh sb="71" eb="73">
      <t>シタマワ</t>
    </rPh>
    <rPh sb="206" eb="208">
      <t>コウシン</t>
    </rPh>
    <rPh sb="208" eb="210">
      <t>ケイカク</t>
    </rPh>
    <rPh sb="211" eb="213">
      <t>サクセイ</t>
    </rPh>
    <phoneticPr fontId="4"/>
  </si>
  <si>
    <t>　経営の健全性・効率性は確保されており、経営状況は概ね安定しているといえる。
　しかしながら、人口減少や施設の老朽化、頻発・激甚化する自然災害への対応など、経営環境が一層厳しさを増す中であっても、安定して水道用水供給をするためには、企業局経営戦略（H28～R7年度）に基づき、ハード・ソフト両面の強靱化、経費削減や適切な料金設定による財務基盤の強化等の取組を強化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</si>
</sst>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5-47CF-B71E-ADF44A8D36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75F5-47CF-B71E-ADF44A8D36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71.22</c:v>
                </c:pt>
                <c:pt idx="1">
                  <c:v>71.92</c:v>
                </c:pt>
                <c:pt idx="2">
                  <c:v>71.53</c:v>
                </c:pt>
                <c:pt idx="3">
                  <c:v>71.53</c:v>
                </c:pt>
                <c:pt idx="4">
                  <c:v>71.27</c:v>
                </c:pt>
              </c:numCache>
            </c:numRef>
          </c:val>
          <c:extLst>
            <c:ext xmlns:c16="http://schemas.microsoft.com/office/drawing/2014/chart" uri="{C3380CC4-5D6E-409C-BE32-E72D297353CC}">
              <c16:uniqueId val="{00000000-8C4A-4B2D-91DF-AD0333F95D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8C4A-4B2D-91DF-AD0333F95D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100.1</c:v>
                </c:pt>
                <c:pt idx="1">
                  <c:v>100</c:v>
                </c:pt>
                <c:pt idx="2">
                  <c:v>100.07</c:v>
                </c:pt>
                <c:pt idx="3">
                  <c:v>100.01</c:v>
                </c:pt>
                <c:pt idx="4">
                  <c:v>100.07</c:v>
                </c:pt>
              </c:numCache>
            </c:numRef>
          </c:val>
          <c:extLst>
            <c:ext xmlns:c16="http://schemas.microsoft.com/office/drawing/2014/chart" uri="{C3380CC4-5D6E-409C-BE32-E72D297353CC}">
              <c16:uniqueId val="{00000000-7661-41A1-BCFA-C243967281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7661-41A1-BCFA-C243967281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128.46</c:v>
                </c:pt>
                <c:pt idx="1">
                  <c:v>121.64</c:v>
                </c:pt>
                <c:pt idx="2">
                  <c:v>118.23</c:v>
                </c:pt>
                <c:pt idx="3">
                  <c:v>121.59</c:v>
                </c:pt>
                <c:pt idx="4">
                  <c:v>116.97</c:v>
                </c:pt>
              </c:numCache>
            </c:numRef>
          </c:val>
          <c:extLst>
            <c:ext xmlns:c16="http://schemas.microsoft.com/office/drawing/2014/chart" uri="{C3380CC4-5D6E-409C-BE32-E72D297353CC}">
              <c16:uniqueId val="{00000000-CA21-471C-9471-959E24AD91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CA21-471C-9471-959E24AD91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59.05</c:v>
                </c:pt>
                <c:pt idx="1">
                  <c:v>58.92</c:v>
                </c:pt>
                <c:pt idx="2">
                  <c:v>57.66</c:v>
                </c:pt>
                <c:pt idx="3">
                  <c:v>58.3</c:v>
                </c:pt>
                <c:pt idx="4">
                  <c:v>57.18</c:v>
                </c:pt>
              </c:numCache>
            </c:numRef>
          </c:val>
          <c:extLst>
            <c:ext xmlns:c16="http://schemas.microsoft.com/office/drawing/2014/chart" uri="{C3380CC4-5D6E-409C-BE32-E72D297353CC}">
              <c16:uniqueId val="{00000000-7910-4A40-A253-61E2E05A30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7910-4A40-A253-61E2E05A30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12.17</c:v>
                </c:pt>
                <c:pt idx="1">
                  <c:v>32.869999999999997</c:v>
                </c:pt>
                <c:pt idx="2">
                  <c:v>37.99</c:v>
                </c:pt>
                <c:pt idx="3">
                  <c:v>46.32</c:v>
                </c:pt>
                <c:pt idx="4">
                  <c:v>46.32</c:v>
                </c:pt>
              </c:numCache>
            </c:numRef>
          </c:val>
          <c:extLst>
            <c:ext xmlns:c16="http://schemas.microsoft.com/office/drawing/2014/chart" uri="{C3380CC4-5D6E-409C-BE32-E72D297353CC}">
              <c16:uniqueId val="{00000000-BDD4-48AB-9328-A9A309697F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BDD4-48AB-9328-A9A309697F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53-4AF9-834C-C3E94BA1A0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5253-4AF9-834C-C3E94BA1A0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3127.16</c:v>
                </c:pt>
                <c:pt idx="1">
                  <c:v>1716.86</c:v>
                </c:pt>
                <c:pt idx="2">
                  <c:v>3351.55</c:v>
                </c:pt>
                <c:pt idx="3">
                  <c:v>1211.3900000000001</c:v>
                </c:pt>
                <c:pt idx="4">
                  <c:v>1271.29</c:v>
                </c:pt>
              </c:numCache>
            </c:numRef>
          </c:val>
          <c:extLst>
            <c:ext xmlns:c16="http://schemas.microsoft.com/office/drawing/2014/chart" uri="{C3380CC4-5D6E-409C-BE32-E72D297353CC}">
              <c16:uniqueId val="{00000000-7CBA-4AD1-BEA8-F434656B81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7CBA-4AD1-BEA8-F434656B81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55.45</c:v>
                </c:pt>
                <c:pt idx="1">
                  <c:v>47.02</c:v>
                </c:pt>
                <c:pt idx="2">
                  <c:v>39.729999999999997</c:v>
                </c:pt>
                <c:pt idx="3">
                  <c:v>32.590000000000003</c:v>
                </c:pt>
                <c:pt idx="4">
                  <c:v>25.99</c:v>
                </c:pt>
              </c:numCache>
            </c:numRef>
          </c:val>
          <c:extLst>
            <c:ext xmlns:c16="http://schemas.microsoft.com/office/drawing/2014/chart" uri="{C3380CC4-5D6E-409C-BE32-E72D297353CC}">
              <c16:uniqueId val="{00000000-FE7D-4CAD-AA52-AD497A2975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FE7D-4CAD-AA52-AD497A2975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125.57</c:v>
                </c:pt>
                <c:pt idx="1">
                  <c:v>120.79</c:v>
                </c:pt>
                <c:pt idx="2">
                  <c:v>117.31</c:v>
                </c:pt>
                <c:pt idx="3">
                  <c:v>121.88</c:v>
                </c:pt>
                <c:pt idx="4">
                  <c:v>115.92</c:v>
                </c:pt>
              </c:numCache>
            </c:numRef>
          </c:val>
          <c:extLst>
            <c:ext xmlns:c16="http://schemas.microsoft.com/office/drawing/2014/chart" uri="{C3380CC4-5D6E-409C-BE32-E72D297353CC}">
              <c16:uniqueId val="{00000000-833F-43BC-A476-DB30E7618A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833F-43BC-A476-DB30E7618A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65.94</c:v>
                </c:pt>
                <c:pt idx="1">
                  <c:v>68.33</c:v>
                </c:pt>
                <c:pt idx="2">
                  <c:v>70.38</c:v>
                </c:pt>
                <c:pt idx="3">
                  <c:v>67.739999999999995</c:v>
                </c:pt>
                <c:pt idx="4">
                  <c:v>71.239999999999995</c:v>
                </c:pt>
              </c:numCache>
            </c:numRef>
          </c:val>
          <c:extLst>
            <c:ext xmlns:c16="http://schemas.microsoft.com/office/drawing/2014/chart" uri="{C3380CC4-5D6E-409C-BE32-E72D297353CC}">
              <c16:uniqueId val="{00000000-9AC4-4E40-B2A2-D5EEF85E5F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9AC4-4E40-B2A2-D5EEF85E5F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非設置</v>
      </c>
      <c r="AE8" s="83"/>
      <c r="AF8" s="83"/>
      <c r="AG8" s="83"/>
      <c r="AH8" s="83"/>
      <c r="AI8" s="83"/>
      <c r="AJ8" s="83"/>
      <c r="AK8" s="4"/>
      <c r="AL8" s="71">
        <f>データ!$R$6</f>
        <v>1955402</v>
      </c>
      <c r="AM8" s="71"/>
      <c r="AN8" s="71"/>
      <c r="AO8" s="71"/>
      <c r="AP8" s="71"/>
      <c r="AQ8" s="71"/>
      <c r="AR8" s="71"/>
      <c r="AS8" s="71"/>
      <c r="AT8" s="67">
        <f>データ!$S$6</f>
        <v>6408.09</v>
      </c>
      <c r="AU8" s="68"/>
      <c r="AV8" s="68"/>
      <c r="AW8" s="68"/>
      <c r="AX8" s="68"/>
      <c r="AY8" s="68"/>
      <c r="AZ8" s="68"/>
      <c r="BA8" s="68"/>
      <c r="BB8" s="70">
        <f>データ!$T$6</f>
        <v>305.14999999999998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87.74</v>
      </c>
      <c r="J10" s="68"/>
      <c r="K10" s="68"/>
      <c r="L10" s="68"/>
      <c r="M10" s="68"/>
      <c r="N10" s="68"/>
      <c r="O10" s="69"/>
      <c r="P10" s="70">
        <f>データ!$P$6</f>
        <v>96.1</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818758</v>
      </c>
      <c r="AM10" s="71"/>
      <c r="AN10" s="71"/>
      <c r="AO10" s="71"/>
      <c r="AP10" s="71"/>
      <c r="AQ10" s="71"/>
      <c r="AR10" s="71"/>
      <c r="AS10" s="71"/>
      <c r="AT10" s="67">
        <f>データ!$V$6</f>
        <v>1761.72</v>
      </c>
      <c r="AU10" s="68"/>
      <c r="AV10" s="68"/>
      <c r="AW10" s="68"/>
      <c r="AX10" s="68"/>
      <c r="AY10" s="68"/>
      <c r="AZ10" s="68"/>
      <c r="BA10" s="68"/>
      <c r="BB10" s="70">
        <f>データ!$W$6</f>
        <v>464.75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lb6sjNyEsIl5PVbXR4mkKgzMNp9vO9qxN8lW8jv75K2htVa9/M4Ie8VzWXZtSKYuE+2QDsvt2HfV6OJRHWNqew==" saltValue="pIXL956XJApuEengYUz2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90000</v>
      </c>
      <c r="D6" s="34">
        <f t="shared" si="3"/>
        <v>46</v>
      </c>
      <c r="E6" s="34">
        <f t="shared" si="3"/>
        <v>1</v>
      </c>
      <c r="F6" s="34">
        <f t="shared" si="3"/>
        <v>0</v>
      </c>
      <c r="G6" s="34">
        <f t="shared" si="3"/>
        <v>2</v>
      </c>
      <c r="H6" s="34" t="str">
        <f t="shared" si="3"/>
        <v>栃木県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87.74</v>
      </c>
      <c r="P6" s="35">
        <f t="shared" si="3"/>
        <v>96.1</v>
      </c>
      <c r="Q6" s="35">
        <f t="shared" si="3"/>
        <v>0</v>
      </c>
      <c r="R6" s="35">
        <f t="shared" si="3"/>
        <v>1955402</v>
      </c>
      <c r="S6" s="35">
        <f t="shared" si="3"/>
        <v>6408.09</v>
      </c>
      <c r="T6" s="35">
        <f t="shared" si="3"/>
        <v>305.14999999999998</v>
      </c>
      <c r="U6" s="35">
        <f t="shared" si="3"/>
        <v>818758</v>
      </c>
      <c r="V6" s="35">
        <f t="shared" si="3"/>
        <v>1761.72</v>
      </c>
      <c r="W6" s="35">
        <f t="shared" si="3"/>
        <v>464.75</v>
      </c>
      <c r="X6" s="36">
        <f>IF(X7="",NA(),X7)</f>
        <v>128.46</v>
      </c>
      <c r="Y6" s="36">
        <f t="shared" ref="Y6:AG6" si="4">IF(Y7="",NA(),Y7)</f>
        <v>121.64</v>
      </c>
      <c r="Z6" s="36">
        <f t="shared" si="4"/>
        <v>118.23</v>
      </c>
      <c r="AA6" s="36">
        <f t="shared" si="4"/>
        <v>121.59</v>
      </c>
      <c r="AB6" s="36">
        <f t="shared" si="4"/>
        <v>116.97</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3127.16</v>
      </c>
      <c r="AU6" s="36">
        <f t="shared" ref="AU6:BC6" si="6">IF(AU7="",NA(),AU7)</f>
        <v>1716.86</v>
      </c>
      <c r="AV6" s="36">
        <f t="shared" si="6"/>
        <v>3351.55</v>
      </c>
      <c r="AW6" s="36">
        <f t="shared" si="6"/>
        <v>1211.3900000000001</v>
      </c>
      <c r="AX6" s="36">
        <f t="shared" si="6"/>
        <v>1271.29</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55.45</v>
      </c>
      <c r="BF6" s="36">
        <f t="shared" ref="BF6:BN6" si="7">IF(BF7="",NA(),BF7)</f>
        <v>47.02</v>
      </c>
      <c r="BG6" s="36">
        <f t="shared" si="7"/>
        <v>39.729999999999997</v>
      </c>
      <c r="BH6" s="36">
        <f t="shared" si="7"/>
        <v>32.590000000000003</v>
      </c>
      <c r="BI6" s="36">
        <f t="shared" si="7"/>
        <v>25.99</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125.57</v>
      </c>
      <c r="BQ6" s="36">
        <f t="shared" ref="BQ6:BY6" si="8">IF(BQ7="",NA(),BQ7)</f>
        <v>120.79</v>
      </c>
      <c r="BR6" s="36">
        <f t="shared" si="8"/>
        <v>117.31</v>
      </c>
      <c r="BS6" s="36">
        <f t="shared" si="8"/>
        <v>121.88</v>
      </c>
      <c r="BT6" s="36">
        <f t="shared" si="8"/>
        <v>115.92</v>
      </c>
      <c r="BU6" s="36">
        <f t="shared" si="8"/>
        <v>113.88</v>
      </c>
      <c r="BV6" s="36">
        <f t="shared" si="8"/>
        <v>114.14</v>
      </c>
      <c r="BW6" s="36">
        <f t="shared" si="8"/>
        <v>112.83</v>
      </c>
      <c r="BX6" s="36">
        <f t="shared" si="8"/>
        <v>112.84</v>
      </c>
      <c r="BY6" s="36">
        <f t="shared" si="8"/>
        <v>110.77</v>
      </c>
      <c r="BZ6" s="35" t="str">
        <f>IF(BZ7="","",IF(BZ7="-","【-】","【"&amp;SUBSTITUTE(TEXT(BZ7,"#,##0.00"),"-","△")&amp;"】"))</f>
        <v>【110.77】</v>
      </c>
      <c r="CA6" s="36">
        <f>IF(CA7="",NA(),CA7)</f>
        <v>65.94</v>
      </c>
      <c r="CB6" s="36">
        <f t="shared" ref="CB6:CJ6" si="9">IF(CB7="",NA(),CB7)</f>
        <v>68.33</v>
      </c>
      <c r="CC6" s="36">
        <f t="shared" si="9"/>
        <v>70.38</v>
      </c>
      <c r="CD6" s="36">
        <f t="shared" si="9"/>
        <v>67.739999999999995</v>
      </c>
      <c r="CE6" s="36">
        <f t="shared" si="9"/>
        <v>71.239999999999995</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71.22</v>
      </c>
      <c r="CM6" s="36">
        <f t="shared" ref="CM6:CU6" si="10">IF(CM7="",NA(),CM7)</f>
        <v>71.92</v>
      </c>
      <c r="CN6" s="36">
        <f t="shared" si="10"/>
        <v>71.53</v>
      </c>
      <c r="CO6" s="36">
        <f t="shared" si="10"/>
        <v>71.53</v>
      </c>
      <c r="CP6" s="36">
        <f t="shared" si="10"/>
        <v>71.27</v>
      </c>
      <c r="CQ6" s="36">
        <f t="shared" si="10"/>
        <v>61.66</v>
      </c>
      <c r="CR6" s="36">
        <f t="shared" si="10"/>
        <v>62.19</v>
      </c>
      <c r="CS6" s="36">
        <f t="shared" si="10"/>
        <v>61.77</v>
      </c>
      <c r="CT6" s="36">
        <f t="shared" si="10"/>
        <v>61.69</v>
      </c>
      <c r="CU6" s="36">
        <f t="shared" si="10"/>
        <v>62.26</v>
      </c>
      <c r="CV6" s="35" t="str">
        <f>IF(CV7="","",IF(CV7="-","【-】","【"&amp;SUBSTITUTE(TEXT(CV7,"#,##0.00"),"-","△")&amp;"】"))</f>
        <v>【62.26】</v>
      </c>
      <c r="CW6" s="36">
        <f>IF(CW7="",NA(),CW7)</f>
        <v>100.1</v>
      </c>
      <c r="CX6" s="36">
        <f t="shared" ref="CX6:DF6" si="11">IF(CX7="",NA(),CX7)</f>
        <v>100</v>
      </c>
      <c r="CY6" s="36">
        <f t="shared" si="11"/>
        <v>100.07</v>
      </c>
      <c r="CZ6" s="36">
        <f t="shared" si="11"/>
        <v>100.01</v>
      </c>
      <c r="DA6" s="36">
        <f t="shared" si="11"/>
        <v>100.07</v>
      </c>
      <c r="DB6" s="36">
        <f t="shared" si="11"/>
        <v>100.05</v>
      </c>
      <c r="DC6" s="36">
        <f t="shared" si="11"/>
        <v>100.05</v>
      </c>
      <c r="DD6" s="36">
        <f t="shared" si="11"/>
        <v>100.08</v>
      </c>
      <c r="DE6" s="36">
        <f t="shared" si="11"/>
        <v>100</v>
      </c>
      <c r="DF6" s="36">
        <f t="shared" si="11"/>
        <v>100.16</v>
      </c>
      <c r="DG6" s="35" t="str">
        <f>IF(DG7="","",IF(DG7="-","【-】","【"&amp;SUBSTITUTE(TEXT(DG7,"#,##0.00"),"-","△")&amp;"】"))</f>
        <v>【100.16】</v>
      </c>
      <c r="DH6" s="36">
        <f>IF(DH7="",NA(),DH7)</f>
        <v>59.05</v>
      </c>
      <c r="DI6" s="36">
        <f t="shared" ref="DI6:DQ6" si="12">IF(DI7="",NA(),DI7)</f>
        <v>58.92</v>
      </c>
      <c r="DJ6" s="36">
        <f t="shared" si="12"/>
        <v>57.66</v>
      </c>
      <c r="DK6" s="36">
        <f t="shared" si="12"/>
        <v>58.3</v>
      </c>
      <c r="DL6" s="36">
        <f t="shared" si="12"/>
        <v>57.18</v>
      </c>
      <c r="DM6" s="36">
        <f t="shared" si="12"/>
        <v>53.56</v>
      </c>
      <c r="DN6" s="36">
        <f t="shared" si="12"/>
        <v>54.73</v>
      </c>
      <c r="DO6" s="36">
        <f t="shared" si="12"/>
        <v>55.77</v>
      </c>
      <c r="DP6" s="36">
        <f t="shared" si="12"/>
        <v>56.48</v>
      </c>
      <c r="DQ6" s="36">
        <f t="shared" si="12"/>
        <v>57.5</v>
      </c>
      <c r="DR6" s="35" t="str">
        <f>IF(DR7="","",IF(DR7="-","【-】","【"&amp;SUBSTITUTE(TEXT(DR7,"#,##0.00"),"-","△")&amp;"】"))</f>
        <v>【57.50】</v>
      </c>
      <c r="DS6" s="36">
        <f>IF(DS7="",NA(),DS7)</f>
        <v>12.17</v>
      </c>
      <c r="DT6" s="36">
        <f t="shared" ref="DT6:EB6" si="13">IF(DT7="",NA(),DT7)</f>
        <v>32.869999999999997</v>
      </c>
      <c r="DU6" s="36">
        <f t="shared" si="13"/>
        <v>37.99</v>
      </c>
      <c r="DV6" s="36">
        <f t="shared" si="13"/>
        <v>46.32</v>
      </c>
      <c r="DW6" s="36">
        <f t="shared" si="13"/>
        <v>46.32</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90000</v>
      </c>
      <c r="D7" s="38">
        <v>46</v>
      </c>
      <c r="E7" s="38">
        <v>1</v>
      </c>
      <c r="F7" s="38">
        <v>0</v>
      </c>
      <c r="G7" s="38">
        <v>2</v>
      </c>
      <c r="H7" s="38" t="s">
        <v>93</v>
      </c>
      <c r="I7" s="38" t="s">
        <v>94</v>
      </c>
      <c r="J7" s="38" t="s">
        <v>95</v>
      </c>
      <c r="K7" s="38" t="s">
        <v>96</v>
      </c>
      <c r="L7" s="38" t="s">
        <v>97</v>
      </c>
      <c r="M7" s="38" t="s">
        <v>98</v>
      </c>
      <c r="N7" s="39" t="s">
        <v>99</v>
      </c>
      <c r="O7" s="39">
        <v>87.74</v>
      </c>
      <c r="P7" s="39">
        <v>96.1</v>
      </c>
      <c r="Q7" s="39">
        <v>0</v>
      </c>
      <c r="R7" s="39">
        <v>1955402</v>
      </c>
      <c r="S7" s="39">
        <v>6408.09</v>
      </c>
      <c r="T7" s="39">
        <v>305.14999999999998</v>
      </c>
      <c r="U7" s="39">
        <v>818758</v>
      </c>
      <c r="V7" s="39">
        <v>1761.72</v>
      </c>
      <c r="W7" s="39">
        <v>464.75</v>
      </c>
      <c r="X7" s="39">
        <v>128.46</v>
      </c>
      <c r="Y7" s="39">
        <v>121.64</v>
      </c>
      <c r="Z7" s="39">
        <v>118.23</v>
      </c>
      <c r="AA7" s="39">
        <v>121.59</v>
      </c>
      <c r="AB7" s="39">
        <v>116.97</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3127.16</v>
      </c>
      <c r="AU7" s="39">
        <v>1716.86</v>
      </c>
      <c r="AV7" s="39">
        <v>3351.55</v>
      </c>
      <c r="AW7" s="39">
        <v>1211.3900000000001</v>
      </c>
      <c r="AX7" s="39">
        <v>1271.29</v>
      </c>
      <c r="AY7" s="39">
        <v>224.41</v>
      </c>
      <c r="AZ7" s="39">
        <v>243.44</v>
      </c>
      <c r="BA7" s="39">
        <v>258.49</v>
      </c>
      <c r="BB7" s="39">
        <v>271.10000000000002</v>
      </c>
      <c r="BC7" s="39">
        <v>284.45</v>
      </c>
      <c r="BD7" s="39">
        <v>284.45</v>
      </c>
      <c r="BE7" s="39">
        <v>55.45</v>
      </c>
      <c r="BF7" s="39">
        <v>47.02</v>
      </c>
      <c r="BG7" s="39">
        <v>39.729999999999997</v>
      </c>
      <c r="BH7" s="39">
        <v>32.590000000000003</v>
      </c>
      <c r="BI7" s="39">
        <v>25.99</v>
      </c>
      <c r="BJ7" s="39">
        <v>320.31</v>
      </c>
      <c r="BK7" s="39">
        <v>303.26</v>
      </c>
      <c r="BL7" s="39">
        <v>290.31</v>
      </c>
      <c r="BM7" s="39">
        <v>272.95999999999998</v>
      </c>
      <c r="BN7" s="39">
        <v>260.95999999999998</v>
      </c>
      <c r="BO7" s="39">
        <v>260.95999999999998</v>
      </c>
      <c r="BP7" s="39">
        <v>125.57</v>
      </c>
      <c r="BQ7" s="39">
        <v>120.79</v>
      </c>
      <c r="BR7" s="39">
        <v>117.31</v>
      </c>
      <c r="BS7" s="39">
        <v>121.88</v>
      </c>
      <c r="BT7" s="39">
        <v>115.92</v>
      </c>
      <c r="BU7" s="39">
        <v>113.88</v>
      </c>
      <c r="BV7" s="39">
        <v>114.14</v>
      </c>
      <c r="BW7" s="39">
        <v>112.83</v>
      </c>
      <c r="BX7" s="39">
        <v>112.84</v>
      </c>
      <c r="BY7" s="39">
        <v>110.77</v>
      </c>
      <c r="BZ7" s="39">
        <v>110.77</v>
      </c>
      <c r="CA7" s="39">
        <v>65.94</v>
      </c>
      <c r="CB7" s="39">
        <v>68.33</v>
      </c>
      <c r="CC7" s="39">
        <v>70.38</v>
      </c>
      <c r="CD7" s="39">
        <v>67.739999999999995</v>
      </c>
      <c r="CE7" s="39">
        <v>71.239999999999995</v>
      </c>
      <c r="CF7" s="39">
        <v>74.02</v>
      </c>
      <c r="CG7" s="39">
        <v>73.03</v>
      </c>
      <c r="CH7" s="39">
        <v>73.86</v>
      </c>
      <c r="CI7" s="39">
        <v>73.849999999999994</v>
      </c>
      <c r="CJ7" s="39">
        <v>73.180000000000007</v>
      </c>
      <c r="CK7" s="39">
        <v>73.180000000000007</v>
      </c>
      <c r="CL7" s="39">
        <v>71.22</v>
      </c>
      <c r="CM7" s="39">
        <v>71.92</v>
      </c>
      <c r="CN7" s="39">
        <v>71.53</v>
      </c>
      <c r="CO7" s="39">
        <v>71.53</v>
      </c>
      <c r="CP7" s="39">
        <v>71.27</v>
      </c>
      <c r="CQ7" s="39">
        <v>61.66</v>
      </c>
      <c r="CR7" s="39">
        <v>62.19</v>
      </c>
      <c r="CS7" s="39">
        <v>61.77</v>
      </c>
      <c r="CT7" s="39">
        <v>61.69</v>
      </c>
      <c r="CU7" s="39">
        <v>62.26</v>
      </c>
      <c r="CV7" s="39">
        <v>62.26</v>
      </c>
      <c r="CW7" s="39">
        <v>100.1</v>
      </c>
      <c r="CX7" s="39">
        <v>100</v>
      </c>
      <c r="CY7" s="39">
        <v>100.07</v>
      </c>
      <c r="CZ7" s="39">
        <v>100.01</v>
      </c>
      <c r="DA7" s="39">
        <v>100.07</v>
      </c>
      <c r="DB7" s="39">
        <v>100.05</v>
      </c>
      <c r="DC7" s="39">
        <v>100.05</v>
      </c>
      <c r="DD7" s="39">
        <v>100.08</v>
      </c>
      <c r="DE7" s="39">
        <v>100</v>
      </c>
      <c r="DF7" s="39">
        <v>100.16</v>
      </c>
      <c r="DG7" s="39">
        <v>100.16</v>
      </c>
      <c r="DH7" s="39">
        <v>59.05</v>
      </c>
      <c r="DI7" s="39">
        <v>58.92</v>
      </c>
      <c r="DJ7" s="39">
        <v>57.66</v>
      </c>
      <c r="DK7" s="39">
        <v>58.3</v>
      </c>
      <c r="DL7" s="39">
        <v>57.18</v>
      </c>
      <c r="DM7" s="39">
        <v>53.56</v>
      </c>
      <c r="DN7" s="39">
        <v>54.73</v>
      </c>
      <c r="DO7" s="39">
        <v>55.77</v>
      </c>
      <c r="DP7" s="39">
        <v>56.48</v>
      </c>
      <c r="DQ7" s="39">
        <v>57.5</v>
      </c>
      <c r="DR7" s="39">
        <v>57.5</v>
      </c>
      <c r="DS7" s="39">
        <v>12.17</v>
      </c>
      <c r="DT7" s="39">
        <v>32.869999999999997</v>
      </c>
      <c r="DU7" s="39">
        <v>37.99</v>
      </c>
      <c r="DV7" s="39">
        <v>46.32</v>
      </c>
      <c r="DW7" s="39">
        <v>46.32</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2022-06-15T08:01:52Z</cp:lastPrinted>
  <dcterms:created xsi:type="dcterms:W3CDTF">2021-12-03T06:45:33Z</dcterms:created>
  <dcterms:modified xsi:type="dcterms:W3CDTF">2022-06-15T08:01:53Z</dcterms:modified>
  <cp:category/>
</cp:coreProperties>
</file>