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3決算統計\06_経営比較分析\03_作業用\"/>
    </mc:Choice>
  </mc:AlternateContent>
  <xr:revisionPtr revIDLastSave="0" documentId="13_ncr:1_{3659DCAB-90F9-4628-A4C1-6F1202B03480}" xr6:coauthVersionLast="47" xr6:coauthVersionMax="47" xr10:uidLastSave="{00000000-0000-0000-0000-000000000000}"/>
  <workbookProtection workbookAlgorithmName="SHA-512" workbookHashValue="pzIftEolDPBv01DX91YNiwHH9FfzvjjOo6dIFOmaSzOScAfhWSkrVwZOOdarBfrefTPdndVXm3UPfNNdIuvvmg==" workbookSaltValue="MVZnihVJ09Edu3EVj8PI7w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HK90" i="4" s="1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GJ90" i="4"/>
  <c r="FI90" i="4"/>
  <c r="DG90" i="4"/>
  <c r="AD90" i="4"/>
  <c r="RA81" i="4"/>
  <c r="PZ81" i="4"/>
  <c r="OY81" i="4"/>
  <c r="MW81" i="4"/>
  <c r="KO81" i="4"/>
  <c r="JN81" i="4"/>
  <c r="IM81" i="4"/>
  <c r="HL81" i="4"/>
  <c r="GK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Y80" i="4"/>
  <c r="RA79" i="4"/>
  <c r="PZ79" i="4"/>
  <c r="OY79" i="4"/>
  <c r="NX79" i="4"/>
  <c r="KO79" i="4"/>
  <c r="JN79" i="4"/>
  <c r="IM79" i="4"/>
  <c r="HL79" i="4"/>
  <c r="GK79" i="4"/>
  <c r="EC79" i="4"/>
  <c r="DB79" i="4"/>
  <c r="CA79" i="4"/>
  <c r="AZ79" i="4"/>
  <c r="RH56" i="4"/>
  <c r="QN56" i="4"/>
  <c r="PT56" i="4"/>
  <c r="OZ56" i="4"/>
  <c r="OF56" i="4"/>
  <c r="MN56" i="4"/>
  <c r="KF56" i="4"/>
  <c r="JL56" i="4"/>
  <c r="HT56" i="4"/>
  <c r="GZ56" i="4"/>
  <c r="GF56" i="4"/>
  <c r="FL56" i="4"/>
  <c r="CZ56" i="4"/>
  <c r="CF56" i="4"/>
  <c r="BL56" i="4"/>
  <c r="AR56" i="4"/>
  <c r="X56" i="4"/>
  <c r="PT55" i="4"/>
  <c r="OZ55" i="4"/>
  <c r="OF55" i="4"/>
  <c r="MN55" i="4"/>
  <c r="LT55" i="4"/>
  <c r="KZ55" i="4"/>
  <c r="KF55" i="4"/>
  <c r="HT55" i="4"/>
  <c r="FL55" i="4"/>
  <c r="ER55" i="4"/>
  <c r="CZ55" i="4"/>
  <c r="CF55" i="4"/>
  <c r="BL55" i="4"/>
  <c r="AR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CZ54" i="4"/>
  <c r="CF54" i="4"/>
  <c r="BL54" i="4"/>
  <c r="AR54" i="4"/>
  <c r="X54" i="4"/>
  <c r="RH33" i="4"/>
  <c r="OZ33" i="4"/>
  <c r="OF33" i="4"/>
  <c r="MN33" i="4"/>
  <c r="LT33" i="4"/>
  <c r="KZ33" i="4"/>
  <c r="KF33" i="4"/>
  <c r="ER33" i="4"/>
  <c r="CZ33" i="4"/>
  <c r="CF33" i="4"/>
  <c r="BL33" i="4"/>
  <c r="AR33" i="4"/>
  <c r="X33" i="4"/>
  <c r="RH32" i="4"/>
  <c r="QN32" i="4"/>
  <c r="PT32" i="4"/>
  <c r="OZ32" i="4"/>
  <c r="KF32" i="4"/>
  <c r="JL32" i="4"/>
  <c r="HT32" i="4"/>
  <c r="GZ32" i="4"/>
  <c r="GF32" i="4"/>
  <c r="X32" i="4"/>
  <c r="RH31" i="4"/>
  <c r="QN31" i="4"/>
  <c r="PT31" i="4"/>
  <c r="OZ31" i="4"/>
  <c r="OF31" i="4"/>
  <c r="MN31" i="4"/>
  <c r="LT31" i="4"/>
  <c r="KZ31" i="4"/>
  <c r="KF31" i="4"/>
  <c r="HT31" i="4"/>
  <c r="GZ31" i="4"/>
  <c r="GF31" i="4"/>
  <c r="FL31" i="4"/>
  <c r="ER31" i="4"/>
  <c r="CZ31" i="4"/>
  <c r="CF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AR32" i="4" l="1"/>
  <c r="CF32" i="4"/>
  <c r="GF33" i="4"/>
  <c r="X31" i="4"/>
  <c r="CZ32" i="4"/>
  <c r="KZ32" i="4"/>
  <c r="GZ33" i="4"/>
  <c r="X55" i="4"/>
  <c r="GZ55" i="4"/>
  <c r="KZ56" i="4"/>
  <c r="Y79" i="4"/>
  <c r="AZ80" i="4"/>
  <c r="BL32" i="4"/>
  <c r="ER32" i="4"/>
  <c r="LT32" i="4"/>
  <c r="HT33" i="4"/>
  <c r="PT33" i="4"/>
  <c r="ER54" i="4"/>
  <c r="ER56" i="4"/>
  <c r="LT56" i="4"/>
  <c r="CA80" i="4"/>
  <c r="DB81" i="4"/>
  <c r="NX81" i="4"/>
  <c r="FL33" i="4"/>
  <c r="GF55" i="4"/>
  <c r="JL31" i="4"/>
  <c r="FL32" i="4"/>
  <c r="MN32" i="4"/>
  <c r="JL33" i="4"/>
  <c r="QN33" i="4"/>
  <c r="JL55" i="4"/>
  <c r="QN55" i="4"/>
  <c r="MW79" i="4"/>
  <c r="EC81" i="4"/>
  <c r="OF32" i="4"/>
  <c r="RH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<sst xmlns="http://schemas.openxmlformats.org/spreadsheetml/2006/main" count="262" uniqueCount="107">
  <si>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</si>
  <si>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</si>
  <si>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</si>
  <si>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</si>
  <si>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</si>
  <si>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</si>
  <si>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</si>
  <si>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</si>
  <si>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</si>
  <si>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</si>
  <si>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</si>
  <si>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</si>
  <si>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</si>
  <si>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</si>
  <si>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</si>
  <si>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</si>
  <si>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</si>
  <si>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</si>
  <si>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</si>
  <si>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</si>
  <si>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</si>
  <si>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</si>
  <si>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</si>
  <si>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</si>
  <si>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</si>
  <si>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</si>
  <si>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</si>
  <si>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</si>
  <si>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</si>
  <si>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</si>
  <si>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</si>
  <si>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</si>
  <si>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</si>
  <si>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</si>
  <si>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</si>
  <si>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</si>
  <si>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</si>
  <si>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</si>
  <si>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</si>
  <si>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</si>
  <si>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</si>
  <si>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</si>
  <si>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</si>
  <si>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</si>
  <si>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</si>
  <si>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</si>
  <si>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</si>
  <si>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</si>
  <si>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</si>
  <si>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</si>
  <si>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</si>
  <si>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</si>
  <si>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</si>
  <si>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</si>
  <si>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</si>
  <si>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</si>
  <si>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</si>
  <si>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</si>
  <si>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</si>
  <si>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</si>
  <si>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</si>
  <si>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</si>
  <si>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</si>
  <si>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</si>
  <si>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</si>
  <si>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</si>
  <si>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</si>
  <si>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</si>
  <si>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</si>
  <si>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</si>
  <si>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</si>
  <si>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</si>
  <si>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</si>
  <si>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</si>
  <si>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</si>
  <si>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</si>
  <si>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</si>
  <si>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</si>
  <si>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</si>
  <si>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</si>
  <si>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</si>
  <si>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</si>
  <si>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</si>
  <si>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</si>
  <si>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</si>
  <si>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</si>
  <si>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</si>
  <si>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</si>
  <si>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</si>
  <si>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</si>
  <si>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</si>
  <si>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</si>
  <si>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</si>
  <si>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</si>
  <si>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</si>
  <si>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</si>
  <si>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</si>
  <si>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</si>
  <si>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</si>
  <si>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</si>
  <si>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</si>
  <si>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</si>
  <si>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</si>
  <si>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</si>
  <si>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有形固定資産減価償却率（左表２-①）は平均値より高いが、改良工事等により長寿命化を図るとともに、設備更新等の計画に基づいて更新等を行っている。
　管路経年比率（左表２-②）及び管路更新率（左表２-③）は、０％となっているが、将来の管路更新を見据え、現状を把握するための劣化調査を実施している。</t>
    <phoneticPr fontId="5"/>
  </si>
  <si>
    <t>１）経常収支比率（左表１-①）、累積欠損金比率（左表１-②）
　経常収支比率は、平均値を下回ったが、目標（100％）を上回る水準で推移している。
　累積欠損金は０％となっている。
２）流動比率（左表１-③）
　未払金等の増減により変動はあるが、平均値よりも高い水準で推移している。
３）企業債残高対給水収益比率（１-④）
　企業債の新規の借り入れはなく、安定した給水による収益の確保と計画どおりの償還により、比率は年々低下している。
４）料金回収率（左表１-⑤）
　設備更新に伴う資産減耗費が増加したこと等により、100％を下回ったが、経常利益は確保できており経営は概ね健全である。
５）給水原価（左表１-⑥）、施設利用率（１-⑦）及び契約率（１-⑧）
　給水原価は平均値よりも高い水準で、施設利用率及び契約率は平均値より低い水準で推移している。</t>
    <rPh sb="2" eb="4">
      <t>ケイジョウ</t>
    </rPh>
    <rPh sb="72" eb="74">
      <t>ルイセキ</t>
    </rPh>
    <rPh sb="74" eb="77">
      <t>ケッソンキン</t>
    </rPh>
    <rPh sb="162" eb="165">
      <t>キギョウサイ</t>
    </rPh>
    <rPh sb="220" eb="222">
      <t>リョウキン</t>
    </rPh>
    <rPh sb="222" eb="225">
      <t>カイシュウリツ</t>
    </rPh>
    <rPh sb="226" eb="228">
      <t>サヒョウ</t>
    </rPh>
    <rPh sb="263" eb="265">
      <t>シタマワ</t>
    </rPh>
    <rPh sb="269" eb="271">
      <t>ケイジョウ</t>
    </rPh>
    <rPh sb="271" eb="273">
      <t>リエキ</t>
    </rPh>
    <rPh sb="274" eb="276">
      <t>カクホ</t>
    </rPh>
    <rPh sb="281" eb="283">
      <t>ケイエイ</t>
    </rPh>
    <rPh sb="284" eb="285">
      <t>オオム</t>
    </rPh>
    <rPh sb="286" eb="288">
      <t>ケンゼン</t>
    </rPh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</si>
  <si>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効率性については、やや低位で推移していることから、需要の拡大に努めるとともに収益性を高める必要がある。
　今後、企業局経営戦略（H28～R7年度）に基づき、設備や管路の更新を着実に行うため、経費削減を更に進めるとともに需要の拡大に努めることで、投資に充てる財源を確保していく。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</si>
</sst>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60.19</c:v>
                </c:pt>
                <c:pt idx="1">
                  <c:v>62.42</c:v>
                </c:pt>
                <c:pt idx="2">
                  <c:v>66.25</c:v>
                </c:pt>
                <c:pt idx="3">
                  <c:v>65.44</c:v>
                </c:pt>
                <c:pt idx="4">
                  <c:v>66.55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B-45CA-BD7B-10C3DF50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55.25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B-45CA-BD7B-10C3DF50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A-434A-B075-6F02FFB3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A-434A-B075-6F02FFB3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6-4900-B813-6057174A1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1.3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6-4900-B813-6057174A1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939.4</c:v>
                </c:pt>
                <c:pt idx="1">
                  <c:v>1076.05</c:v>
                </c:pt>
                <c:pt idx="2">
                  <c:v>823.41</c:v>
                </c:pt>
                <c:pt idx="3">
                  <c:v>1288.02</c:v>
                </c:pt>
                <c:pt idx="4">
                  <c:v>1363.28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8-412A-A96F-6E83A707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687.99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8-412A-A96F-6E83A707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9.65</c:v>
                </c:pt>
                <c:pt idx="1">
                  <c:v>5.85</c:v>
                </c:pt>
                <c:pt idx="2">
                  <c:v>3.48</c:v>
                </c:pt>
                <c:pt idx="3">
                  <c:v>1.76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8-4E62-9120-40DD133E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208.47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8-4E62-9120-40DD133E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106.54</c:v>
                </c:pt>
                <c:pt idx="1">
                  <c:v>108.43</c:v>
                </c:pt>
                <c:pt idx="2">
                  <c:v>110.24</c:v>
                </c:pt>
                <c:pt idx="3">
                  <c:v>102.03</c:v>
                </c:pt>
                <c:pt idx="4">
                  <c:v>93.06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4-4FEA-AD74-BAAAAE5C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105.71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4-4FEA-AD74-BAAAAE5C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52.49</c:v>
                </c:pt>
                <c:pt idx="1">
                  <c:v>51.89</c:v>
                </c:pt>
                <c:pt idx="2">
                  <c:v>50.98</c:v>
                </c:pt>
                <c:pt idx="3">
                  <c:v>54.49</c:v>
                </c:pt>
                <c:pt idx="4">
                  <c:v>60.06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B80-80D0-87A91376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9-4B80-80D0-87A91376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21.16</c:v>
                </c:pt>
                <c:pt idx="1">
                  <c:v>21.25</c:v>
                </c:pt>
                <c:pt idx="2">
                  <c:v>20.71</c:v>
                </c:pt>
                <c:pt idx="3">
                  <c:v>19.34</c:v>
                </c:pt>
                <c:pt idx="4">
                  <c:v>20.03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A-492C-805C-F70EBDC9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40.67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92C-805C-F70EBDC9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33.57</c:v>
                </c:pt>
                <c:pt idx="1">
                  <c:v>33.369999999999997</c:v>
                </c:pt>
                <c:pt idx="2">
                  <c:v>33.369999999999997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6-4D8A-AF69-012F890C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62.59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6-4D8A-AF69-012F890C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898-8858-DEF763B9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53.3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D-4898-8858-DEF763B9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112.23</c:v>
                </c:pt>
                <c:pt idx="1">
                  <c:v>122.47</c:v>
                </c:pt>
                <c:pt idx="2">
                  <c:v>122.18</c:v>
                </c:pt>
                <c:pt idx="3">
                  <c:v>114.82</c:v>
                </c:pt>
                <c:pt idx="4">
                  <c:v>109.26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3-4EA8-B3C5-6B9FACD2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117.28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3-4EA8-B3C5-6B9FACD2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6" zoomScaleNormal="86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栃木県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73550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14729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87.6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49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24516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112.23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122.47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122.18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114.82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109.26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939.4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1076.05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823.41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1288.02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1363.28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9.65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5.85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3.48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1.76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0.38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117.28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116.96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117.47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115.38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113.53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53.3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50.25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51.91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53.86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75.17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687.99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655.75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578.19000000000005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638.35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521.36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208.47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193.85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204.31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214.2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242.32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106.54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108.43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110.24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102.03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93.06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52.49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51.89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50.98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54.49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60.06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21.16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21.25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20.71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19.34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20.03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33.57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33.369999999999997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33.369999999999997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33.33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33.33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105.71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105.06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106.98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103.06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100.74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25.98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26.84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26.08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26.92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27.33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40.67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40.89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41.59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40.409999999999997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62.59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61.76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62.75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61.99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62.26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60.19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62.42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66.25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65.44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66.55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55.25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57.11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57.57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57.63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58.13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44.05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51.87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52.33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52.35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53.69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1.3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0.28000000000000003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0.77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0.22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ny1eMH+0Dr84euF5m/WcqOQ1Hc550ivOZ3dcl+Rku0dH4KkqhliecM2/z4GVEph9/P3J+E7viFVLkXlDrJ8MNQ==" saltValue="uXCdv8TFCD00RqV71xGAO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112.23</v>
      </c>
      <c r="U6" s="35">
        <f>U7</f>
        <v>122.47</v>
      </c>
      <c r="V6" s="35">
        <f>V7</f>
        <v>122.18</v>
      </c>
      <c r="W6" s="35">
        <f>W7</f>
        <v>114.82</v>
      </c>
      <c r="X6" s="35">
        <f t="shared" si="3"/>
        <v>109.26</v>
      </c>
      <c r="Y6" s="35">
        <f t="shared" si="3"/>
        <v>117.28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53.3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>
        <f t="shared" si="3"/>
        <v>939.4</v>
      </c>
      <c r="AQ6" s="35">
        <f>AQ7</f>
        <v>1076.05</v>
      </c>
      <c r="AR6" s="35">
        <f>AR7</f>
        <v>823.41</v>
      </c>
      <c r="AS6" s="35">
        <f>AS7</f>
        <v>1288.02</v>
      </c>
      <c r="AT6" s="35">
        <f t="shared" si="3"/>
        <v>1363.28</v>
      </c>
      <c r="AU6" s="35">
        <f t="shared" si="3"/>
        <v>687.99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>
        <f t="shared" si="3"/>
        <v>9.65</v>
      </c>
      <c r="BB6" s="35">
        <f>BB7</f>
        <v>5.85</v>
      </c>
      <c r="BC6" s="35">
        <f>BC7</f>
        <v>3.48</v>
      </c>
      <c r="BD6" s="35">
        <f>BD7</f>
        <v>1.76</v>
      </c>
      <c r="BE6" s="35">
        <f t="shared" si="3"/>
        <v>0.38</v>
      </c>
      <c r="BF6" s="35">
        <f t="shared" si="3"/>
        <v>208.47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>
        <f t="shared" si="3"/>
        <v>106.54</v>
      </c>
      <c r="BM6" s="35">
        <f>BM7</f>
        <v>108.43</v>
      </c>
      <c r="BN6" s="35">
        <f>BN7</f>
        <v>110.24</v>
      </c>
      <c r="BO6" s="35">
        <f>BO7</f>
        <v>102.03</v>
      </c>
      <c r="BP6" s="35">
        <f t="shared" si="3"/>
        <v>93.06</v>
      </c>
      <c r="BQ6" s="35">
        <f t="shared" si="3"/>
        <v>105.71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>
        <f t="shared" si="3"/>
        <v>52.49</v>
      </c>
      <c r="BX6" s="35">
        <f>BX7</f>
        <v>51.89</v>
      </c>
      <c r="BY6" s="35">
        <f>BY7</f>
        <v>50.98</v>
      </c>
      <c r="BZ6" s="35">
        <f>BZ7</f>
        <v>54.49</v>
      </c>
      <c r="CA6" s="35">
        <f t="shared" si="3"/>
        <v>60.06</v>
      </c>
      <c r="CB6" s="35">
        <f t="shared" si="3"/>
        <v>25.98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>
        <f t="shared" ref="CH6:CQ6" si="5">CH7</f>
        <v>21.16</v>
      </c>
      <c r="CI6" s="35">
        <f>CI7</f>
        <v>21.25</v>
      </c>
      <c r="CJ6" s="35">
        <f>CJ7</f>
        <v>20.71</v>
      </c>
      <c r="CK6" s="35">
        <f>CK7</f>
        <v>19.34</v>
      </c>
      <c r="CL6" s="35">
        <f t="shared" si="5"/>
        <v>20.03</v>
      </c>
      <c r="CM6" s="35">
        <f t="shared" si="5"/>
        <v>40.67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>
        <f t="shared" ref="CS6:DB6" si="6">CS7</f>
        <v>33.57</v>
      </c>
      <c r="CT6" s="35">
        <f>CT7</f>
        <v>33.369999999999997</v>
      </c>
      <c r="CU6" s="35">
        <f>CU7</f>
        <v>33.369999999999997</v>
      </c>
      <c r="CV6" s="35">
        <f>CV7</f>
        <v>33.33</v>
      </c>
      <c r="CW6" s="35">
        <f t="shared" si="6"/>
        <v>33.33</v>
      </c>
      <c r="CX6" s="35">
        <f t="shared" si="6"/>
        <v>62.59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>
        <f t="shared" ref="DD6:DM6" si="7">DD7</f>
        <v>60.19</v>
      </c>
      <c r="DE6" s="35">
        <f>DE7</f>
        <v>62.42</v>
      </c>
      <c r="DF6" s="35">
        <f>DF7</f>
        <v>66.25</v>
      </c>
      <c r="DG6" s="35">
        <f>DG7</f>
        <v>65.44</v>
      </c>
      <c r="DH6" s="35">
        <f t="shared" si="7"/>
        <v>66.55</v>
      </c>
      <c r="DI6" s="35">
        <f t="shared" si="7"/>
        <v>55.25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44.05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1.3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73550</v>
      </c>
      <c r="L7" s="37" t="s">
        <v>96</v>
      </c>
      <c r="M7" s="38">
        <v>1</v>
      </c>
      <c r="N7" s="38">
        <v>14729</v>
      </c>
      <c r="O7" s="39" t="s">
        <v>97</v>
      </c>
      <c r="P7" s="39">
        <v>87.6</v>
      </c>
      <c r="Q7" s="38">
        <v>49</v>
      </c>
      <c r="R7" s="38">
        <v>24516</v>
      </c>
      <c r="S7" s="37" t="s">
        <v>98</v>
      </c>
      <c r="T7" s="40">
        <v>112.23</v>
      </c>
      <c r="U7" s="40">
        <v>122.47</v>
      </c>
      <c r="V7" s="40">
        <v>122.18</v>
      </c>
      <c r="W7" s="40">
        <v>114.82</v>
      </c>
      <c r="X7" s="40">
        <v>109.26</v>
      </c>
      <c r="Y7" s="40">
        <v>117.28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53.3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>
        <v>939.4</v>
      </c>
      <c r="AQ7" s="40">
        <v>1076.05</v>
      </c>
      <c r="AR7" s="40">
        <v>823.41</v>
      </c>
      <c r="AS7" s="40">
        <v>1288.02</v>
      </c>
      <c r="AT7" s="40">
        <v>1363.28</v>
      </c>
      <c r="AU7" s="40">
        <v>687.99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>
        <v>9.65</v>
      </c>
      <c r="BB7" s="40">
        <v>5.85</v>
      </c>
      <c r="BC7" s="40">
        <v>3.48</v>
      </c>
      <c r="BD7" s="40">
        <v>1.76</v>
      </c>
      <c r="BE7" s="40">
        <v>0.38</v>
      </c>
      <c r="BF7" s="40">
        <v>208.47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>
        <v>106.54</v>
      </c>
      <c r="BM7" s="40">
        <v>108.43</v>
      </c>
      <c r="BN7" s="40">
        <v>110.24</v>
      </c>
      <c r="BO7" s="40">
        <v>102.03</v>
      </c>
      <c r="BP7" s="40">
        <v>93.06</v>
      </c>
      <c r="BQ7" s="40">
        <v>105.71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>
        <v>52.49</v>
      </c>
      <c r="BX7" s="40">
        <v>51.89</v>
      </c>
      <c r="BY7" s="40">
        <v>50.98</v>
      </c>
      <c r="BZ7" s="40">
        <v>54.49</v>
      </c>
      <c r="CA7" s="40">
        <v>60.06</v>
      </c>
      <c r="CB7" s="40">
        <v>25.98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>
        <v>21.16</v>
      </c>
      <c r="CI7" s="40">
        <v>21.25</v>
      </c>
      <c r="CJ7" s="40">
        <v>20.71</v>
      </c>
      <c r="CK7" s="40">
        <v>19.34</v>
      </c>
      <c r="CL7" s="40">
        <v>20.03</v>
      </c>
      <c r="CM7" s="40">
        <v>40.67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>
        <v>33.57</v>
      </c>
      <c r="CT7" s="40">
        <v>33.369999999999997</v>
      </c>
      <c r="CU7" s="40">
        <v>33.369999999999997</v>
      </c>
      <c r="CV7" s="40">
        <v>33.33</v>
      </c>
      <c r="CW7" s="40">
        <v>33.33</v>
      </c>
      <c r="CX7" s="40">
        <v>62.59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>
        <v>60.19</v>
      </c>
      <c r="DE7" s="40">
        <v>62.42</v>
      </c>
      <c r="DF7" s="40">
        <v>66.25</v>
      </c>
      <c r="DG7" s="40">
        <v>65.44</v>
      </c>
      <c r="DH7" s="40">
        <v>66.55</v>
      </c>
      <c r="DI7" s="40">
        <v>55.25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44.05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1.3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112.23</v>
      </c>
      <c r="V11" s="48">
        <f>IF(U6="-",NA(),U6)</f>
        <v>122.47</v>
      </c>
      <c r="W11" s="48">
        <f>IF(V6="-",NA(),V6)</f>
        <v>122.18</v>
      </c>
      <c r="X11" s="48">
        <f>IF(W6="-",NA(),W6)</f>
        <v>114.82</v>
      </c>
      <c r="Y11" s="48">
        <f>IF(X6="-",NA(),X6)</f>
        <v>109.26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939.4</v>
      </c>
      <c r="AR11" s="48">
        <f>IF(AQ6="-",NA(),AQ6)</f>
        <v>1076.05</v>
      </c>
      <c r="AS11" s="48">
        <f>IF(AR6="-",NA(),AR6)</f>
        <v>823.41</v>
      </c>
      <c r="AT11" s="48">
        <f>IF(AS6="-",NA(),AS6)</f>
        <v>1288.02</v>
      </c>
      <c r="AU11" s="48">
        <f>IF(AT6="-",NA(),AT6)</f>
        <v>1363.28</v>
      </c>
      <c r="BA11" s="47" t="s">
        <v>23</v>
      </c>
      <c r="BB11" s="48">
        <f>IF(BA6="-",NA(),BA6)</f>
        <v>9.65</v>
      </c>
      <c r="BC11" s="48">
        <f>IF(BB6="-",NA(),BB6)</f>
        <v>5.85</v>
      </c>
      <c r="BD11" s="48">
        <f>IF(BC6="-",NA(),BC6)</f>
        <v>3.48</v>
      </c>
      <c r="BE11" s="48">
        <f>IF(BD6="-",NA(),BD6)</f>
        <v>1.76</v>
      </c>
      <c r="BF11" s="48">
        <f>IF(BE6="-",NA(),BE6)</f>
        <v>0.38</v>
      </c>
      <c r="BL11" s="47" t="s">
        <v>23</v>
      </c>
      <c r="BM11" s="48">
        <f>IF(BL6="-",NA(),BL6)</f>
        <v>106.54</v>
      </c>
      <c r="BN11" s="48">
        <f>IF(BM6="-",NA(),BM6)</f>
        <v>108.43</v>
      </c>
      <c r="BO11" s="48">
        <f>IF(BN6="-",NA(),BN6)</f>
        <v>110.24</v>
      </c>
      <c r="BP11" s="48">
        <f>IF(BO6="-",NA(),BO6)</f>
        <v>102.03</v>
      </c>
      <c r="BQ11" s="48">
        <f>IF(BP6="-",NA(),BP6)</f>
        <v>93.06</v>
      </c>
      <c r="BW11" s="47" t="s">
        <v>23</v>
      </c>
      <c r="BX11" s="48">
        <f>IF(BW6="-",NA(),BW6)</f>
        <v>52.49</v>
      </c>
      <c r="BY11" s="48">
        <f>IF(BX6="-",NA(),BX6)</f>
        <v>51.89</v>
      </c>
      <c r="BZ11" s="48">
        <f>IF(BY6="-",NA(),BY6)</f>
        <v>50.98</v>
      </c>
      <c r="CA11" s="48">
        <f>IF(BZ6="-",NA(),BZ6)</f>
        <v>54.49</v>
      </c>
      <c r="CB11" s="48">
        <f>IF(CA6="-",NA(),CA6)</f>
        <v>60.06</v>
      </c>
      <c r="CH11" s="47" t="s">
        <v>23</v>
      </c>
      <c r="CI11" s="48">
        <f>IF(CH6="-",NA(),CH6)</f>
        <v>21.16</v>
      </c>
      <c r="CJ11" s="48">
        <f>IF(CI6="-",NA(),CI6)</f>
        <v>21.25</v>
      </c>
      <c r="CK11" s="48">
        <f>IF(CJ6="-",NA(),CJ6)</f>
        <v>20.71</v>
      </c>
      <c r="CL11" s="48">
        <f>IF(CK6="-",NA(),CK6)</f>
        <v>19.34</v>
      </c>
      <c r="CM11" s="48">
        <f>IF(CL6="-",NA(),CL6)</f>
        <v>20.03</v>
      </c>
      <c r="CS11" s="47" t="s">
        <v>23</v>
      </c>
      <c r="CT11" s="48">
        <f>IF(CS6="-",NA(),CS6)</f>
        <v>33.57</v>
      </c>
      <c r="CU11" s="48">
        <f>IF(CT6="-",NA(),CT6)</f>
        <v>33.369999999999997</v>
      </c>
      <c r="CV11" s="48">
        <f>IF(CU6="-",NA(),CU6)</f>
        <v>33.369999999999997</v>
      </c>
      <c r="CW11" s="48">
        <f>IF(CV6="-",NA(),CV6)</f>
        <v>33.33</v>
      </c>
      <c r="CX11" s="48">
        <f>IF(CW6="-",NA(),CW6)</f>
        <v>33.33</v>
      </c>
      <c r="DD11" s="47" t="s">
        <v>23</v>
      </c>
      <c r="DE11" s="48">
        <f>IF(DD6="-",NA(),DD6)</f>
        <v>60.19</v>
      </c>
      <c r="DF11" s="48">
        <f>IF(DE6="-",NA(),DE6)</f>
        <v>62.42</v>
      </c>
      <c r="DG11" s="48">
        <f>IF(DF6="-",NA(),DF6)</f>
        <v>66.25</v>
      </c>
      <c r="DH11" s="48">
        <f>IF(DG6="-",NA(),DG6)</f>
        <v>65.44</v>
      </c>
      <c r="DI11" s="48">
        <f>IF(DH6="-",NA(),DH6)</f>
        <v>66.55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117.28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>
        <f>IF(AJ6="-",NA(),AJ6)</f>
        <v>53.3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>
        <f>IF(AU6="-",NA(),AU6)</f>
        <v>687.99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>
        <f>IF(BF6="-",NA(),BF6)</f>
        <v>208.47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>
        <f>IF(BQ6="-",NA(),BQ6)</f>
        <v>105.71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>
        <f>IF(CB6="-",NA(),CB6)</f>
        <v>25.98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>
        <f>IF(CM6="-",NA(),CM6)</f>
        <v>40.67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>
        <f>IF(CX6="-",NA(),CX6)</f>
        <v>62.59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>
        <f>IF(DI6="-",NA(),DI6)</f>
        <v>55.25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>
        <f>IF(DT6="-",NA(),DT6)</f>
        <v>44.05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>
        <f>IF(EE6="-",NA(),EE6)</f>
        <v>1.3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小室　友秀</cp:lastModifiedBy>
  <dcterms:created xsi:type="dcterms:W3CDTF">2022-12-01T02:34:19Z</dcterms:created>
  <dcterms:modified xsi:type="dcterms:W3CDTF">2023-01-24T04:29:34Z</dcterms:modified>
  <cp:category/>
</cp:coreProperties>
</file>